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E:\BPS TOBA\Pembinaan\Desa Cantik\"/>
    </mc:Choice>
  </mc:AlternateContent>
  <xr:revisionPtr revIDLastSave="0" documentId="13_ncr:1_{0C6D2DD4-7120-4C74-A89B-CF372031E167}" xr6:coauthVersionLast="47" xr6:coauthVersionMax="47" xr10:uidLastSave="{00000000-0000-0000-0000-000000000000}"/>
  <bookViews>
    <workbookView xWindow="-120" yWindow="-120" windowWidth="29040" windowHeight="15720" activeTab="7" xr2:uid="{00000000-000D-0000-FFFF-FFFF00000000}"/>
  </bookViews>
  <sheets>
    <sheet name="Dashboard" sheetId="7" r:id="rId1"/>
    <sheet name="DATABASE" sheetId="5" r:id="rId2"/>
    <sheet name="Piramida" sheetId="12" r:id="rId3"/>
    <sheet name="Jumlah Penduduk" sheetId="6" r:id="rId4"/>
    <sheet name="Pendidikan" sheetId="9" r:id="rId5"/>
    <sheet name="Pekerjaan" sheetId="10" r:id="rId6"/>
    <sheet name="Jenis Kelamin" sheetId="11" r:id="rId7"/>
    <sheet name="KK per Dusun" sheetId="13" r:id="rId8"/>
  </sheets>
  <externalReferences>
    <externalReference r:id="rId9"/>
  </externalReferences>
  <definedNames>
    <definedName name="ENDDATE">[1]KETERANGAN!$K$3</definedName>
    <definedName name="Slicer_No_Dusun">#N/A</definedName>
    <definedName name="STARTDATE">[1]KETERANGAN!$K$2</definedName>
  </definedNames>
  <calcPr calcId="191029"/>
  <pivotCaches>
    <pivotCache cacheId="18"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3" l="1"/>
  <c r="I4" i="13"/>
  <c r="H917" i="5"/>
  <c r="I917" i="5" s="1"/>
  <c r="H9" i="13" l="1"/>
  <c r="J917" i="5"/>
  <c r="E44" i="12" l="1"/>
  <c r="E43" i="12"/>
  <c r="E28" i="12"/>
  <c r="E29" i="12"/>
  <c r="E30" i="12"/>
  <c r="E31" i="12"/>
  <c r="E32" i="12"/>
  <c r="E33" i="12"/>
  <c r="E34" i="12"/>
  <c r="E35" i="12"/>
  <c r="E36" i="12"/>
  <c r="E37" i="12"/>
  <c r="E38" i="12"/>
  <c r="E39" i="12"/>
  <c r="E40" i="12"/>
  <c r="E41" i="12"/>
  <c r="E42" i="12"/>
  <c r="E27" i="12"/>
  <c r="G2" i="5"/>
  <c r="H2" i="5" s="1"/>
  <c r="I2" i="5" s="1"/>
  <c r="G3" i="5"/>
  <c r="H3" i="5" s="1"/>
  <c r="I3" i="5" s="1"/>
  <c r="G4" i="5"/>
  <c r="H4" i="5" s="1"/>
  <c r="I4" i="5" s="1"/>
  <c r="G5" i="5"/>
  <c r="H5" i="5" s="1"/>
  <c r="I5" i="5" s="1"/>
  <c r="G6" i="5"/>
  <c r="H6" i="5" s="1"/>
  <c r="I6" i="5" s="1"/>
  <c r="G7" i="5"/>
  <c r="H7" i="5" s="1"/>
  <c r="I7" i="5" s="1"/>
  <c r="G8" i="5"/>
  <c r="H8" i="5" s="1"/>
  <c r="I8" i="5" s="1"/>
  <c r="G9" i="5"/>
  <c r="H9" i="5" s="1"/>
  <c r="I9" i="5" s="1"/>
  <c r="G10" i="5"/>
  <c r="H10" i="5" s="1"/>
  <c r="I10" i="5" s="1"/>
  <c r="G11" i="5"/>
  <c r="H11" i="5" s="1"/>
  <c r="I11" i="5" s="1"/>
  <c r="G12" i="5"/>
  <c r="H12" i="5" s="1"/>
  <c r="I12" i="5" s="1"/>
  <c r="G13" i="5"/>
  <c r="H13" i="5" s="1"/>
  <c r="I13" i="5" s="1"/>
  <c r="G14" i="5"/>
  <c r="H14" i="5" s="1"/>
  <c r="I14" i="5" s="1"/>
  <c r="G15" i="5"/>
  <c r="H15" i="5" s="1"/>
  <c r="I15" i="5" s="1"/>
  <c r="G16" i="5"/>
  <c r="H16" i="5" s="1"/>
  <c r="I16" i="5" s="1"/>
  <c r="G17" i="5"/>
  <c r="H17" i="5"/>
  <c r="I17" i="5" s="1"/>
  <c r="G18" i="5"/>
  <c r="H18" i="5" s="1"/>
  <c r="I18" i="5" s="1"/>
  <c r="G19" i="5"/>
  <c r="H19" i="5" s="1"/>
  <c r="I19" i="5" s="1"/>
  <c r="G20" i="5"/>
  <c r="H20" i="5" s="1"/>
  <c r="I20" i="5" s="1"/>
  <c r="G21" i="5"/>
  <c r="H21" i="5" s="1"/>
  <c r="I21" i="5" s="1"/>
  <c r="G22" i="5"/>
  <c r="H22" i="5" s="1"/>
  <c r="I22" i="5" s="1"/>
  <c r="G23" i="5"/>
  <c r="H23" i="5" s="1"/>
  <c r="I23" i="5" s="1"/>
  <c r="G24" i="5"/>
  <c r="H24" i="5" s="1"/>
  <c r="I24" i="5" s="1"/>
  <c r="G25" i="5"/>
  <c r="H25" i="5" s="1"/>
  <c r="I25" i="5" s="1"/>
  <c r="G26" i="5"/>
  <c r="H26" i="5" s="1"/>
  <c r="I26" i="5" s="1"/>
  <c r="G27" i="5"/>
  <c r="H27" i="5" s="1"/>
  <c r="I27" i="5" s="1"/>
  <c r="G28" i="5"/>
  <c r="H28" i="5" s="1"/>
  <c r="I28" i="5" s="1"/>
  <c r="G29" i="5"/>
  <c r="H29" i="5" s="1"/>
  <c r="I29" i="5" s="1"/>
  <c r="G30" i="5"/>
  <c r="H30" i="5" s="1"/>
  <c r="I30" i="5" s="1"/>
  <c r="G31" i="5"/>
  <c r="H31" i="5" s="1"/>
  <c r="I31" i="5" s="1"/>
  <c r="G32" i="5"/>
  <c r="H32" i="5" s="1"/>
  <c r="I32" i="5" s="1"/>
  <c r="G33" i="5"/>
  <c r="H33" i="5" s="1"/>
  <c r="I33" i="5" s="1"/>
  <c r="G34" i="5"/>
  <c r="H34" i="5" s="1"/>
  <c r="I34" i="5" s="1"/>
  <c r="G35" i="5"/>
  <c r="H35" i="5" s="1"/>
  <c r="I35" i="5" s="1"/>
  <c r="G36" i="5"/>
  <c r="H36" i="5" s="1"/>
  <c r="I36" i="5" s="1"/>
  <c r="G37" i="5"/>
  <c r="H37" i="5" s="1"/>
  <c r="I37" i="5" s="1"/>
  <c r="G38" i="5"/>
  <c r="H38" i="5" s="1"/>
  <c r="I38" i="5" s="1"/>
  <c r="G39" i="5"/>
  <c r="H39" i="5" s="1"/>
  <c r="I39" i="5" s="1"/>
  <c r="G40" i="5"/>
  <c r="H40" i="5" s="1"/>
  <c r="I40" i="5" s="1"/>
  <c r="G41" i="5"/>
  <c r="H41" i="5" s="1"/>
  <c r="I41" i="5" s="1"/>
  <c r="G42" i="5"/>
  <c r="H42" i="5" s="1"/>
  <c r="I42" i="5" s="1"/>
  <c r="G43" i="5"/>
  <c r="H43" i="5" s="1"/>
  <c r="I43" i="5" s="1"/>
  <c r="G44" i="5"/>
  <c r="H44" i="5" s="1"/>
  <c r="I44" i="5" s="1"/>
  <c r="G45" i="5"/>
  <c r="H45" i="5" s="1"/>
  <c r="I45" i="5" s="1"/>
  <c r="G46" i="5"/>
  <c r="H46" i="5" s="1"/>
  <c r="I46" i="5" s="1"/>
  <c r="G47" i="5"/>
  <c r="H47" i="5" s="1"/>
  <c r="I47" i="5" s="1"/>
  <c r="G48" i="5"/>
  <c r="H48" i="5" s="1"/>
  <c r="I48" i="5" s="1"/>
  <c r="G49" i="5"/>
  <c r="H49" i="5" s="1"/>
  <c r="I49" i="5" s="1"/>
  <c r="G50" i="5"/>
  <c r="H50" i="5" s="1"/>
  <c r="I50" i="5" s="1"/>
  <c r="G51" i="5"/>
  <c r="H51" i="5" s="1"/>
  <c r="I51" i="5" s="1"/>
  <c r="G52" i="5"/>
  <c r="H52" i="5" s="1"/>
  <c r="I52" i="5" s="1"/>
  <c r="G53" i="5"/>
  <c r="H53" i="5" s="1"/>
  <c r="I53" i="5" s="1"/>
  <c r="G54" i="5"/>
  <c r="H54" i="5" s="1"/>
  <c r="I54" i="5" s="1"/>
  <c r="G55" i="5"/>
  <c r="H55" i="5" s="1"/>
  <c r="I55" i="5" s="1"/>
  <c r="G56" i="5"/>
  <c r="H56" i="5" s="1"/>
  <c r="I56" i="5" s="1"/>
  <c r="G57" i="5"/>
  <c r="H57" i="5" s="1"/>
  <c r="I57" i="5" s="1"/>
  <c r="G58" i="5"/>
  <c r="H58" i="5" s="1"/>
  <c r="I58" i="5" s="1"/>
  <c r="G59" i="5"/>
  <c r="H59" i="5" s="1"/>
  <c r="I59" i="5" s="1"/>
  <c r="G60" i="5"/>
  <c r="H60" i="5"/>
  <c r="I60" i="5" s="1"/>
  <c r="G61" i="5"/>
  <c r="H61" i="5" s="1"/>
  <c r="I61" i="5" s="1"/>
  <c r="G62" i="5"/>
  <c r="H62" i="5" s="1"/>
  <c r="I62" i="5" s="1"/>
  <c r="G63" i="5"/>
  <c r="H63" i="5" s="1"/>
  <c r="I63" i="5" s="1"/>
  <c r="G64" i="5"/>
  <c r="H64" i="5" s="1"/>
  <c r="I64" i="5" s="1"/>
  <c r="G65" i="5"/>
  <c r="H65" i="5" s="1"/>
  <c r="I65" i="5" s="1"/>
  <c r="G66" i="5"/>
  <c r="H66" i="5" s="1"/>
  <c r="I66" i="5" s="1"/>
  <c r="G67" i="5"/>
  <c r="H67" i="5" s="1"/>
  <c r="I67" i="5" s="1"/>
  <c r="G68" i="5"/>
  <c r="H68" i="5" s="1"/>
  <c r="I68" i="5" s="1"/>
  <c r="G69" i="5"/>
  <c r="H69" i="5" s="1"/>
  <c r="I69" i="5" s="1"/>
  <c r="G70" i="5"/>
  <c r="H70" i="5" s="1"/>
  <c r="I70" i="5" s="1"/>
  <c r="G71" i="5"/>
  <c r="H71" i="5" s="1"/>
  <c r="I71" i="5" s="1"/>
  <c r="G72" i="5"/>
  <c r="H72" i="5" s="1"/>
  <c r="I72" i="5" s="1"/>
  <c r="G73" i="5"/>
  <c r="H73" i="5" s="1"/>
  <c r="I73" i="5" s="1"/>
  <c r="G74" i="5"/>
  <c r="H74" i="5" s="1"/>
  <c r="I74" i="5" s="1"/>
  <c r="G75" i="5"/>
  <c r="H75" i="5" s="1"/>
  <c r="I75" i="5" s="1"/>
  <c r="G76" i="5"/>
  <c r="H76" i="5" s="1"/>
  <c r="I76" i="5" s="1"/>
  <c r="H77" i="5"/>
  <c r="I77" i="5" s="1"/>
  <c r="G78" i="5"/>
  <c r="H78" i="5" s="1"/>
  <c r="I78" i="5" s="1"/>
  <c r="G79" i="5"/>
  <c r="H79" i="5" s="1"/>
  <c r="I79" i="5" s="1"/>
  <c r="G80" i="5"/>
  <c r="H80" i="5" s="1"/>
  <c r="I80" i="5" s="1"/>
  <c r="G81" i="5"/>
  <c r="H81" i="5" s="1"/>
  <c r="I81" i="5" s="1"/>
  <c r="G82" i="5"/>
  <c r="H82" i="5" s="1"/>
  <c r="I82" i="5" s="1"/>
  <c r="G83" i="5"/>
  <c r="H83" i="5"/>
  <c r="I83" i="5" s="1"/>
  <c r="G84" i="5"/>
  <c r="H84" i="5" s="1"/>
  <c r="I84" i="5" s="1"/>
  <c r="G85" i="5"/>
  <c r="H85" i="5" s="1"/>
  <c r="I85" i="5" s="1"/>
  <c r="G86" i="5"/>
  <c r="H86" i="5" s="1"/>
  <c r="I86" i="5" s="1"/>
  <c r="G87" i="5"/>
  <c r="H87" i="5" s="1"/>
  <c r="I87" i="5" s="1"/>
  <c r="G88" i="5"/>
  <c r="H88" i="5" s="1"/>
  <c r="I88" i="5" s="1"/>
  <c r="G89" i="5"/>
  <c r="H89" i="5" s="1"/>
  <c r="I89" i="5" s="1"/>
  <c r="G90" i="5"/>
  <c r="H90" i="5" s="1"/>
  <c r="I90" i="5" s="1"/>
  <c r="G91" i="5"/>
  <c r="H91" i="5" s="1"/>
  <c r="I91" i="5" s="1"/>
  <c r="G92" i="5"/>
  <c r="H92" i="5" s="1"/>
  <c r="I92" i="5" s="1"/>
  <c r="G93" i="5"/>
  <c r="H93" i="5" s="1"/>
  <c r="I93" i="5" s="1"/>
  <c r="G94" i="5"/>
  <c r="H94" i="5" s="1"/>
  <c r="I94" i="5" s="1"/>
  <c r="G95" i="5"/>
  <c r="H95" i="5" s="1"/>
  <c r="I95" i="5" s="1"/>
  <c r="G96" i="5"/>
  <c r="H96" i="5"/>
  <c r="I96" i="5" s="1"/>
  <c r="G97" i="5"/>
  <c r="H97" i="5" s="1"/>
  <c r="I97" i="5" s="1"/>
  <c r="G98" i="5"/>
  <c r="H98" i="5" s="1"/>
  <c r="I98" i="5" s="1"/>
  <c r="G99" i="5"/>
  <c r="H99" i="5" s="1"/>
  <c r="I99" i="5" s="1"/>
  <c r="G100" i="5"/>
  <c r="H100" i="5" s="1"/>
  <c r="I100" i="5" s="1"/>
  <c r="G101" i="5"/>
  <c r="H101" i="5" s="1"/>
  <c r="I101" i="5" s="1"/>
  <c r="G102" i="5"/>
  <c r="H102" i="5" s="1"/>
  <c r="I102" i="5" s="1"/>
  <c r="G103" i="5"/>
  <c r="H103" i="5" s="1"/>
  <c r="I103" i="5" s="1"/>
  <c r="G104" i="5"/>
  <c r="H104" i="5" s="1"/>
  <c r="I104" i="5" s="1"/>
  <c r="G105" i="5"/>
  <c r="H105" i="5"/>
  <c r="I105" i="5" s="1"/>
  <c r="G106" i="5"/>
  <c r="H106" i="5" s="1"/>
  <c r="I106" i="5" s="1"/>
  <c r="G107" i="5"/>
  <c r="H107" i="5" s="1"/>
  <c r="I107" i="5" s="1"/>
  <c r="G108" i="5"/>
  <c r="H108" i="5" s="1"/>
  <c r="I108" i="5" s="1"/>
  <c r="G109" i="5"/>
  <c r="H109" i="5" s="1"/>
  <c r="I109" i="5" s="1"/>
  <c r="G110" i="5"/>
  <c r="H110" i="5" s="1"/>
  <c r="I110" i="5" s="1"/>
  <c r="G111" i="5"/>
  <c r="H111" i="5" s="1"/>
  <c r="I111" i="5" s="1"/>
  <c r="G112" i="5"/>
  <c r="H112" i="5" s="1"/>
  <c r="I112" i="5" s="1"/>
  <c r="G113" i="5"/>
  <c r="H113" i="5" s="1"/>
  <c r="I113" i="5" s="1"/>
  <c r="G114" i="5"/>
  <c r="H114" i="5" s="1"/>
  <c r="I114" i="5" s="1"/>
  <c r="G115" i="5"/>
  <c r="H115" i="5" s="1"/>
  <c r="I115" i="5" s="1"/>
  <c r="G116" i="5"/>
  <c r="H116" i="5" s="1"/>
  <c r="I116" i="5" s="1"/>
  <c r="G117" i="5"/>
  <c r="H117" i="5" s="1"/>
  <c r="I117" i="5" s="1"/>
  <c r="G118" i="5"/>
  <c r="H118" i="5" s="1"/>
  <c r="I118" i="5" s="1"/>
  <c r="G119" i="5"/>
  <c r="H119" i="5" s="1"/>
  <c r="I119" i="5" s="1"/>
  <c r="G120" i="5"/>
  <c r="H120" i="5" s="1"/>
  <c r="I120" i="5" s="1"/>
  <c r="G121" i="5"/>
  <c r="H121" i="5" s="1"/>
  <c r="I121" i="5" s="1"/>
  <c r="G122" i="5"/>
  <c r="H122" i="5" s="1"/>
  <c r="I122" i="5" s="1"/>
  <c r="G123" i="5"/>
  <c r="H123" i="5" s="1"/>
  <c r="I123" i="5" s="1"/>
  <c r="G124" i="5"/>
  <c r="H124" i="5" s="1"/>
  <c r="I124" i="5" s="1"/>
  <c r="G125" i="5"/>
  <c r="H125" i="5" s="1"/>
  <c r="I125" i="5" s="1"/>
  <c r="G126" i="5"/>
  <c r="H126" i="5"/>
  <c r="I126" i="5" s="1"/>
  <c r="G127" i="5"/>
  <c r="H127" i="5" s="1"/>
  <c r="I127" i="5" s="1"/>
  <c r="G128" i="5"/>
  <c r="H128" i="5" s="1"/>
  <c r="I128" i="5" s="1"/>
  <c r="G129" i="5"/>
  <c r="H129" i="5" s="1"/>
  <c r="I129" i="5" s="1"/>
  <c r="G130" i="5"/>
  <c r="H130" i="5" s="1"/>
  <c r="I130" i="5" s="1"/>
  <c r="G131" i="5"/>
  <c r="H131" i="5" s="1"/>
  <c r="I131" i="5" s="1"/>
  <c r="G132" i="5"/>
  <c r="H132" i="5" s="1"/>
  <c r="I132" i="5" s="1"/>
  <c r="G133" i="5"/>
  <c r="H133" i="5" s="1"/>
  <c r="I133" i="5" s="1"/>
  <c r="G134" i="5"/>
  <c r="H134" i="5" s="1"/>
  <c r="I134" i="5" s="1"/>
  <c r="G135" i="5"/>
  <c r="H135" i="5" s="1"/>
  <c r="I135" i="5" s="1"/>
  <c r="G136" i="5"/>
  <c r="H136" i="5" s="1"/>
  <c r="I136" i="5" s="1"/>
  <c r="G137" i="5"/>
  <c r="H137" i="5" s="1"/>
  <c r="I137" i="5" s="1"/>
  <c r="G138" i="5"/>
  <c r="H138" i="5" s="1"/>
  <c r="I138" i="5" s="1"/>
  <c r="G139" i="5"/>
  <c r="H139" i="5" s="1"/>
  <c r="I139" i="5" s="1"/>
  <c r="G140" i="5"/>
  <c r="H140" i="5" s="1"/>
  <c r="I140" i="5" s="1"/>
  <c r="G141" i="5"/>
  <c r="H141" i="5" s="1"/>
  <c r="I141" i="5" s="1"/>
  <c r="G142" i="5"/>
  <c r="H142" i="5" s="1"/>
  <c r="I142" i="5" s="1"/>
  <c r="G143" i="5"/>
  <c r="H143" i="5" s="1"/>
  <c r="I143" i="5" s="1"/>
  <c r="G144" i="5"/>
  <c r="H144" i="5" s="1"/>
  <c r="I144" i="5" s="1"/>
  <c r="G145" i="5"/>
  <c r="H145" i="5" s="1"/>
  <c r="I145" i="5" s="1"/>
  <c r="H146" i="5"/>
  <c r="I146" i="5" s="1"/>
  <c r="H147" i="5"/>
  <c r="I147" i="5" s="1"/>
  <c r="G148" i="5"/>
  <c r="H148" i="5" s="1"/>
  <c r="I148" i="5" s="1"/>
  <c r="G149" i="5"/>
  <c r="H149" i="5" s="1"/>
  <c r="I149" i="5" s="1"/>
  <c r="G150" i="5"/>
  <c r="H150" i="5" s="1"/>
  <c r="I150" i="5" s="1"/>
  <c r="G151" i="5"/>
  <c r="H151" i="5" s="1"/>
  <c r="I151" i="5" s="1"/>
  <c r="G152" i="5"/>
  <c r="H152" i="5" s="1"/>
  <c r="I152" i="5" s="1"/>
  <c r="H153" i="5"/>
  <c r="I153" i="5" s="1"/>
  <c r="G154" i="5"/>
  <c r="H154" i="5" s="1"/>
  <c r="I154" i="5" s="1"/>
  <c r="G155" i="5"/>
  <c r="H155" i="5" s="1"/>
  <c r="I155" i="5" s="1"/>
  <c r="G156" i="5"/>
  <c r="H156" i="5" s="1"/>
  <c r="I156" i="5" s="1"/>
  <c r="G157" i="5"/>
  <c r="H157" i="5" s="1"/>
  <c r="I157" i="5" s="1"/>
  <c r="G158" i="5"/>
  <c r="H158" i="5" s="1"/>
  <c r="I158" i="5" s="1"/>
  <c r="G159" i="5"/>
  <c r="H159" i="5" s="1"/>
  <c r="I159" i="5" s="1"/>
  <c r="G160" i="5"/>
  <c r="H160" i="5" s="1"/>
  <c r="I160" i="5" s="1"/>
  <c r="G161" i="5"/>
  <c r="H161" i="5" s="1"/>
  <c r="I161" i="5" s="1"/>
  <c r="G162" i="5"/>
  <c r="H162" i="5" s="1"/>
  <c r="I162" i="5" s="1"/>
  <c r="G163" i="5"/>
  <c r="H163" i="5" s="1"/>
  <c r="I163" i="5" s="1"/>
  <c r="G164" i="5"/>
  <c r="H164" i="5" s="1"/>
  <c r="I164" i="5" s="1"/>
  <c r="G165" i="5"/>
  <c r="H165" i="5" s="1"/>
  <c r="I165" i="5" s="1"/>
  <c r="G166" i="5"/>
  <c r="H166" i="5" s="1"/>
  <c r="I166" i="5" s="1"/>
  <c r="G167" i="5"/>
  <c r="H167" i="5" s="1"/>
  <c r="I167" i="5" s="1"/>
  <c r="G168" i="5"/>
  <c r="H168" i="5" s="1"/>
  <c r="I168" i="5" s="1"/>
  <c r="G169" i="5"/>
  <c r="H169" i="5" s="1"/>
  <c r="I169" i="5" s="1"/>
  <c r="G170" i="5"/>
  <c r="H170" i="5" s="1"/>
  <c r="I170" i="5" s="1"/>
  <c r="G171" i="5"/>
  <c r="H171" i="5" s="1"/>
  <c r="I171" i="5" s="1"/>
  <c r="G172" i="5"/>
  <c r="H172" i="5" s="1"/>
  <c r="I172" i="5" s="1"/>
  <c r="G173" i="5"/>
  <c r="H173" i="5" s="1"/>
  <c r="I173" i="5" s="1"/>
  <c r="G174" i="5"/>
  <c r="H174" i="5" s="1"/>
  <c r="I174" i="5" s="1"/>
  <c r="G175" i="5"/>
  <c r="H175" i="5" s="1"/>
  <c r="I175" i="5" s="1"/>
  <c r="G176" i="5"/>
  <c r="H176" i="5" s="1"/>
  <c r="I176" i="5" s="1"/>
  <c r="G177" i="5"/>
  <c r="H177" i="5" s="1"/>
  <c r="I177" i="5" s="1"/>
  <c r="G178" i="5"/>
  <c r="H178" i="5" s="1"/>
  <c r="I178" i="5" s="1"/>
  <c r="G179" i="5"/>
  <c r="H179" i="5" s="1"/>
  <c r="I179" i="5" s="1"/>
  <c r="G180" i="5"/>
  <c r="H180" i="5" s="1"/>
  <c r="I180" i="5" s="1"/>
  <c r="G181" i="5"/>
  <c r="H181" i="5" s="1"/>
  <c r="I181" i="5" s="1"/>
  <c r="G182" i="5"/>
  <c r="H182" i="5" s="1"/>
  <c r="I182" i="5" s="1"/>
  <c r="G183" i="5"/>
  <c r="H183" i="5" s="1"/>
  <c r="I183" i="5" s="1"/>
  <c r="G184" i="5"/>
  <c r="H184" i="5" s="1"/>
  <c r="I184" i="5" s="1"/>
  <c r="G185" i="5"/>
  <c r="H185" i="5" s="1"/>
  <c r="I185" i="5" s="1"/>
  <c r="G186" i="5"/>
  <c r="H186" i="5" s="1"/>
  <c r="I186" i="5" s="1"/>
  <c r="G187" i="5"/>
  <c r="H187" i="5" s="1"/>
  <c r="I187" i="5" s="1"/>
  <c r="G188" i="5"/>
  <c r="H188" i="5" s="1"/>
  <c r="I188" i="5" s="1"/>
  <c r="G189" i="5"/>
  <c r="H189" i="5" s="1"/>
  <c r="I189" i="5" s="1"/>
  <c r="G190" i="5"/>
  <c r="H190" i="5" s="1"/>
  <c r="I190" i="5" s="1"/>
  <c r="G191" i="5"/>
  <c r="H191" i="5" s="1"/>
  <c r="I191" i="5" s="1"/>
  <c r="G192" i="5"/>
  <c r="H192" i="5" s="1"/>
  <c r="I192" i="5" s="1"/>
  <c r="G193" i="5"/>
  <c r="H193" i="5" s="1"/>
  <c r="I193" i="5" s="1"/>
  <c r="G194" i="5"/>
  <c r="H194" i="5" s="1"/>
  <c r="I194" i="5" s="1"/>
  <c r="G195" i="5"/>
  <c r="H195" i="5" s="1"/>
  <c r="I195" i="5" s="1"/>
  <c r="G196" i="5"/>
  <c r="H196" i="5"/>
  <c r="I196" i="5" s="1"/>
  <c r="G197" i="5"/>
  <c r="H197" i="5" s="1"/>
  <c r="I197" i="5" s="1"/>
  <c r="G198" i="5"/>
  <c r="H198" i="5" s="1"/>
  <c r="I198" i="5" s="1"/>
  <c r="G199" i="5"/>
  <c r="H199" i="5" s="1"/>
  <c r="I199" i="5" s="1"/>
  <c r="G200" i="5"/>
  <c r="H200" i="5" s="1"/>
  <c r="I200" i="5" s="1"/>
  <c r="G201" i="5"/>
  <c r="H201" i="5" s="1"/>
  <c r="I201" i="5" s="1"/>
  <c r="G202" i="5"/>
  <c r="H202" i="5" s="1"/>
  <c r="I202" i="5" s="1"/>
  <c r="G203" i="5"/>
  <c r="H203" i="5" s="1"/>
  <c r="I203" i="5" s="1"/>
  <c r="G204" i="5"/>
  <c r="H204" i="5" s="1"/>
  <c r="I204" i="5" s="1"/>
  <c r="G205" i="5"/>
  <c r="H205" i="5" s="1"/>
  <c r="I205" i="5" s="1"/>
  <c r="G206" i="5"/>
  <c r="H206" i="5" s="1"/>
  <c r="I206" i="5" s="1"/>
  <c r="G207" i="5"/>
  <c r="H207" i="5" s="1"/>
  <c r="I207" i="5" s="1"/>
  <c r="G208" i="5"/>
  <c r="H208" i="5"/>
  <c r="I208" i="5" s="1"/>
  <c r="G209" i="5"/>
  <c r="H209" i="5" s="1"/>
  <c r="I209" i="5" s="1"/>
  <c r="G210" i="5"/>
  <c r="H210" i="5" s="1"/>
  <c r="I210" i="5" s="1"/>
  <c r="G211" i="5"/>
  <c r="H211" i="5" s="1"/>
  <c r="I211" i="5" s="1"/>
  <c r="G212" i="5"/>
  <c r="H212" i="5" s="1"/>
  <c r="I212" i="5" s="1"/>
  <c r="G213" i="5"/>
  <c r="H213" i="5" s="1"/>
  <c r="I213" i="5" s="1"/>
  <c r="G214" i="5"/>
  <c r="H214" i="5" s="1"/>
  <c r="I214" i="5" s="1"/>
  <c r="G215" i="5"/>
  <c r="H215" i="5" s="1"/>
  <c r="I215" i="5" s="1"/>
  <c r="G216" i="5"/>
  <c r="H216" i="5" s="1"/>
  <c r="I216" i="5" s="1"/>
  <c r="G217" i="5"/>
  <c r="H217" i="5" s="1"/>
  <c r="I217" i="5" s="1"/>
  <c r="G218" i="5"/>
  <c r="H218" i="5" s="1"/>
  <c r="I218" i="5" s="1"/>
  <c r="G219" i="5"/>
  <c r="H219" i="5" s="1"/>
  <c r="I219" i="5" s="1"/>
  <c r="G220" i="5"/>
  <c r="H220" i="5" s="1"/>
  <c r="I220" i="5" s="1"/>
  <c r="G221" i="5"/>
  <c r="H221" i="5" s="1"/>
  <c r="I221" i="5" s="1"/>
  <c r="G222" i="5"/>
  <c r="H222" i="5" s="1"/>
  <c r="I222" i="5" s="1"/>
  <c r="G223" i="5"/>
  <c r="H223" i="5" s="1"/>
  <c r="I223" i="5" s="1"/>
  <c r="G224" i="5"/>
  <c r="H224" i="5" s="1"/>
  <c r="I224" i="5" s="1"/>
  <c r="G225" i="5"/>
  <c r="H225" i="5" s="1"/>
  <c r="I225" i="5" s="1"/>
  <c r="G226" i="5"/>
  <c r="H226" i="5" s="1"/>
  <c r="I226" i="5" s="1"/>
  <c r="G227" i="5"/>
  <c r="H227" i="5" s="1"/>
  <c r="I227" i="5" s="1"/>
  <c r="G228" i="5"/>
  <c r="H228" i="5" s="1"/>
  <c r="I228" i="5" s="1"/>
  <c r="G229" i="5"/>
  <c r="H229" i="5" s="1"/>
  <c r="I229" i="5" s="1"/>
  <c r="G230" i="5"/>
  <c r="H230" i="5" s="1"/>
  <c r="I230" i="5" s="1"/>
  <c r="G231" i="5"/>
  <c r="H231" i="5" s="1"/>
  <c r="I231" i="5" s="1"/>
  <c r="G232" i="5"/>
  <c r="H232" i="5" s="1"/>
  <c r="I232" i="5" s="1"/>
  <c r="G233" i="5"/>
  <c r="H233" i="5" s="1"/>
  <c r="I233" i="5" s="1"/>
  <c r="G234" i="5"/>
  <c r="H234" i="5" s="1"/>
  <c r="I234" i="5" s="1"/>
  <c r="G235" i="5"/>
  <c r="H235" i="5" s="1"/>
  <c r="I235" i="5" s="1"/>
  <c r="G236" i="5"/>
  <c r="H236" i="5" s="1"/>
  <c r="I236" i="5" s="1"/>
  <c r="G237" i="5"/>
  <c r="H237" i="5" s="1"/>
  <c r="I237" i="5" s="1"/>
  <c r="G238" i="5"/>
  <c r="H238" i="5"/>
  <c r="I238" i="5" s="1"/>
  <c r="G239" i="5"/>
  <c r="H239" i="5" s="1"/>
  <c r="I239" i="5" s="1"/>
  <c r="G240" i="5"/>
  <c r="H240" i="5" s="1"/>
  <c r="I240" i="5" s="1"/>
  <c r="G241" i="5"/>
  <c r="H241" i="5" s="1"/>
  <c r="I241" i="5" s="1"/>
  <c r="G242" i="5"/>
  <c r="H242" i="5" s="1"/>
  <c r="I242" i="5" s="1"/>
  <c r="G243" i="5"/>
  <c r="H243" i="5" s="1"/>
  <c r="I243" i="5" s="1"/>
  <c r="G244" i="5"/>
  <c r="H244" i="5" s="1"/>
  <c r="I244" i="5" s="1"/>
  <c r="G245" i="5"/>
  <c r="H245" i="5" s="1"/>
  <c r="I245" i="5" s="1"/>
  <c r="G246" i="5"/>
  <c r="H246" i="5" s="1"/>
  <c r="I246" i="5" s="1"/>
  <c r="G247" i="5"/>
  <c r="H247" i="5" s="1"/>
  <c r="I247" i="5" s="1"/>
  <c r="G248" i="5"/>
  <c r="H248" i="5" s="1"/>
  <c r="I248" i="5" s="1"/>
  <c r="G249" i="5"/>
  <c r="H249" i="5" s="1"/>
  <c r="I249" i="5" s="1"/>
  <c r="G250" i="5"/>
  <c r="H250" i="5" s="1"/>
  <c r="I250" i="5" s="1"/>
  <c r="G251" i="5"/>
  <c r="H251" i="5" s="1"/>
  <c r="I251" i="5" s="1"/>
  <c r="G252" i="5"/>
  <c r="H252" i="5" s="1"/>
  <c r="I252" i="5" s="1"/>
  <c r="G253" i="5"/>
  <c r="H253" i="5" s="1"/>
  <c r="I253" i="5" s="1"/>
  <c r="G254" i="5"/>
  <c r="H254" i="5" s="1"/>
  <c r="I254" i="5" s="1"/>
  <c r="G255" i="5"/>
  <c r="H255" i="5" s="1"/>
  <c r="I255" i="5" s="1"/>
  <c r="G256" i="5"/>
  <c r="H256" i="5" s="1"/>
  <c r="I256" i="5" s="1"/>
  <c r="G257" i="5"/>
  <c r="H257" i="5" s="1"/>
  <c r="I257" i="5" s="1"/>
  <c r="G258" i="5"/>
  <c r="H258" i="5" s="1"/>
  <c r="I258" i="5" s="1"/>
  <c r="G259" i="5"/>
  <c r="H259" i="5" s="1"/>
  <c r="I259" i="5" s="1"/>
  <c r="G260" i="5"/>
  <c r="H260" i="5"/>
  <c r="I260" i="5" s="1"/>
  <c r="G261" i="5"/>
  <c r="H261" i="5" s="1"/>
  <c r="I261" i="5" s="1"/>
  <c r="G262" i="5"/>
  <c r="H262" i="5" s="1"/>
  <c r="I262" i="5" s="1"/>
  <c r="G263" i="5"/>
  <c r="H263" i="5" s="1"/>
  <c r="I263" i="5" s="1"/>
  <c r="G264" i="5"/>
  <c r="H264" i="5" s="1"/>
  <c r="I264" i="5" s="1"/>
  <c r="G265" i="5"/>
  <c r="H265" i="5" s="1"/>
  <c r="I265" i="5" s="1"/>
  <c r="G266" i="5"/>
  <c r="H266" i="5" s="1"/>
  <c r="I266" i="5" s="1"/>
  <c r="G267" i="5"/>
  <c r="H267" i="5" s="1"/>
  <c r="I267" i="5" s="1"/>
  <c r="G268" i="5"/>
  <c r="H268" i="5" s="1"/>
  <c r="I268" i="5" s="1"/>
  <c r="G269" i="5"/>
  <c r="H269" i="5" s="1"/>
  <c r="I269" i="5" s="1"/>
  <c r="G270" i="5"/>
  <c r="H270" i="5" s="1"/>
  <c r="I270" i="5" s="1"/>
  <c r="G271" i="5"/>
  <c r="H271" i="5" s="1"/>
  <c r="I271" i="5" s="1"/>
  <c r="H272" i="5"/>
  <c r="I272" i="5" s="1"/>
  <c r="H273" i="5"/>
  <c r="I273" i="5" s="1"/>
  <c r="G274" i="5"/>
  <c r="H274" i="5" s="1"/>
  <c r="I274" i="5" s="1"/>
  <c r="G275" i="5"/>
  <c r="H275" i="5" s="1"/>
  <c r="I275" i="5" s="1"/>
  <c r="G276" i="5"/>
  <c r="H276" i="5" s="1"/>
  <c r="I276" i="5" s="1"/>
  <c r="G277" i="5"/>
  <c r="H277" i="5" s="1"/>
  <c r="I277" i="5" s="1"/>
  <c r="G278" i="5"/>
  <c r="H278" i="5" s="1"/>
  <c r="I278" i="5" s="1"/>
  <c r="G279" i="5"/>
  <c r="H279" i="5" s="1"/>
  <c r="I279" i="5" s="1"/>
  <c r="G280" i="5"/>
  <c r="H280" i="5" s="1"/>
  <c r="I280" i="5" s="1"/>
  <c r="G281" i="5"/>
  <c r="H281" i="5"/>
  <c r="I281" i="5" s="1"/>
  <c r="G282" i="5"/>
  <c r="H282" i="5" s="1"/>
  <c r="I282" i="5" s="1"/>
  <c r="G283" i="5"/>
  <c r="H283" i="5" s="1"/>
  <c r="I283" i="5" s="1"/>
  <c r="G284" i="5"/>
  <c r="H284" i="5" s="1"/>
  <c r="I284" i="5" s="1"/>
  <c r="G285" i="5"/>
  <c r="H285" i="5" s="1"/>
  <c r="I285" i="5" s="1"/>
  <c r="G286" i="5"/>
  <c r="H286" i="5" s="1"/>
  <c r="I286" i="5" s="1"/>
  <c r="G287" i="5"/>
  <c r="H287" i="5" s="1"/>
  <c r="I287" i="5" s="1"/>
  <c r="G288" i="5"/>
  <c r="H288" i="5" s="1"/>
  <c r="I288" i="5" s="1"/>
  <c r="G289" i="5"/>
  <c r="H289" i="5" s="1"/>
  <c r="I289" i="5" s="1"/>
  <c r="G290" i="5"/>
  <c r="H290" i="5"/>
  <c r="I290" i="5" s="1"/>
  <c r="G291" i="5"/>
  <c r="H291" i="5" s="1"/>
  <c r="I291" i="5" s="1"/>
  <c r="G292" i="5"/>
  <c r="H292" i="5" s="1"/>
  <c r="I292" i="5" s="1"/>
  <c r="G293" i="5"/>
  <c r="H293" i="5" s="1"/>
  <c r="I293" i="5" s="1"/>
  <c r="G294" i="5"/>
  <c r="H294" i="5" s="1"/>
  <c r="I294" i="5" s="1"/>
  <c r="G295" i="5"/>
  <c r="H295" i="5" s="1"/>
  <c r="I295" i="5" s="1"/>
  <c r="G296" i="5"/>
  <c r="H296" i="5" s="1"/>
  <c r="I296" i="5" s="1"/>
  <c r="G297" i="5"/>
  <c r="H297" i="5" s="1"/>
  <c r="I297" i="5" s="1"/>
  <c r="G298" i="5"/>
  <c r="H298" i="5" s="1"/>
  <c r="I298" i="5" s="1"/>
  <c r="G299" i="5"/>
  <c r="H299" i="5" s="1"/>
  <c r="I299" i="5" s="1"/>
  <c r="G300" i="5"/>
  <c r="H300" i="5" s="1"/>
  <c r="I300" i="5" s="1"/>
  <c r="G301" i="5"/>
  <c r="H301" i="5" s="1"/>
  <c r="I301" i="5" s="1"/>
  <c r="G302" i="5"/>
  <c r="H302" i="5" s="1"/>
  <c r="I302" i="5" s="1"/>
  <c r="G303" i="5"/>
  <c r="H303" i="5" s="1"/>
  <c r="I303" i="5" s="1"/>
  <c r="G304" i="5"/>
  <c r="H304" i="5" s="1"/>
  <c r="I304" i="5" s="1"/>
  <c r="G305" i="5"/>
  <c r="H305" i="5" s="1"/>
  <c r="I305" i="5" s="1"/>
  <c r="G306" i="5"/>
  <c r="H306" i="5" s="1"/>
  <c r="I306" i="5" s="1"/>
  <c r="G307" i="5"/>
  <c r="H307" i="5" s="1"/>
  <c r="I307" i="5" s="1"/>
  <c r="G308" i="5"/>
  <c r="H308" i="5" s="1"/>
  <c r="I308" i="5" s="1"/>
  <c r="G309" i="5"/>
  <c r="H309" i="5" s="1"/>
  <c r="I309" i="5" s="1"/>
  <c r="G310" i="5"/>
  <c r="H310" i="5" s="1"/>
  <c r="I310" i="5" s="1"/>
  <c r="H311" i="5"/>
  <c r="I311" i="5" s="1"/>
  <c r="G312" i="5"/>
  <c r="H312" i="5" s="1"/>
  <c r="I312" i="5" s="1"/>
  <c r="G313" i="5"/>
  <c r="H313" i="5" s="1"/>
  <c r="I313" i="5" s="1"/>
  <c r="G314" i="5"/>
  <c r="H314" i="5" s="1"/>
  <c r="I314" i="5" s="1"/>
  <c r="G315" i="5"/>
  <c r="H315" i="5" s="1"/>
  <c r="I315" i="5" s="1"/>
  <c r="G316" i="5"/>
  <c r="H316" i="5" s="1"/>
  <c r="I316" i="5" s="1"/>
  <c r="G317" i="5"/>
  <c r="H317" i="5" s="1"/>
  <c r="I317" i="5" s="1"/>
  <c r="G318" i="5"/>
  <c r="H318" i="5"/>
  <c r="I318" i="5" s="1"/>
  <c r="G319" i="5"/>
  <c r="H319" i="5" s="1"/>
  <c r="I319" i="5" s="1"/>
  <c r="G320" i="5"/>
  <c r="H320" i="5" s="1"/>
  <c r="I320" i="5" s="1"/>
  <c r="G321" i="5"/>
  <c r="H321" i="5" s="1"/>
  <c r="I321" i="5" s="1"/>
  <c r="G322" i="5"/>
  <c r="H322" i="5" s="1"/>
  <c r="I322" i="5" s="1"/>
  <c r="G323" i="5"/>
  <c r="H323" i="5" s="1"/>
  <c r="I323" i="5" s="1"/>
  <c r="G324" i="5"/>
  <c r="H324" i="5" s="1"/>
  <c r="I324" i="5" s="1"/>
  <c r="G325" i="5"/>
  <c r="H325" i="5"/>
  <c r="I325" i="5" s="1"/>
  <c r="G326" i="5"/>
  <c r="H326" i="5" s="1"/>
  <c r="I326" i="5" s="1"/>
  <c r="G327" i="5"/>
  <c r="H327" i="5" s="1"/>
  <c r="I327" i="5" s="1"/>
  <c r="G328" i="5"/>
  <c r="H328" i="5" s="1"/>
  <c r="I328" i="5" s="1"/>
  <c r="G329" i="5"/>
  <c r="H329" i="5" s="1"/>
  <c r="I329" i="5" s="1"/>
  <c r="G330" i="5"/>
  <c r="H330" i="5" s="1"/>
  <c r="I330" i="5" s="1"/>
  <c r="G331" i="5"/>
  <c r="H331" i="5" s="1"/>
  <c r="I331" i="5" s="1"/>
  <c r="G332" i="5"/>
  <c r="H332" i="5" s="1"/>
  <c r="I332" i="5" s="1"/>
  <c r="G333" i="5"/>
  <c r="H333" i="5" s="1"/>
  <c r="I333" i="5" s="1"/>
  <c r="G334" i="5"/>
  <c r="H334" i="5" s="1"/>
  <c r="I334" i="5" s="1"/>
  <c r="G335" i="5"/>
  <c r="H335" i="5" s="1"/>
  <c r="I335" i="5" s="1"/>
  <c r="G336" i="5"/>
  <c r="H336" i="5" s="1"/>
  <c r="I336" i="5" s="1"/>
  <c r="G337" i="5"/>
  <c r="H337" i="5" s="1"/>
  <c r="I337" i="5" s="1"/>
  <c r="G338" i="5"/>
  <c r="H338" i="5" s="1"/>
  <c r="I338" i="5" s="1"/>
  <c r="G339" i="5"/>
  <c r="H339" i="5" s="1"/>
  <c r="I339" i="5" s="1"/>
  <c r="G340" i="5"/>
  <c r="H340" i="5"/>
  <c r="I340" i="5" s="1"/>
  <c r="G341" i="5"/>
  <c r="H341" i="5" s="1"/>
  <c r="I341" i="5" s="1"/>
  <c r="G342" i="5"/>
  <c r="H342" i="5" s="1"/>
  <c r="I342" i="5" s="1"/>
  <c r="G343" i="5"/>
  <c r="H343" i="5" s="1"/>
  <c r="I343" i="5" s="1"/>
  <c r="G344" i="5"/>
  <c r="H344" i="5"/>
  <c r="I344" i="5" s="1"/>
  <c r="G345" i="5"/>
  <c r="H345" i="5" s="1"/>
  <c r="I345" i="5" s="1"/>
  <c r="G346" i="5"/>
  <c r="H346" i="5" s="1"/>
  <c r="I346" i="5" s="1"/>
  <c r="G347" i="5"/>
  <c r="H347" i="5" s="1"/>
  <c r="I347" i="5" s="1"/>
  <c r="G348" i="5"/>
  <c r="H348" i="5" s="1"/>
  <c r="I348" i="5" s="1"/>
  <c r="G349" i="5"/>
  <c r="H349" i="5" s="1"/>
  <c r="I349" i="5" s="1"/>
  <c r="G350" i="5"/>
  <c r="H350" i="5" s="1"/>
  <c r="I350" i="5" s="1"/>
  <c r="G351" i="5"/>
  <c r="H351" i="5" s="1"/>
  <c r="I351" i="5" s="1"/>
  <c r="G352" i="5"/>
  <c r="H352" i="5" s="1"/>
  <c r="I352" i="5" s="1"/>
  <c r="G353" i="5"/>
  <c r="H353" i="5" s="1"/>
  <c r="I353" i="5" s="1"/>
  <c r="G354" i="5"/>
  <c r="H354" i="5" s="1"/>
  <c r="I354" i="5" s="1"/>
  <c r="G355" i="5"/>
  <c r="H355" i="5"/>
  <c r="I355" i="5" s="1"/>
  <c r="G356" i="5"/>
  <c r="H356" i="5" s="1"/>
  <c r="I356" i="5" s="1"/>
  <c r="G357" i="5"/>
  <c r="H357" i="5" s="1"/>
  <c r="I357" i="5" s="1"/>
  <c r="G358" i="5"/>
  <c r="H358" i="5" s="1"/>
  <c r="I358" i="5" s="1"/>
  <c r="G359" i="5"/>
  <c r="H359" i="5" s="1"/>
  <c r="I359" i="5" s="1"/>
  <c r="G360" i="5"/>
  <c r="H360" i="5" s="1"/>
  <c r="I360" i="5" s="1"/>
  <c r="G361" i="5"/>
  <c r="H361" i="5" s="1"/>
  <c r="I361" i="5" s="1"/>
  <c r="G362" i="5"/>
  <c r="H362" i="5" s="1"/>
  <c r="I362" i="5" s="1"/>
  <c r="G363" i="5"/>
  <c r="H363" i="5" s="1"/>
  <c r="I363" i="5" s="1"/>
  <c r="G364" i="5"/>
  <c r="H364" i="5" s="1"/>
  <c r="I364" i="5" s="1"/>
  <c r="G365" i="5"/>
  <c r="H365" i="5" s="1"/>
  <c r="I365" i="5" s="1"/>
  <c r="G366" i="5"/>
  <c r="H366" i="5" s="1"/>
  <c r="I366" i="5" s="1"/>
  <c r="G367" i="5"/>
  <c r="H367" i="5" s="1"/>
  <c r="I367" i="5" s="1"/>
  <c r="G368" i="5"/>
  <c r="H368" i="5" s="1"/>
  <c r="I368" i="5" s="1"/>
  <c r="G369" i="5"/>
  <c r="H369" i="5" s="1"/>
  <c r="I369" i="5" s="1"/>
  <c r="G370" i="5"/>
  <c r="H370" i="5" s="1"/>
  <c r="I370" i="5" s="1"/>
  <c r="G371" i="5"/>
  <c r="H371" i="5" s="1"/>
  <c r="I371" i="5" s="1"/>
  <c r="G372" i="5"/>
  <c r="H372" i="5" s="1"/>
  <c r="I372" i="5" s="1"/>
  <c r="G373" i="5"/>
  <c r="H373" i="5" s="1"/>
  <c r="I373" i="5" s="1"/>
  <c r="G374" i="5"/>
  <c r="H374" i="5" s="1"/>
  <c r="I374" i="5" s="1"/>
  <c r="G375" i="5"/>
  <c r="H375" i="5" s="1"/>
  <c r="I375" i="5" s="1"/>
  <c r="G376" i="5"/>
  <c r="H376" i="5" s="1"/>
  <c r="I376" i="5" s="1"/>
  <c r="G377" i="5"/>
  <c r="H377" i="5" s="1"/>
  <c r="I377" i="5" s="1"/>
  <c r="G378" i="5"/>
  <c r="H378" i="5"/>
  <c r="I378" i="5" s="1"/>
  <c r="G379" i="5"/>
  <c r="H379" i="5" s="1"/>
  <c r="I379" i="5" s="1"/>
  <c r="G380" i="5"/>
  <c r="H380" i="5" s="1"/>
  <c r="I380" i="5" s="1"/>
  <c r="G381" i="5"/>
  <c r="H381" i="5" s="1"/>
  <c r="I381" i="5" s="1"/>
  <c r="G382" i="5"/>
  <c r="H382" i="5" s="1"/>
  <c r="I382" i="5" s="1"/>
  <c r="G383" i="5"/>
  <c r="H383" i="5" s="1"/>
  <c r="I383" i="5" s="1"/>
  <c r="G384" i="5"/>
  <c r="H384" i="5" s="1"/>
  <c r="I384" i="5" s="1"/>
  <c r="G385" i="5"/>
  <c r="H385" i="5" s="1"/>
  <c r="I385" i="5" s="1"/>
  <c r="G386" i="5"/>
  <c r="H386" i="5"/>
  <c r="I386" i="5" s="1"/>
  <c r="G387" i="5"/>
  <c r="H387" i="5" s="1"/>
  <c r="I387" i="5" s="1"/>
  <c r="G388" i="5"/>
  <c r="H388" i="5" s="1"/>
  <c r="I388" i="5" s="1"/>
  <c r="H389" i="5"/>
  <c r="I389" i="5" s="1"/>
  <c r="H390" i="5"/>
  <c r="I390" i="5" s="1"/>
  <c r="H391" i="5"/>
  <c r="I391" i="5" s="1"/>
  <c r="H392" i="5"/>
  <c r="I392" i="5" s="1"/>
  <c r="H393" i="5"/>
  <c r="I393" i="5" s="1"/>
  <c r="H394" i="5"/>
  <c r="I394" i="5" s="1"/>
  <c r="H395" i="5"/>
  <c r="I395" i="5" s="1"/>
  <c r="H396" i="5"/>
  <c r="I396" i="5" s="1"/>
  <c r="H397" i="5"/>
  <c r="I397" i="5" s="1"/>
  <c r="H398" i="5"/>
  <c r="I398" i="5" s="1"/>
  <c r="H399" i="5"/>
  <c r="I399" i="5" s="1"/>
  <c r="H400" i="5"/>
  <c r="I400" i="5" s="1"/>
  <c r="H401" i="5"/>
  <c r="I401" i="5" s="1"/>
  <c r="G402" i="5"/>
  <c r="H402" i="5" s="1"/>
  <c r="I402" i="5" s="1"/>
  <c r="H403" i="5"/>
  <c r="I403" i="5" s="1"/>
  <c r="H404" i="5"/>
  <c r="I404" i="5" s="1"/>
  <c r="H405" i="5"/>
  <c r="I405" i="5" s="1"/>
  <c r="H406" i="5"/>
  <c r="I406" i="5" s="1"/>
  <c r="H407" i="5"/>
  <c r="I407" i="5" s="1"/>
  <c r="H408" i="5"/>
  <c r="I408" i="5" s="1"/>
  <c r="H409" i="5"/>
  <c r="I409" i="5" s="1"/>
  <c r="H410" i="5"/>
  <c r="I410" i="5" s="1"/>
  <c r="H411" i="5"/>
  <c r="I411" i="5" s="1"/>
  <c r="H412" i="5"/>
  <c r="I412" i="5" s="1"/>
  <c r="H413" i="5"/>
  <c r="I413" i="5" s="1"/>
  <c r="H414" i="5"/>
  <c r="I414" i="5" s="1"/>
  <c r="H415" i="5"/>
  <c r="I415" i="5" s="1"/>
  <c r="H416" i="5"/>
  <c r="I416" i="5" s="1"/>
  <c r="H417" i="5"/>
  <c r="I417" i="5" s="1"/>
  <c r="H418" i="5"/>
  <c r="I418" i="5" s="1"/>
  <c r="H419" i="5"/>
  <c r="I419" i="5" s="1"/>
  <c r="H420" i="5"/>
  <c r="I420" i="5" s="1"/>
  <c r="H421" i="5"/>
  <c r="I421" i="5" s="1"/>
  <c r="H422" i="5"/>
  <c r="I422" i="5" s="1"/>
  <c r="H423" i="5"/>
  <c r="I423" i="5" s="1"/>
  <c r="H424" i="5"/>
  <c r="I424" i="5" s="1"/>
  <c r="H425" i="5"/>
  <c r="I425" i="5" s="1"/>
  <c r="H426" i="5"/>
  <c r="I426" i="5" s="1"/>
  <c r="H427" i="5"/>
  <c r="I427" i="5" s="1"/>
  <c r="H428" i="5"/>
  <c r="I428" i="5" s="1"/>
  <c r="H429" i="5"/>
  <c r="I429" i="5" s="1"/>
  <c r="H430" i="5"/>
  <c r="I430" i="5" s="1"/>
  <c r="H431" i="5"/>
  <c r="I431" i="5" s="1"/>
  <c r="H432" i="5"/>
  <c r="I432" i="5" s="1"/>
  <c r="H433" i="5"/>
  <c r="I433" i="5" s="1"/>
  <c r="H434" i="5"/>
  <c r="I434" i="5" s="1"/>
  <c r="H435" i="5"/>
  <c r="I435" i="5" s="1"/>
  <c r="H436" i="5"/>
  <c r="I436" i="5" s="1"/>
  <c r="H437" i="5"/>
  <c r="I437" i="5" s="1"/>
  <c r="H438" i="5"/>
  <c r="I438" i="5" s="1"/>
  <c r="H439" i="5"/>
  <c r="I439" i="5" s="1"/>
  <c r="H440" i="5"/>
  <c r="I440" i="5" s="1"/>
  <c r="H441" i="5"/>
  <c r="I441" i="5" s="1"/>
  <c r="H442" i="5"/>
  <c r="I442" i="5" s="1"/>
  <c r="H443" i="5"/>
  <c r="I443" i="5" s="1"/>
  <c r="H444" i="5"/>
  <c r="I444" i="5" s="1"/>
  <c r="H445" i="5"/>
  <c r="I445" i="5" s="1"/>
  <c r="H446" i="5"/>
  <c r="I446" i="5" s="1"/>
  <c r="H447" i="5"/>
  <c r="I447" i="5" s="1"/>
  <c r="H448" i="5"/>
  <c r="I448" i="5" s="1"/>
  <c r="H449" i="5"/>
  <c r="I449" i="5" s="1"/>
  <c r="H450" i="5"/>
  <c r="I450" i="5" s="1"/>
  <c r="H451" i="5"/>
  <c r="I451" i="5" s="1"/>
  <c r="H452" i="5"/>
  <c r="I452" i="5" s="1"/>
  <c r="H453" i="5"/>
  <c r="I453" i="5" s="1"/>
  <c r="H454" i="5"/>
  <c r="I454" i="5" s="1"/>
  <c r="H455" i="5"/>
  <c r="I455" i="5" s="1"/>
  <c r="H456" i="5"/>
  <c r="I456" i="5" s="1"/>
  <c r="H457" i="5"/>
  <c r="I457" i="5" s="1"/>
  <c r="H458" i="5"/>
  <c r="I458" i="5" s="1"/>
  <c r="H459" i="5"/>
  <c r="I459" i="5" s="1"/>
  <c r="H460" i="5"/>
  <c r="I460" i="5" s="1"/>
  <c r="H461" i="5"/>
  <c r="I461" i="5" s="1"/>
  <c r="H462" i="5"/>
  <c r="I462" i="5" s="1"/>
  <c r="H463" i="5"/>
  <c r="I463" i="5" s="1"/>
  <c r="H464" i="5"/>
  <c r="I464" i="5" s="1"/>
  <c r="H465" i="5"/>
  <c r="I465" i="5" s="1"/>
  <c r="H466" i="5"/>
  <c r="I466" i="5" s="1"/>
  <c r="H467" i="5"/>
  <c r="I467" i="5" s="1"/>
  <c r="H468" i="5"/>
  <c r="I468" i="5" s="1"/>
  <c r="H469" i="5"/>
  <c r="I469" i="5" s="1"/>
  <c r="H470" i="5"/>
  <c r="I470" i="5" s="1"/>
  <c r="H471" i="5"/>
  <c r="I471" i="5" s="1"/>
  <c r="H472" i="5"/>
  <c r="I472" i="5" s="1"/>
  <c r="H473" i="5"/>
  <c r="I473" i="5" s="1"/>
  <c r="H474" i="5"/>
  <c r="I474" i="5" s="1"/>
  <c r="H475" i="5"/>
  <c r="I475" i="5" s="1"/>
  <c r="H476" i="5"/>
  <c r="I476" i="5" s="1"/>
  <c r="H477" i="5"/>
  <c r="I477" i="5" s="1"/>
  <c r="H478" i="5"/>
  <c r="I478" i="5" s="1"/>
  <c r="H479" i="5"/>
  <c r="I479" i="5" s="1"/>
  <c r="H480" i="5"/>
  <c r="I480" i="5" s="1"/>
  <c r="H481" i="5"/>
  <c r="I481" i="5" s="1"/>
  <c r="H482" i="5"/>
  <c r="I482" i="5" s="1"/>
  <c r="H483" i="5"/>
  <c r="I483" i="5" s="1"/>
  <c r="H484" i="5"/>
  <c r="I484" i="5" s="1"/>
  <c r="H485" i="5"/>
  <c r="I485" i="5" s="1"/>
  <c r="H486" i="5"/>
  <c r="I486" i="5" s="1"/>
  <c r="H487" i="5"/>
  <c r="I487" i="5" s="1"/>
  <c r="H488" i="5"/>
  <c r="I488" i="5" s="1"/>
  <c r="H489" i="5"/>
  <c r="I489" i="5" s="1"/>
  <c r="H490" i="5"/>
  <c r="I490" i="5" s="1"/>
  <c r="H491" i="5"/>
  <c r="I491" i="5" s="1"/>
  <c r="H492" i="5"/>
  <c r="I492" i="5" s="1"/>
  <c r="H493" i="5"/>
  <c r="I493" i="5" s="1"/>
  <c r="H494" i="5"/>
  <c r="I494" i="5" s="1"/>
  <c r="H495" i="5"/>
  <c r="I495" i="5" s="1"/>
  <c r="H496" i="5"/>
  <c r="I496" i="5" s="1"/>
  <c r="H497" i="5"/>
  <c r="I497" i="5" s="1"/>
  <c r="H498" i="5"/>
  <c r="I498" i="5" s="1"/>
  <c r="H499" i="5"/>
  <c r="I499" i="5" s="1"/>
  <c r="H500" i="5"/>
  <c r="I500" i="5" s="1"/>
  <c r="H501" i="5"/>
  <c r="I501" i="5" s="1"/>
  <c r="H502" i="5"/>
  <c r="I502" i="5" s="1"/>
  <c r="H503" i="5"/>
  <c r="I503" i="5" s="1"/>
  <c r="H504" i="5"/>
  <c r="I504" i="5" s="1"/>
  <c r="H505" i="5"/>
  <c r="I505" i="5" s="1"/>
  <c r="H506" i="5"/>
  <c r="I506" i="5" s="1"/>
  <c r="H507" i="5"/>
  <c r="I507" i="5" s="1"/>
  <c r="H508" i="5"/>
  <c r="I508" i="5" s="1"/>
  <c r="H509" i="5"/>
  <c r="I509" i="5" s="1"/>
  <c r="H510" i="5"/>
  <c r="I510" i="5" s="1"/>
  <c r="H511" i="5"/>
  <c r="I511" i="5" s="1"/>
  <c r="H512" i="5"/>
  <c r="I512" i="5" s="1"/>
  <c r="H513" i="5"/>
  <c r="I513" i="5" s="1"/>
  <c r="H514" i="5"/>
  <c r="I514" i="5" s="1"/>
  <c r="H515" i="5"/>
  <c r="I515" i="5" s="1"/>
  <c r="H516" i="5"/>
  <c r="I516" i="5" s="1"/>
  <c r="H517" i="5"/>
  <c r="I517" i="5" s="1"/>
  <c r="H518" i="5"/>
  <c r="I518" i="5" s="1"/>
  <c r="H519" i="5"/>
  <c r="I519" i="5" s="1"/>
  <c r="H520" i="5"/>
  <c r="I520" i="5" s="1"/>
  <c r="H521" i="5"/>
  <c r="I521" i="5" s="1"/>
  <c r="H522" i="5"/>
  <c r="I522" i="5" s="1"/>
  <c r="H523" i="5"/>
  <c r="I523" i="5" s="1"/>
  <c r="H524" i="5"/>
  <c r="I524" i="5" s="1"/>
  <c r="H525" i="5"/>
  <c r="I525" i="5" s="1"/>
  <c r="H526" i="5"/>
  <c r="I526" i="5" s="1"/>
  <c r="H527" i="5"/>
  <c r="I527" i="5" s="1"/>
  <c r="H528" i="5"/>
  <c r="I528" i="5" s="1"/>
  <c r="H529" i="5"/>
  <c r="I529" i="5" s="1"/>
  <c r="H530" i="5"/>
  <c r="I530" i="5" s="1"/>
  <c r="H531" i="5"/>
  <c r="I531" i="5" s="1"/>
  <c r="H532" i="5"/>
  <c r="I532" i="5" s="1"/>
  <c r="H533" i="5"/>
  <c r="I533" i="5" s="1"/>
  <c r="H534" i="5"/>
  <c r="I534" i="5" s="1"/>
  <c r="H535" i="5"/>
  <c r="I535" i="5" s="1"/>
  <c r="H536" i="5"/>
  <c r="I536" i="5" s="1"/>
  <c r="H537" i="5"/>
  <c r="I537" i="5" s="1"/>
  <c r="H538" i="5"/>
  <c r="I538" i="5" s="1"/>
  <c r="H539" i="5"/>
  <c r="I539" i="5" s="1"/>
  <c r="H540" i="5"/>
  <c r="I540" i="5" s="1"/>
  <c r="H541" i="5"/>
  <c r="I541" i="5" s="1"/>
  <c r="H542" i="5"/>
  <c r="I542" i="5" s="1"/>
  <c r="H543" i="5"/>
  <c r="I543" i="5" s="1"/>
  <c r="H544" i="5"/>
  <c r="I544" i="5" s="1"/>
  <c r="H545" i="5"/>
  <c r="I545" i="5" s="1"/>
  <c r="H546" i="5"/>
  <c r="I546" i="5" s="1"/>
  <c r="H547" i="5"/>
  <c r="I547" i="5" s="1"/>
  <c r="H548" i="5"/>
  <c r="I548" i="5" s="1"/>
  <c r="H549" i="5"/>
  <c r="I549" i="5" s="1"/>
  <c r="H550" i="5"/>
  <c r="I550" i="5" s="1"/>
  <c r="H551" i="5"/>
  <c r="I551" i="5" s="1"/>
  <c r="H552" i="5"/>
  <c r="I552" i="5" s="1"/>
  <c r="H553" i="5"/>
  <c r="I553" i="5" s="1"/>
  <c r="H554" i="5"/>
  <c r="I554" i="5" s="1"/>
  <c r="H555" i="5"/>
  <c r="I555" i="5" s="1"/>
  <c r="H556" i="5"/>
  <c r="I556" i="5" s="1"/>
  <c r="H557" i="5"/>
  <c r="I557" i="5" s="1"/>
  <c r="H558" i="5"/>
  <c r="I558" i="5" s="1"/>
  <c r="H559" i="5"/>
  <c r="I559" i="5" s="1"/>
  <c r="H560" i="5"/>
  <c r="I560" i="5" s="1"/>
  <c r="H561" i="5"/>
  <c r="I561" i="5" s="1"/>
  <c r="H562" i="5"/>
  <c r="I562" i="5" s="1"/>
  <c r="H563" i="5"/>
  <c r="I563" i="5" s="1"/>
  <c r="H564" i="5"/>
  <c r="I564" i="5" s="1"/>
  <c r="H565" i="5"/>
  <c r="I565" i="5" s="1"/>
  <c r="H566" i="5"/>
  <c r="I566" i="5" s="1"/>
  <c r="H567" i="5"/>
  <c r="I567" i="5" s="1"/>
  <c r="H568" i="5"/>
  <c r="I568" i="5" s="1"/>
  <c r="H569" i="5"/>
  <c r="I569" i="5" s="1"/>
  <c r="H570" i="5"/>
  <c r="I570" i="5" s="1"/>
  <c r="H571" i="5"/>
  <c r="I571" i="5" s="1"/>
  <c r="H572" i="5"/>
  <c r="I572" i="5" s="1"/>
  <c r="H573" i="5"/>
  <c r="I573" i="5" s="1"/>
  <c r="H574" i="5"/>
  <c r="I574" i="5" s="1"/>
  <c r="H575" i="5"/>
  <c r="I575" i="5" s="1"/>
  <c r="H576" i="5"/>
  <c r="I576" i="5" s="1"/>
  <c r="H577" i="5"/>
  <c r="I577" i="5" s="1"/>
  <c r="H578" i="5"/>
  <c r="I578" i="5" s="1"/>
  <c r="H579" i="5"/>
  <c r="I579" i="5" s="1"/>
  <c r="H580" i="5"/>
  <c r="I580" i="5" s="1"/>
  <c r="H581" i="5"/>
  <c r="I581" i="5" s="1"/>
  <c r="H582" i="5"/>
  <c r="I582" i="5" s="1"/>
  <c r="H583" i="5"/>
  <c r="I583" i="5" s="1"/>
  <c r="H584" i="5"/>
  <c r="I584" i="5" s="1"/>
  <c r="H585" i="5"/>
  <c r="I585" i="5" s="1"/>
  <c r="H586" i="5"/>
  <c r="I586" i="5" s="1"/>
  <c r="H587" i="5"/>
  <c r="I587" i="5" s="1"/>
  <c r="H588" i="5"/>
  <c r="I588" i="5" s="1"/>
  <c r="H589" i="5"/>
  <c r="I589" i="5" s="1"/>
  <c r="H590" i="5"/>
  <c r="I590" i="5" s="1"/>
  <c r="H591" i="5"/>
  <c r="I591" i="5" s="1"/>
  <c r="H592" i="5"/>
  <c r="I592" i="5" s="1"/>
  <c r="H593" i="5"/>
  <c r="I593" i="5" s="1"/>
  <c r="H594" i="5"/>
  <c r="I594" i="5" s="1"/>
  <c r="H595" i="5"/>
  <c r="I595" i="5" s="1"/>
  <c r="H596" i="5"/>
  <c r="I596" i="5" s="1"/>
  <c r="H597" i="5"/>
  <c r="I597" i="5" s="1"/>
  <c r="H598" i="5"/>
  <c r="I598" i="5" s="1"/>
  <c r="H599" i="5"/>
  <c r="I599" i="5" s="1"/>
  <c r="H600" i="5"/>
  <c r="I600" i="5" s="1"/>
  <c r="H601" i="5"/>
  <c r="I601" i="5" s="1"/>
  <c r="H602" i="5"/>
  <c r="I602" i="5" s="1"/>
  <c r="H603" i="5"/>
  <c r="I603" i="5" s="1"/>
  <c r="H604" i="5"/>
  <c r="I604" i="5" s="1"/>
  <c r="H605" i="5"/>
  <c r="I605" i="5" s="1"/>
  <c r="H606" i="5"/>
  <c r="I606" i="5" s="1"/>
  <c r="H607" i="5"/>
  <c r="I607" i="5" s="1"/>
  <c r="H608" i="5"/>
  <c r="I608" i="5" s="1"/>
  <c r="H609" i="5"/>
  <c r="I609" i="5" s="1"/>
  <c r="H610" i="5"/>
  <c r="I610" i="5" s="1"/>
  <c r="H611" i="5"/>
  <c r="I611" i="5" s="1"/>
  <c r="H612" i="5"/>
  <c r="I612" i="5" s="1"/>
  <c r="H613" i="5"/>
  <c r="I613" i="5" s="1"/>
  <c r="H614" i="5"/>
  <c r="I614" i="5" s="1"/>
  <c r="H615" i="5"/>
  <c r="I615" i="5" s="1"/>
  <c r="H616" i="5"/>
  <c r="I616" i="5" s="1"/>
  <c r="H617" i="5"/>
  <c r="I617" i="5" s="1"/>
  <c r="H618" i="5"/>
  <c r="I618" i="5" s="1"/>
  <c r="H619" i="5"/>
  <c r="I619" i="5" s="1"/>
  <c r="H620" i="5"/>
  <c r="I620" i="5" s="1"/>
  <c r="H621" i="5"/>
  <c r="I621" i="5" s="1"/>
  <c r="H622" i="5"/>
  <c r="I622" i="5" s="1"/>
  <c r="H623" i="5"/>
  <c r="I623" i="5" s="1"/>
  <c r="H624" i="5"/>
  <c r="I624" i="5" s="1"/>
  <c r="H625" i="5"/>
  <c r="I625" i="5" s="1"/>
  <c r="H626" i="5"/>
  <c r="I626" i="5" s="1"/>
  <c r="G627" i="5"/>
  <c r="H627" i="5" s="1"/>
  <c r="I627" i="5" s="1"/>
  <c r="H628" i="5"/>
  <c r="I628" i="5" s="1"/>
  <c r="H629" i="5"/>
  <c r="I629" i="5" s="1"/>
  <c r="H630" i="5"/>
  <c r="I630" i="5" s="1"/>
  <c r="H631" i="5"/>
  <c r="I631" i="5" s="1"/>
  <c r="H632" i="5"/>
  <c r="I632" i="5" s="1"/>
  <c r="H633" i="5"/>
  <c r="I633" i="5" s="1"/>
  <c r="H634" i="5"/>
  <c r="I634" i="5" s="1"/>
  <c r="H635" i="5"/>
  <c r="I635" i="5" s="1"/>
  <c r="H636" i="5"/>
  <c r="I636" i="5" s="1"/>
  <c r="H637" i="5"/>
  <c r="I637" i="5" s="1"/>
  <c r="H638" i="5"/>
  <c r="I638" i="5" s="1"/>
  <c r="H639" i="5"/>
  <c r="I639" i="5" s="1"/>
  <c r="H640" i="5"/>
  <c r="I640" i="5" s="1"/>
  <c r="H641" i="5"/>
  <c r="I641" i="5" s="1"/>
  <c r="H642" i="5"/>
  <c r="I642" i="5" s="1"/>
  <c r="H643" i="5"/>
  <c r="I643" i="5" s="1"/>
  <c r="H644" i="5"/>
  <c r="I644" i="5" s="1"/>
  <c r="H645" i="5"/>
  <c r="I645" i="5" s="1"/>
  <c r="H646" i="5"/>
  <c r="I646" i="5" s="1"/>
  <c r="H647" i="5"/>
  <c r="I647" i="5" s="1"/>
  <c r="H648" i="5"/>
  <c r="I648" i="5" s="1"/>
  <c r="H649" i="5"/>
  <c r="I649" i="5" s="1"/>
  <c r="G650" i="5"/>
  <c r="H650" i="5" s="1"/>
  <c r="I650" i="5" s="1"/>
  <c r="G651" i="5"/>
  <c r="H651" i="5" s="1"/>
  <c r="I651" i="5" s="1"/>
  <c r="G652" i="5"/>
  <c r="H652" i="5" s="1"/>
  <c r="I652" i="5" s="1"/>
  <c r="G653" i="5"/>
  <c r="H653" i="5" s="1"/>
  <c r="I653" i="5" s="1"/>
  <c r="H654" i="5"/>
  <c r="I654" i="5" s="1"/>
  <c r="G655" i="5"/>
  <c r="H655" i="5" s="1"/>
  <c r="I655" i="5" s="1"/>
  <c r="G656" i="5"/>
  <c r="H656" i="5" s="1"/>
  <c r="I656" i="5" s="1"/>
  <c r="G657" i="5"/>
  <c r="H657" i="5" s="1"/>
  <c r="I657" i="5" s="1"/>
  <c r="G658" i="5"/>
  <c r="H658" i="5" s="1"/>
  <c r="I658" i="5" s="1"/>
  <c r="G659" i="5"/>
  <c r="H659" i="5" s="1"/>
  <c r="I659" i="5" s="1"/>
  <c r="H660" i="5"/>
  <c r="I660" i="5" s="1"/>
  <c r="H661" i="5"/>
  <c r="I661" i="5" s="1"/>
  <c r="H662" i="5"/>
  <c r="I662" i="5" s="1"/>
  <c r="H663" i="5"/>
  <c r="I663" i="5" s="1"/>
  <c r="H664" i="5"/>
  <c r="I664" i="5" s="1"/>
  <c r="H665" i="5"/>
  <c r="I665" i="5" s="1"/>
  <c r="H666" i="5"/>
  <c r="I666" i="5" s="1"/>
  <c r="H667" i="5"/>
  <c r="I667" i="5" s="1"/>
  <c r="H668" i="5"/>
  <c r="I668" i="5" s="1"/>
  <c r="H669" i="5"/>
  <c r="I669" i="5" s="1"/>
  <c r="H670" i="5"/>
  <c r="I670" i="5" s="1"/>
  <c r="H671" i="5"/>
  <c r="I671" i="5" s="1"/>
  <c r="H672" i="5"/>
  <c r="I672" i="5" s="1"/>
  <c r="H673" i="5"/>
  <c r="I673" i="5" s="1"/>
  <c r="H674" i="5"/>
  <c r="I674" i="5" s="1"/>
  <c r="H675" i="5"/>
  <c r="I675" i="5" s="1"/>
  <c r="H676" i="5"/>
  <c r="I676" i="5" s="1"/>
  <c r="H677" i="5"/>
  <c r="I677" i="5" s="1"/>
  <c r="H678" i="5"/>
  <c r="I678" i="5" s="1"/>
  <c r="H679" i="5"/>
  <c r="I679" i="5" s="1"/>
  <c r="H680" i="5"/>
  <c r="I680" i="5" s="1"/>
  <c r="H681" i="5"/>
  <c r="I681" i="5" s="1"/>
  <c r="H682" i="5"/>
  <c r="I682" i="5" s="1"/>
  <c r="H683" i="5"/>
  <c r="I683" i="5" s="1"/>
  <c r="H684" i="5"/>
  <c r="I684" i="5" s="1"/>
  <c r="H685" i="5"/>
  <c r="I685" i="5" s="1"/>
  <c r="H686" i="5"/>
  <c r="I686" i="5" s="1"/>
  <c r="H687" i="5"/>
  <c r="I687" i="5" s="1"/>
  <c r="G688" i="5"/>
  <c r="H688" i="5" s="1"/>
  <c r="I688" i="5" s="1"/>
  <c r="G689" i="5"/>
  <c r="H689" i="5" s="1"/>
  <c r="I689" i="5" s="1"/>
  <c r="H690" i="5"/>
  <c r="I690" i="5" s="1"/>
  <c r="H691" i="5"/>
  <c r="I691" i="5" s="1"/>
  <c r="H692" i="5"/>
  <c r="I692" i="5" s="1"/>
  <c r="H693" i="5"/>
  <c r="I693" i="5" s="1"/>
  <c r="H694" i="5"/>
  <c r="I694" i="5" s="1"/>
  <c r="G695" i="5"/>
  <c r="H695" i="5" s="1"/>
  <c r="I695" i="5" s="1"/>
  <c r="G696" i="5"/>
  <c r="H696" i="5" s="1"/>
  <c r="I696" i="5" s="1"/>
  <c r="G697" i="5"/>
  <c r="H697" i="5" s="1"/>
  <c r="I697" i="5" s="1"/>
  <c r="G698" i="5"/>
  <c r="H698" i="5" s="1"/>
  <c r="I698" i="5" s="1"/>
  <c r="G699" i="5"/>
  <c r="H699" i="5" s="1"/>
  <c r="I699" i="5" s="1"/>
  <c r="G700" i="5"/>
  <c r="H700" i="5" s="1"/>
  <c r="I700" i="5" s="1"/>
  <c r="G701" i="5"/>
  <c r="H701" i="5" s="1"/>
  <c r="I701" i="5" s="1"/>
  <c r="G702" i="5"/>
  <c r="H702" i="5"/>
  <c r="I702" i="5" s="1"/>
  <c r="G703" i="5"/>
  <c r="H703" i="5" s="1"/>
  <c r="I703" i="5" s="1"/>
  <c r="H704" i="5"/>
  <c r="I704" i="5" s="1"/>
  <c r="H705" i="5"/>
  <c r="I705" i="5" s="1"/>
  <c r="H706" i="5"/>
  <c r="I706" i="5" s="1"/>
  <c r="G707" i="5"/>
  <c r="H707" i="5" s="1"/>
  <c r="I707" i="5" s="1"/>
  <c r="H708" i="5"/>
  <c r="I708" i="5" s="1"/>
  <c r="H709" i="5"/>
  <c r="I709" i="5" s="1"/>
  <c r="G710" i="5"/>
  <c r="H710" i="5" s="1"/>
  <c r="I710" i="5" s="1"/>
  <c r="H711" i="5"/>
  <c r="I711" i="5" s="1"/>
  <c r="G712" i="5"/>
  <c r="H712" i="5" s="1"/>
  <c r="I712" i="5" s="1"/>
  <c r="H713" i="5"/>
  <c r="I713" i="5" s="1"/>
  <c r="H714" i="5"/>
  <c r="I714" i="5" s="1"/>
  <c r="H715" i="5"/>
  <c r="I715" i="5" s="1"/>
  <c r="H716" i="5"/>
  <c r="I716" i="5" s="1"/>
  <c r="H717" i="5"/>
  <c r="I717" i="5" s="1"/>
  <c r="H718" i="5"/>
  <c r="I718" i="5" s="1"/>
  <c r="H719" i="5"/>
  <c r="I719" i="5" s="1"/>
  <c r="H720" i="5"/>
  <c r="I720" i="5" s="1"/>
  <c r="H721" i="5"/>
  <c r="I721" i="5" s="1"/>
  <c r="H722" i="5"/>
  <c r="I722" i="5" s="1"/>
  <c r="H723" i="5"/>
  <c r="I723" i="5" s="1"/>
  <c r="H724" i="5"/>
  <c r="I724" i="5" s="1"/>
  <c r="H725" i="5"/>
  <c r="I725" i="5" s="1"/>
  <c r="H726" i="5"/>
  <c r="I726" i="5" s="1"/>
  <c r="H727" i="5"/>
  <c r="I727" i="5" s="1"/>
  <c r="H728" i="5"/>
  <c r="I728" i="5" s="1"/>
  <c r="H729" i="5"/>
  <c r="I729" i="5" s="1"/>
  <c r="H730" i="5"/>
  <c r="I730" i="5" s="1"/>
  <c r="H731" i="5"/>
  <c r="I731" i="5" s="1"/>
  <c r="H732" i="5"/>
  <c r="I732" i="5" s="1"/>
  <c r="H733" i="5"/>
  <c r="I733" i="5" s="1"/>
  <c r="H734" i="5"/>
  <c r="I734" i="5" s="1"/>
  <c r="H735" i="5"/>
  <c r="I735" i="5" s="1"/>
  <c r="H736" i="5"/>
  <c r="I736" i="5" s="1"/>
  <c r="H737" i="5"/>
  <c r="I737" i="5" s="1"/>
  <c r="H738" i="5"/>
  <c r="I738" i="5" s="1"/>
  <c r="H739" i="5"/>
  <c r="I739" i="5" s="1"/>
  <c r="H740" i="5"/>
  <c r="I740" i="5" s="1"/>
  <c r="H741" i="5"/>
  <c r="I741" i="5" s="1"/>
  <c r="H742" i="5"/>
  <c r="I742" i="5" s="1"/>
  <c r="H743" i="5"/>
  <c r="I743" i="5" s="1"/>
  <c r="H744" i="5"/>
  <c r="I744" i="5" s="1"/>
  <c r="H745" i="5"/>
  <c r="I745" i="5" s="1"/>
  <c r="H746" i="5"/>
  <c r="I746" i="5" s="1"/>
  <c r="H747" i="5"/>
  <c r="I747" i="5" s="1"/>
  <c r="H748" i="5"/>
  <c r="I748" i="5" s="1"/>
  <c r="H749" i="5"/>
  <c r="I749" i="5" s="1"/>
  <c r="H750" i="5"/>
  <c r="I750" i="5" s="1"/>
  <c r="H751" i="5"/>
  <c r="I751" i="5" s="1"/>
  <c r="H752" i="5"/>
  <c r="I752" i="5" s="1"/>
  <c r="H753" i="5"/>
  <c r="I753" i="5" s="1"/>
  <c r="H754" i="5"/>
  <c r="I754" i="5" s="1"/>
  <c r="H755" i="5"/>
  <c r="I755" i="5" s="1"/>
  <c r="H756" i="5"/>
  <c r="I756" i="5" s="1"/>
  <c r="H757" i="5"/>
  <c r="I757" i="5" s="1"/>
  <c r="H758" i="5"/>
  <c r="I758" i="5" s="1"/>
  <c r="H759" i="5"/>
  <c r="I759" i="5" s="1"/>
  <c r="H760" i="5"/>
  <c r="I760" i="5" s="1"/>
  <c r="H761" i="5"/>
  <c r="I761" i="5" s="1"/>
  <c r="H762" i="5"/>
  <c r="I762" i="5" s="1"/>
  <c r="H763" i="5"/>
  <c r="I763" i="5" s="1"/>
  <c r="H764" i="5"/>
  <c r="I764" i="5" s="1"/>
  <c r="H765" i="5"/>
  <c r="I765" i="5" s="1"/>
  <c r="H766" i="5"/>
  <c r="I766" i="5" s="1"/>
  <c r="H767" i="5"/>
  <c r="I767" i="5" s="1"/>
  <c r="H768" i="5"/>
  <c r="I768" i="5" s="1"/>
  <c r="H769" i="5"/>
  <c r="I769" i="5" s="1"/>
  <c r="H770" i="5"/>
  <c r="I770" i="5" s="1"/>
  <c r="H771" i="5"/>
  <c r="I771" i="5" s="1"/>
  <c r="H772" i="5"/>
  <c r="I772" i="5" s="1"/>
  <c r="H773" i="5"/>
  <c r="I773" i="5" s="1"/>
  <c r="H774" i="5"/>
  <c r="I774" i="5" s="1"/>
  <c r="H775" i="5"/>
  <c r="I775" i="5" s="1"/>
  <c r="H776" i="5"/>
  <c r="I776" i="5" s="1"/>
  <c r="H777" i="5"/>
  <c r="I777" i="5" s="1"/>
  <c r="H778" i="5"/>
  <c r="I778" i="5" s="1"/>
  <c r="H779" i="5"/>
  <c r="I779" i="5" s="1"/>
  <c r="H780" i="5"/>
  <c r="I780" i="5" s="1"/>
  <c r="H781" i="5"/>
  <c r="I781" i="5" s="1"/>
  <c r="H782" i="5"/>
  <c r="I782" i="5" s="1"/>
  <c r="H783" i="5"/>
  <c r="I783" i="5" s="1"/>
  <c r="H784" i="5"/>
  <c r="I784" i="5" s="1"/>
  <c r="H785" i="5"/>
  <c r="I785" i="5" s="1"/>
  <c r="H786" i="5"/>
  <c r="I786" i="5" s="1"/>
  <c r="H787" i="5"/>
  <c r="I787" i="5" s="1"/>
  <c r="H788" i="5"/>
  <c r="I788" i="5" s="1"/>
  <c r="H789" i="5"/>
  <c r="I789" i="5" s="1"/>
  <c r="H790" i="5"/>
  <c r="I790" i="5" s="1"/>
  <c r="H791" i="5"/>
  <c r="I791" i="5" s="1"/>
  <c r="H792" i="5"/>
  <c r="I792" i="5" s="1"/>
  <c r="H793" i="5"/>
  <c r="I793" i="5" s="1"/>
  <c r="H794" i="5"/>
  <c r="I794" i="5" s="1"/>
  <c r="H795" i="5"/>
  <c r="I795" i="5" s="1"/>
  <c r="H796" i="5"/>
  <c r="I796" i="5" s="1"/>
  <c r="H797" i="5"/>
  <c r="I797" i="5" s="1"/>
  <c r="H798" i="5"/>
  <c r="I798" i="5" s="1"/>
  <c r="H799" i="5"/>
  <c r="I799" i="5" s="1"/>
  <c r="H800" i="5"/>
  <c r="I800" i="5" s="1"/>
  <c r="H801" i="5"/>
  <c r="I801" i="5" s="1"/>
  <c r="H802" i="5"/>
  <c r="I802" i="5" s="1"/>
  <c r="H803" i="5"/>
  <c r="I803" i="5" s="1"/>
  <c r="H804" i="5"/>
  <c r="I804" i="5" s="1"/>
  <c r="H805" i="5"/>
  <c r="I805" i="5" s="1"/>
  <c r="H806" i="5"/>
  <c r="I806" i="5" s="1"/>
  <c r="H807" i="5"/>
  <c r="I807" i="5" s="1"/>
  <c r="H808" i="5"/>
  <c r="I808" i="5" s="1"/>
  <c r="H809" i="5"/>
  <c r="I809" i="5" s="1"/>
  <c r="H810" i="5"/>
  <c r="I810" i="5" s="1"/>
  <c r="H811" i="5"/>
  <c r="I811" i="5" s="1"/>
  <c r="H812" i="5"/>
  <c r="I812" i="5" s="1"/>
  <c r="H813" i="5"/>
  <c r="I813" i="5" s="1"/>
  <c r="H814" i="5"/>
  <c r="I814" i="5" s="1"/>
  <c r="H815" i="5"/>
  <c r="I815" i="5" s="1"/>
  <c r="H816" i="5"/>
  <c r="I816" i="5" s="1"/>
  <c r="H817" i="5"/>
  <c r="I817" i="5" s="1"/>
  <c r="H818" i="5"/>
  <c r="I818" i="5" s="1"/>
  <c r="H819" i="5"/>
  <c r="I819" i="5" s="1"/>
  <c r="H820" i="5"/>
  <c r="I820" i="5" s="1"/>
  <c r="H821" i="5"/>
  <c r="I821" i="5" s="1"/>
  <c r="H822" i="5"/>
  <c r="I822" i="5" s="1"/>
  <c r="H823" i="5"/>
  <c r="I823" i="5" s="1"/>
  <c r="H824" i="5"/>
  <c r="I824" i="5" s="1"/>
  <c r="H825" i="5"/>
  <c r="I825" i="5" s="1"/>
  <c r="H826" i="5"/>
  <c r="I826" i="5" s="1"/>
  <c r="H827" i="5"/>
  <c r="I827" i="5" s="1"/>
  <c r="H828" i="5"/>
  <c r="I828" i="5" s="1"/>
  <c r="H829" i="5"/>
  <c r="I829" i="5" s="1"/>
  <c r="H830" i="5"/>
  <c r="I830" i="5" s="1"/>
  <c r="H831" i="5"/>
  <c r="I831" i="5" s="1"/>
  <c r="H832" i="5"/>
  <c r="I832" i="5" s="1"/>
  <c r="H833" i="5"/>
  <c r="I833" i="5" s="1"/>
  <c r="H834" i="5"/>
  <c r="I834" i="5" s="1"/>
  <c r="H835" i="5"/>
  <c r="I835" i="5" s="1"/>
  <c r="H836" i="5"/>
  <c r="I836" i="5" s="1"/>
  <c r="H837" i="5"/>
  <c r="I837" i="5" s="1"/>
  <c r="H838" i="5"/>
  <c r="I838" i="5" s="1"/>
  <c r="H839" i="5"/>
  <c r="I839" i="5" s="1"/>
  <c r="H840" i="5"/>
  <c r="I840" i="5" s="1"/>
  <c r="H841" i="5"/>
  <c r="I841" i="5" s="1"/>
  <c r="H842" i="5"/>
  <c r="I842" i="5" s="1"/>
  <c r="H843" i="5"/>
  <c r="I843" i="5" s="1"/>
  <c r="H844" i="5"/>
  <c r="I844" i="5" s="1"/>
  <c r="H845" i="5"/>
  <c r="I845" i="5" s="1"/>
  <c r="H846" i="5"/>
  <c r="I846" i="5" s="1"/>
  <c r="H847" i="5"/>
  <c r="I847" i="5" s="1"/>
  <c r="H848" i="5"/>
  <c r="I848" i="5" s="1"/>
  <c r="H849" i="5"/>
  <c r="I849" i="5" s="1"/>
  <c r="H850" i="5"/>
  <c r="I850" i="5" s="1"/>
  <c r="H851" i="5"/>
  <c r="I851" i="5" s="1"/>
  <c r="H852" i="5"/>
  <c r="I852" i="5" s="1"/>
  <c r="H853" i="5"/>
  <c r="I853" i="5" s="1"/>
  <c r="H854" i="5"/>
  <c r="I854" i="5" s="1"/>
  <c r="H855" i="5"/>
  <c r="I855" i="5" s="1"/>
  <c r="H856" i="5"/>
  <c r="I856" i="5" s="1"/>
  <c r="H857" i="5"/>
  <c r="I857" i="5" s="1"/>
  <c r="H858" i="5"/>
  <c r="I858" i="5" s="1"/>
  <c r="H859" i="5"/>
  <c r="I859" i="5" s="1"/>
  <c r="H860" i="5"/>
  <c r="I860" i="5" s="1"/>
  <c r="H861" i="5"/>
  <c r="I861" i="5" s="1"/>
  <c r="H862" i="5"/>
  <c r="I862" i="5" s="1"/>
  <c r="H863" i="5"/>
  <c r="I863" i="5" s="1"/>
  <c r="H864" i="5"/>
  <c r="I864" i="5" s="1"/>
  <c r="H865" i="5"/>
  <c r="I865" i="5" s="1"/>
  <c r="H866" i="5"/>
  <c r="I866" i="5" s="1"/>
  <c r="H867" i="5"/>
  <c r="I867" i="5" s="1"/>
  <c r="H868" i="5"/>
  <c r="I868" i="5" s="1"/>
  <c r="H869" i="5"/>
  <c r="I869" i="5" s="1"/>
  <c r="H870" i="5"/>
  <c r="I870" i="5" s="1"/>
  <c r="H871" i="5"/>
  <c r="I871" i="5" s="1"/>
  <c r="H872" i="5"/>
  <c r="I872" i="5" s="1"/>
  <c r="H873" i="5"/>
  <c r="I873" i="5" s="1"/>
  <c r="H874" i="5"/>
  <c r="I874" i="5" s="1"/>
  <c r="H875" i="5"/>
  <c r="I875" i="5" s="1"/>
  <c r="H876" i="5"/>
  <c r="I876" i="5" s="1"/>
  <c r="H877" i="5"/>
  <c r="I877" i="5" s="1"/>
  <c r="H878" i="5"/>
  <c r="I878" i="5" s="1"/>
  <c r="G879" i="5"/>
  <c r="H879" i="5" s="1"/>
  <c r="I879" i="5" s="1"/>
  <c r="G880" i="5"/>
  <c r="H880" i="5" s="1"/>
  <c r="I880" i="5" s="1"/>
  <c r="H881" i="5"/>
  <c r="I881" i="5" s="1"/>
  <c r="H882" i="5"/>
  <c r="I882" i="5" s="1"/>
  <c r="H883" i="5"/>
  <c r="I883" i="5" s="1"/>
  <c r="H884" i="5"/>
  <c r="I884" i="5" s="1"/>
  <c r="H885" i="5"/>
  <c r="I885" i="5" s="1"/>
  <c r="H886" i="5"/>
  <c r="I886" i="5" s="1"/>
  <c r="H887" i="5"/>
  <c r="I887" i="5" s="1"/>
  <c r="H888" i="5"/>
  <c r="I888" i="5" s="1"/>
  <c r="H889" i="5"/>
  <c r="I889" i="5" s="1"/>
  <c r="H890" i="5"/>
  <c r="I890" i="5" s="1"/>
  <c r="H891" i="5"/>
  <c r="I891" i="5" s="1"/>
  <c r="H892" i="5"/>
  <c r="I892" i="5" s="1"/>
  <c r="H893" i="5"/>
  <c r="I893" i="5" s="1"/>
  <c r="H894" i="5"/>
  <c r="I894" i="5" s="1"/>
  <c r="H895" i="5"/>
  <c r="I895" i="5" s="1"/>
  <c r="H896" i="5"/>
  <c r="I896" i="5" s="1"/>
  <c r="H897" i="5"/>
  <c r="I897" i="5" s="1"/>
  <c r="H898" i="5"/>
  <c r="I898" i="5" s="1"/>
  <c r="H899" i="5"/>
  <c r="I899" i="5" s="1"/>
  <c r="H900" i="5"/>
  <c r="I900" i="5" s="1"/>
  <c r="H901" i="5"/>
  <c r="I901" i="5" s="1"/>
  <c r="H902" i="5"/>
  <c r="I902" i="5" s="1"/>
  <c r="H903" i="5"/>
  <c r="I903" i="5" s="1"/>
  <c r="H904" i="5"/>
  <c r="I904" i="5" s="1"/>
  <c r="H905" i="5"/>
  <c r="I905" i="5" s="1"/>
  <c r="H906" i="5"/>
  <c r="I906" i="5" s="1"/>
  <c r="H907" i="5"/>
  <c r="I907" i="5" s="1"/>
  <c r="H908" i="5"/>
  <c r="I908" i="5" s="1"/>
  <c r="H909" i="5"/>
  <c r="I909" i="5" s="1"/>
  <c r="H910" i="5"/>
  <c r="I910" i="5" s="1"/>
  <c r="H911" i="5"/>
  <c r="I911" i="5" s="1"/>
  <c r="H912" i="5"/>
  <c r="I912" i="5" s="1"/>
  <c r="H913" i="5"/>
  <c r="I913" i="5" s="1"/>
  <c r="H914" i="5"/>
  <c r="I914" i="5" s="1"/>
  <c r="H915" i="5"/>
  <c r="I915" i="5" s="1"/>
  <c r="H916" i="5"/>
  <c r="I916" i="5" s="1"/>
  <c r="B10" i="6"/>
  <c r="J2" i="5" l="1"/>
  <c r="J881" i="5"/>
  <c r="J797" i="5"/>
  <c r="J737" i="5"/>
  <c r="J306" i="5"/>
  <c r="J184" i="5"/>
  <c r="J16" i="5"/>
  <c r="J880" i="5"/>
  <c r="J784" i="5"/>
  <c r="J736" i="5"/>
  <c r="J642" i="5"/>
  <c r="J546" i="5"/>
  <c r="J462" i="5"/>
  <c r="J172" i="5"/>
  <c r="J879" i="5"/>
  <c r="J771" i="5"/>
  <c r="J676" i="5"/>
  <c r="J605" i="5"/>
  <c r="J533" i="5"/>
  <c r="J449" i="5"/>
  <c r="J401" i="5"/>
  <c r="J171" i="5"/>
  <c r="J906" i="5"/>
  <c r="J894" i="5"/>
  <c r="J882" i="5"/>
  <c r="J870" i="5"/>
  <c r="J858" i="5"/>
  <c r="J846" i="5"/>
  <c r="J834" i="5"/>
  <c r="J822" i="5"/>
  <c r="J810" i="5"/>
  <c r="J798" i="5"/>
  <c r="J786" i="5"/>
  <c r="J774" i="5"/>
  <c r="J762" i="5"/>
  <c r="J750" i="5"/>
  <c r="J738" i="5"/>
  <c r="J726" i="5"/>
  <c r="J714" i="5"/>
  <c r="J702" i="5"/>
  <c r="J339" i="5"/>
  <c r="J327" i="5"/>
  <c r="J230" i="5"/>
  <c r="J218" i="5"/>
  <c r="J207" i="5"/>
  <c r="J196" i="5"/>
  <c r="J185" i="5"/>
  <c r="J174" i="5"/>
  <c r="J163" i="5"/>
  <c r="J86" i="5"/>
  <c r="J75" i="5"/>
  <c r="J63" i="5"/>
  <c r="J52" i="5"/>
  <c r="J40" i="5"/>
  <c r="J28" i="5"/>
  <c r="J5" i="5"/>
  <c r="J869" i="5"/>
  <c r="J785" i="5"/>
  <c r="J690" i="5"/>
  <c r="J151" i="5"/>
  <c r="J27" i="5"/>
  <c r="J808" i="5"/>
  <c r="J724" i="5"/>
  <c r="J654" i="5"/>
  <c r="J570" i="5"/>
  <c r="J474" i="5"/>
  <c r="J282" i="5"/>
  <c r="J26" i="5"/>
  <c r="J855" i="5"/>
  <c r="J783" i="5"/>
  <c r="J711" i="5"/>
  <c r="J593" i="5"/>
  <c r="J304" i="5"/>
  <c r="J160" i="5"/>
  <c r="J914" i="5"/>
  <c r="J902" i="5"/>
  <c r="J878" i="5"/>
  <c r="J854" i="5"/>
  <c r="J830" i="5"/>
  <c r="J794" i="5"/>
  <c r="J770" i="5"/>
  <c r="J746" i="5"/>
  <c r="J722" i="5"/>
  <c r="J699" i="5"/>
  <c r="J687" i="5"/>
  <c r="J652" i="5"/>
  <c r="J628" i="5"/>
  <c r="J604" i="5"/>
  <c r="J580" i="5"/>
  <c r="J556" i="5"/>
  <c r="J532" i="5"/>
  <c r="J508" i="5"/>
  <c r="J484" i="5"/>
  <c r="J460" i="5"/>
  <c r="J436" i="5"/>
  <c r="J412" i="5"/>
  <c r="J400" i="5"/>
  <c r="J378" i="5"/>
  <c r="J303" i="5"/>
  <c r="J148" i="5"/>
  <c r="J338" i="5"/>
  <c r="J294" i="5"/>
  <c r="J51" i="5"/>
  <c r="J916" i="5"/>
  <c r="J820" i="5"/>
  <c r="J689" i="5"/>
  <c r="J594" i="5"/>
  <c r="J498" i="5"/>
  <c r="J426" i="5"/>
  <c r="J390" i="5"/>
  <c r="J161" i="5"/>
  <c r="J915" i="5"/>
  <c r="J831" i="5"/>
  <c r="J688" i="5"/>
  <c r="J581" i="5"/>
  <c r="J509" i="5"/>
  <c r="J194" i="5"/>
  <c r="J890" i="5"/>
  <c r="J866" i="5"/>
  <c r="J842" i="5"/>
  <c r="J818" i="5"/>
  <c r="J806" i="5"/>
  <c r="J782" i="5"/>
  <c r="J758" i="5"/>
  <c r="J734" i="5"/>
  <c r="J710" i="5"/>
  <c r="J675" i="5"/>
  <c r="J663" i="5"/>
  <c r="J640" i="5"/>
  <c r="J616" i="5"/>
  <c r="J592" i="5"/>
  <c r="J568" i="5"/>
  <c r="J544" i="5"/>
  <c r="J520" i="5"/>
  <c r="J496" i="5"/>
  <c r="J472" i="5"/>
  <c r="J448" i="5"/>
  <c r="J424" i="5"/>
  <c r="J388" i="5"/>
  <c r="J314" i="5"/>
  <c r="J291" i="5"/>
  <c r="J270" i="5"/>
  <c r="J170" i="5"/>
  <c r="J127" i="5"/>
  <c r="J833" i="5"/>
  <c r="J749" i="5"/>
  <c r="J666" i="5"/>
  <c r="J317" i="5"/>
  <c r="J162" i="5"/>
  <c r="J62" i="5"/>
  <c r="J868" i="5"/>
  <c r="J772" i="5"/>
  <c r="J677" i="5"/>
  <c r="J606" i="5"/>
  <c r="J510" i="5"/>
  <c r="J438" i="5"/>
  <c r="J843" i="5"/>
  <c r="J747" i="5"/>
  <c r="J653" i="5"/>
  <c r="J557" i="5"/>
  <c r="J485" i="5"/>
  <c r="J425" i="5"/>
  <c r="J389" i="5"/>
  <c r="J315" i="5"/>
  <c r="J271" i="5"/>
  <c r="J182" i="5"/>
  <c r="J845" i="5"/>
  <c r="J761" i="5"/>
  <c r="J678" i="5"/>
  <c r="J74" i="5"/>
  <c r="J856" i="5"/>
  <c r="J701" i="5"/>
  <c r="J582" i="5"/>
  <c r="J486" i="5"/>
  <c r="J414" i="5"/>
  <c r="J316" i="5"/>
  <c r="J195" i="5"/>
  <c r="J150" i="5"/>
  <c r="J3" i="5"/>
  <c r="J903" i="5"/>
  <c r="J807" i="5"/>
  <c r="J735" i="5"/>
  <c r="J664" i="5"/>
  <c r="J569" i="5"/>
  <c r="J473" i="5"/>
  <c r="J149" i="5"/>
  <c r="J893" i="5"/>
  <c r="J809" i="5"/>
  <c r="J713" i="5"/>
  <c r="J326" i="5"/>
  <c r="J283" i="5"/>
  <c r="J206" i="5"/>
  <c r="J39" i="5"/>
  <c r="J892" i="5"/>
  <c r="J832" i="5"/>
  <c r="J748" i="5"/>
  <c r="J630" i="5"/>
  <c r="J558" i="5"/>
  <c r="J450" i="5"/>
  <c r="J402" i="5"/>
  <c r="J305" i="5"/>
  <c r="J50" i="5"/>
  <c r="J891" i="5"/>
  <c r="J795" i="5"/>
  <c r="J723" i="5"/>
  <c r="J629" i="5"/>
  <c r="J545" i="5"/>
  <c r="J461" i="5"/>
  <c r="J413" i="5"/>
  <c r="J281" i="5"/>
  <c r="J905" i="5"/>
  <c r="J821" i="5"/>
  <c r="J725" i="5"/>
  <c r="J173" i="5"/>
  <c r="J139" i="5"/>
  <c r="J4" i="5"/>
  <c r="J844" i="5"/>
  <c r="J760" i="5"/>
  <c r="J665" i="5"/>
  <c r="J522" i="5"/>
  <c r="J183" i="5"/>
  <c r="J138" i="5"/>
  <c r="J38" i="5"/>
  <c r="J867" i="5"/>
  <c r="J759" i="5"/>
  <c r="J641" i="5"/>
  <c r="J521" i="5"/>
  <c r="J292" i="5"/>
  <c r="J14" i="5"/>
  <c r="J350" i="5"/>
  <c r="J340" i="5"/>
  <c r="J329" i="5"/>
  <c r="J254" i="5"/>
  <c r="J242" i="5"/>
  <c r="J232" i="5"/>
  <c r="J220" i="5"/>
  <c r="J208" i="5"/>
  <c r="J198" i="5"/>
  <c r="J187" i="5"/>
  <c r="J122" i="5"/>
  <c r="J110" i="5"/>
  <c r="J99" i="5"/>
  <c r="J88" i="5"/>
  <c r="J77" i="5"/>
  <c r="J65" i="5"/>
  <c r="J54" i="5"/>
  <c r="J42" i="5"/>
  <c r="J30" i="5"/>
  <c r="J18" i="5"/>
  <c r="J7" i="5"/>
  <c r="J857" i="5"/>
  <c r="J773" i="5"/>
  <c r="J904" i="5"/>
  <c r="J796" i="5"/>
  <c r="J712" i="5"/>
  <c r="J618" i="5"/>
  <c r="J534" i="5"/>
  <c r="J293" i="5"/>
  <c r="J15" i="5"/>
  <c r="J819" i="5"/>
  <c r="J700" i="5"/>
  <c r="J617" i="5"/>
  <c r="J497" i="5"/>
  <c r="J437" i="5"/>
  <c r="J137" i="5"/>
  <c r="J328" i="5"/>
  <c r="J318" i="5"/>
  <c r="J231" i="5"/>
  <c r="J219" i="5"/>
  <c r="J197" i="5"/>
  <c r="J186" i="5"/>
  <c r="J175" i="5"/>
  <c r="J98" i="5"/>
  <c r="J87" i="5"/>
  <c r="J76" i="5"/>
  <c r="J64" i="5"/>
  <c r="J53" i="5"/>
  <c r="J41" i="5"/>
  <c r="J29" i="5"/>
  <c r="J17" i="5"/>
  <c r="J6" i="5"/>
  <c r="J769" i="5"/>
  <c r="J356" i="5"/>
  <c r="J262" i="5"/>
  <c r="J261" i="5"/>
  <c r="J260" i="5"/>
  <c r="J259" i="5"/>
  <c r="J128" i="5"/>
  <c r="J285" i="5"/>
  <c r="J131" i="5"/>
  <c r="J391" i="5"/>
  <c r="J757" i="5"/>
  <c r="J367" i="5"/>
  <c r="J126" i="5"/>
  <c r="J215" i="5"/>
  <c r="J366" i="5"/>
  <c r="J73" i="5"/>
  <c r="J610" i="5"/>
  <c r="J837" i="5"/>
  <c r="J643" i="5"/>
  <c r="J181" i="5"/>
  <c r="J835" i="5"/>
  <c r="J358" i="5"/>
  <c r="J116" i="5"/>
  <c r="J721" i="5"/>
  <c r="J585" i="5"/>
  <c r="J357" i="5"/>
  <c r="J250" i="5"/>
  <c r="J106" i="5"/>
  <c r="J608" i="5"/>
  <c r="J607" i="5"/>
  <c r="J908" i="5"/>
  <c r="J656" i="5"/>
  <c r="J547" i="5"/>
  <c r="J337" i="5"/>
  <c r="J214" i="5"/>
  <c r="J72" i="5"/>
  <c r="J609" i="5"/>
  <c r="J909" i="5"/>
  <c r="J548" i="5"/>
  <c r="J907" i="5"/>
  <c r="J655" i="5"/>
  <c r="J477" i="5"/>
  <c r="J319" i="5"/>
  <c r="J213" i="5"/>
  <c r="J71" i="5"/>
  <c r="J763" i="5"/>
  <c r="J901" i="5"/>
  <c r="J646" i="5"/>
  <c r="J476" i="5"/>
  <c r="J205" i="5"/>
  <c r="J60" i="5"/>
  <c r="J836" i="5"/>
  <c r="J853" i="5"/>
  <c r="J645" i="5"/>
  <c r="J475" i="5"/>
  <c r="J313" i="5"/>
  <c r="J204" i="5"/>
  <c r="J48" i="5"/>
  <c r="J889" i="5"/>
  <c r="J829" i="5"/>
  <c r="J514" i="5"/>
  <c r="J295" i="5"/>
  <c r="J59" i="5"/>
  <c r="J709" i="5"/>
  <c r="J644" i="5"/>
  <c r="J586" i="5"/>
  <c r="J513" i="5"/>
  <c r="J355" i="5"/>
  <c r="J286" i="5"/>
  <c r="J241" i="5"/>
  <c r="J192" i="5"/>
  <c r="J115" i="5"/>
  <c r="J49" i="5"/>
  <c r="J862" i="5"/>
  <c r="J788" i="5"/>
  <c r="J682" i="5"/>
  <c r="J584" i="5"/>
  <c r="J511" i="5"/>
  <c r="J336" i="5"/>
  <c r="J284" i="5"/>
  <c r="J239" i="5"/>
  <c r="J180" i="5"/>
  <c r="J105" i="5"/>
  <c r="J47" i="5"/>
  <c r="J516" i="5"/>
  <c r="J515" i="5"/>
  <c r="J877" i="5"/>
  <c r="J805" i="5"/>
  <c r="J512" i="5"/>
  <c r="J240" i="5"/>
  <c r="J861" i="5"/>
  <c r="J787" i="5"/>
  <c r="J681" i="5"/>
  <c r="J583" i="5"/>
  <c r="J481" i="5"/>
  <c r="J384" i="5"/>
  <c r="J335" i="5"/>
  <c r="J237" i="5"/>
  <c r="J104" i="5"/>
  <c r="J35" i="5"/>
  <c r="J860" i="5"/>
  <c r="J680" i="5"/>
  <c r="J621" i="5"/>
  <c r="J551" i="5"/>
  <c r="J480" i="5"/>
  <c r="J383" i="5"/>
  <c r="J334" i="5"/>
  <c r="J236" i="5"/>
  <c r="J84" i="5"/>
  <c r="J25" i="5"/>
  <c r="J911" i="5"/>
  <c r="J859" i="5"/>
  <c r="J781" i="5"/>
  <c r="J679" i="5"/>
  <c r="J620" i="5"/>
  <c r="J550" i="5"/>
  <c r="J479" i="5"/>
  <c r="J379" i="5"/>
  <c r="J325" i="5"/>
  <c r="J264" i="5"/>
  <c r="J229" i="5"/>
  <c r="J133" i="5"/>
  <c r="J83" i="5"/>
  <c r="J24" i="5"/>
  <c r="J910" i="5"/>
  <c r="J619" i="5"/>
  <c r="J549" i="5"/>
  <c r="J478" i="5"/>
  <c r="J320" i="5"/>
  <c r="J263" i="5"/>
  <c r="J228" i="5"/>
  <c r="J132" i="5"/>
  <c r="J82" i="5"/>
  <c r="J23" i="5"/>
  <c r="J804" i="5"/>
  <c r="J756" i="5"/>
  <c r="J443" i="5"/>
  <c r="J828" i="5"/>
  <c r="J826" i="5"/>
  <c r="J752" i="5"/>
  <c r="J727" i="5"/>
  <c r="J673" i="5"/>
  <c r="J898" i="5"/>
  <c r="J873" i="5"/>
  <c r="J824" i="5"/>
  <c r="J799" i="5"/>
  <c r="J768" i="5"/>
  <c r="J720" i="5"/>
  <c r="J694" i="5"/>
  <c r="J661" i="5"/>
  <c r="J571" i="5"/>
  <c r="J536" i="5"/>
  <c r="J501" i="5"/>
  <c r="J466" i="5"/>
  <c r="J439" i="5"/>
  <c r="J404" i="5"/>
  <c r="J372" i="5"/>
  <c r="J349" i="5"/>
  <c r="J300" i="5"/>
  <c r="J276" i="5"/>
  <c r="J176" i="5"/>
  <c r="J121" i="5"/>
  <c r="J97" i="5"/>
  <c r="J45" i="5"/>
  <c r="J20" i="5"/>
  <c r="J92" i="5"/>
  <c r="J888" i="5"/>
  <c r="J731" i="5"/>
  <c r="J730" i="5"/>
  <c r="J708" i="5"/>
  <c r="J876" i="5"/>
  <c r="J753" i="5"/>
  <c r="J697" i="5"/>
  <c r="J81" i="5"/>
  <c r="J875" i="5"/>
  <c r="J801" i="5"/>
  <c r="J696" i="5"/>
  <c r="J441" i="5"/>
  <c r="J406" i="5"/>
  <c r="J900" i="5"/>
  <c r="J825" i="5"/>
  <c r="J751" i="5"/>
  <c r="J537" i="5"/>
  <c r="J440" i="5"/>
  <c r="J405" i="5"/>
  <c r="J354" i="5"/>
  <c r="J333" i="5"/>
  <c r="J301" i="5"/>
  <c r="J277" i="5"/>
  <c r="J258" i="5"/>
  <c r="J103" i="5"/>
  <c r="J897" i="5"/>
  <c r="J872" i="5"/>
  <c r="J841" i="5"/>
  <c r="J823" i="5"/>
  <c r="J793" i="5"/>
  <c r="J767" i="5"/>
  <c r="J745" i="5"/>
  <c r="J718" i="5"/>
  <c r="J693" i="5"/>
  <c r="J660" i="5"/>
  <c r="J625" i="5"/>
  <c r="J535" i="5"/>
  <c r="J500" i="5"/>
  <c r="J465" i="5"/>
  <c r="J430" i="5"/>
  <c r="J403" i="5"/>
  <c r="J371" i="5"/>
  <c r="J348" i="5"/>
  <c r="J324" i="5"/>
  <c r="J299" i="5"/>
  <c r="J275" i="5"/>
  <c r="J249" i="5"/>
  <c r="J227" i="5"/>
  <c r="J203" i="5"/>
  <c r="J142" i="5"/>
  <c r="J120" i="5"/>
  <c r="J96" i="5"/>
  <c r="J70" i="5"/>
  <c r="J44" i="5"/>
  <c r="J19" i="5"/>
  <c r="J732" i="5"/>
  <c r="J343" i="5"/>
  <c r="J444" i="5"/>
  <c r="J409" i="5"/>
  <c r="J155" i="5"/>
  <c r="J780" i="5"/>
  <c r="J574" i="5"/>
  <c r="J312" i="5"/>
  <c r="J896" i="5"/>
  <c r="J871" i="5"/>
  <c r="J840" i="5"/>
  <c r="J792" i="5"/>
  <c r="J766" i="5"/>
  <c r="J744" i="5"/>
  <c r="J717" i="5"/>
  <c r="J692" i="5"/>
  <c r="J659" i="5"/>
  <c r="J624" i="5"/>
  <c r="J589" i="5"/>
  <c r="J499" i="5"/>
  <c r="J464" i="5"/>
  <c r="J429" i="5"/>
  <c r="J394" i="5"/>
  <c r="J370" i="5"/>
  <c r="J347" i="5"/>
  <c r="J323" i="5"/>
  <c r="J298" i="5"/>
  <c r="J248" i="5"/>
  <c r="J226" i="5"/>
  <c r="J202" i="5"/>
  <c r="J141" i="5"/>
  <c r="J119" i="5"/>
  <c r="J95" i="5"/>
  <c r="J69" i="5"/>
  <c r="J43" i="5"/>
  <c r="J13" i="5"/>
  <c r="J342" i="5"/>
  <c r="J191" i="5"/>
  <c r="J157" i="5"/>
  <c r="J34" i="5"/>
  <c r="J156" i="5"/>
  <c r="J58" i="5"/>
  <c r="J803" i="5"/>
  <c r="J802" i="5"/>
  <c r="J573" i="5"/>
  <c r="J234" i="5"/>
  <c r="J210" i="5"/>
  <c r="J178" i="5"/>
  <c r="J153" i="5"/>
  <c r="J22" i="5"/>
  <c r="J874" i="5"/>
  <c r="J852" i="5"/>
  <c r="J800" i="5"/>
  <c r="J572" i="5"/>
  <c r="J502" i="5"/>
  <c r="J373" i="5"/>
  <c r="J177" i="5"/>
  <c r="J152" i="5"/>
  <c r="J46" i="5"/>
  <c r="J913" i="5"/>
  <c r="J895" i="5"/>
  <c r="J865" i="5"/>
  <c r="J839" i="5"/>
  <c r="J817" i="5"/>
  <c r="J790" i="5"/>
  <c r="J765" i="5"/>
  <c r="J716" i="5"/>
  <c r="J691" i="5"/>
  <c r="J658" i="5"/>
  <c r="J623" i="5"/>
  <c r="J588" i="5"/>
  <c r="J553" i="5"/>
  <c r="J463" i="5"/>
  <c r="J428" i="5"/>
  <c r="J393" i="5"/>
  <c r="J369" i="5"/>
  <c r="J345" i="5"/>
  <c r="J322" i="5"/>
  <c r="J297" i="5"/>
  <c r="J247" i="5"/>
  <c r="J225" i="5"/>
  <c r="J169" i="5"/>
  <c r="J140" i="5"/>
  <c r="J118" i="5"/>
  <c r="J94" i="5"/>
  <c r="J67" i="5"/>
  <c r="J37" i="5"/>
  <c r="J12" i="5"/>
  <c r="J445" i="5"/>
  <c r="J114" i="5"/>
  <c r="J754" i="5"/>
  <c r="J729" i="5"/>
  <c r="J408" i="5"/>
  <c r="J212" i="5"/>
  <c r="J728" i="5"/>
  <c r="J442" i="5"/>
  <c r="J407" i="5"/>
  <c r="J211" i="5"/>
  <c r="J179" i="5"/>
  <c r="J154" i="5"/>
  <c r="J538" i="5"/>
  <c r="J695" i="5"/>
  <c r="J21" i="5"/>
  <c r="J912" i="5"/>
  <c r="J864" i="5"/>
  <c r="J838" i="5"/>
  <c r="J816" i="5"/>
  <c r="J789" i="5"/>
  <c r="J764" i="5"/>
  <c r="J733" i="5"/>
  <c r="J715" i="5"/>
  <c r="J685" i="5"/>
  <c r="J657" i="5"/>
  <c r="J622" i="5"/>
  <c r="J587" i="5"/>
  <c r="J552" i="5"/>
  <c r="J517" i="5"/>
  <c r="J427" i="5"/>
  <c r="J392" i="5"/>
  <c r="J368" i="5"/>
  <c r="J344" i="5"/>
  <c r="J321" i="5"/>
  <c r="J296" i="5"/>
  <c r="J265" i="5"/>
  <c r="J246" i="5"/>
  <c r="J224" i="5"/>
  <c r="J193" i="5"/>
  <c r="J168" i="5"/>
  <c r="J117" i="5"/>
  <c r="J93" i="5"/>
  <c r="J61" i="5"/>
  <c r="J36" i="5"/>
  <c r="J11" i="5"/>
  <c r="J353" i="5"/>
  <c r="J257" i="5"/>
  <c r="J375" i="5"/>
  <c r="J256" i="5"/>
  <c r="J637" i="5"/>
  <c r="J362" i="5"/>
  <c r="J243" i="5"/>
  <c r="J221" i="5"/>
  <c r="J111" i="5"/>
  <c r="J78" i="5"/>
  <c r="J66" i="5"/>
  <c r="J672" i="5"/>
  <c r="J564" i="5"/>
  <c r="J528" i="5"/>
  <c r="J492" i="5"/>
  <c r="J332" i="5"/>
  <c r="J188" i="5"/>
  <c r="J56" i="5"/>
  <c r="J851" i="5"/>
  <c r="J779" i="5"/>
  <c r="J707" i="5"/>
  <c r="J671" i="5"/>
  <c r="J599" i="5"/>
  <c r="J563" i="5"/>
  <c r="J491" i="5"/>
  <c r="J455" i="5"/>
  <c r="J223" i="5"/>
  <c r="J886" i="5"/>
  <c r="J850" i="5"/>
  <c r="J814" i="5"/>
  <c r="J778" i="5"/>
  <c r="J742" i="5"/>
  <c r="J706" i="5"/>
  <c r="J670" i="5"/>
  <c r="J634" i="5"/>
  <c r="J598" i="5"/>
  <c r="J562" i="5"/>
  <c r="J526" i="5"/>
  <c r="J490" i="5"/>
  <c r="J454" i="5"/>
  <c r="J418" i="5"/>
  <c r="J382" i="5"/>
  <c r="J346" i="5"/>
  <c r="J330" i="5"/>
  <c r="J310" i="5"/>
  <c r="J274" i="5"/>
  <c r="J238" i="5"/>
  <c r="J222" i="5"/>
  <c r="J166" i="5"/>
  <c r="J130" i="5"/>
  <c r="J32" i="5"/>
  <c r="J10" i="5"/>
  <c r="J135" i="5"/>
  <c r="J113" i="5"/>
  <c r="J352" i="5"/>
  <c r="J278" i="5"/>
  <c r="J244" i="5"/>
  <c r="J124" i="5"/>
  <c r="J101" i="5"/>
  <c r="J565" i="5"/>
  <c r="J529" i="5"/>
  <c r="J493" i="5"/>
  <c r="J421" i="5"/>
  <c r="J189" i="5"/>
  <c r="J79" i="5"/>
  <c r="J351" i="5"/>
  <c r="J341" i="5"/>
  <c r="J266" i="5"/>
  <c r="J233" i="5"/>
  <c r="J209" i="5"/>
  <c r="J100" i="5"/>
  <c r="J636" i="5"/>
  <c r="J887" i="5"/>
  <c r="J815" i="5"/>
  <c r="J743" i="5"/>
  <c r="J635" i="5"/>
  <c r="J527" i="5"/>
  <c r="J419" i="5"/>
  <c r="J331" i="5"/>
  <c r="J311" i="5"/>
  <c r="J167" i="5"/>
  <c r="J55" i="5"/>
  <c r="J33" i="5"/>
  <c r="J885" i="5"/>
  <c r="J849" i="5"/>
  <c r="J813" i="5"/>
  <c r="J777" i="5"/>
  <c r="J741" i="5"/>
  <c r="J705" i="5"/>
  <c r="J669" i="5"/>
  <c r="J649" i="5"/>
  <c r="J633" i="5"/>
  <c r="J613" i="5"/>
  <c r="J597" i="5"/>
  <c r="J577" i="5"/>
  <c r="J561" i="5"/>
  <c r="J541" i="5"/>
  <c r="J525" i="5"/>
  <c r="J505" i="5"/>
  <c r="J489" i="5"/>
  <c r="J469" i="5"/>
  <c r="J453" i="5"/>
  <c r="J433" i="5"/>
  <c r="J417" i="5"/>
  <c r="J397" i="5"/>
  <c r="J381" i="5"/>
  <c r="J361" i="5"/>
  <c r="J309" i="5"/>
  <c r="J289" i="5"/>
  <c r="J273" i="5"/>
  <c r="J253" i="5"/>
  <c r="J217" i="5"/>
  <c r="J201" i="5"/>
  <c r="J165" i="5"/>
  <c r="J145" i="5"/>
  <c r="J129" i="5"/>
  <c r="J109" i="5"/>
  <c r="J31" i="5"/>
  <c r="J9" i="5"/>
  <c r="J364" i="5"/>
  <c r="J245" i="5"/>
  <c r="J125" i="5"/>
  <c r="J190" i="5"/>
  <c r="J363" i="5"/>
  <c r="J267" i="5"/>
  <c r="J134" i="5"/>
  <c r="J112" i="5"/>
  <c r="J90" i="5"/>
  <c r="J601" i="5"/>
  <c r="J457" i="5"/>
  <c r="J385" i="5"/>
  <c r="J57" i="5"/>
  <c r="J374" i="5"/>
  <c r="J255" i="5"/>
  <c r="J123" i="5"/>
  <c r="J89" i="5"/>
  <c r="J600" i="5"/>
  <c r="J456" i="5"/>
  <c r="J420" i="5"/>
  <c r="J884" i="5"/>
  <c r="J848" i="5"/>
  <c r="J812" i="5"/>
  <c r="J776" i="5"/>
  <c r="J740" i="5"/>
  <c r="J704" i="5"/>
  <c r="J684" i="5"/>
  <c r="J668" i="5"/>
  <c r="J648" i="5"/>
  <c r="J632" i="5"/>
  <c r="J612" i="5"/>
  <c r="J596" i="5"/>
  <c r="J576" i="5"/>
  <c r="J560" i="5"/>
  <c r="J540" i="5"/>
  <c r="J524" i="5"/>
  <c r="J504" i="5"/>
  <c r="J488" i="5"/>
  <c r="J468" i="5"/>
  <c r="J452" i="5"/>
  <c r="J432" i="5"/>
  <c r="J416" i="5"/>
  <c r="J396" i="5"/>
  <c r="J380" i="5"/>
  <c r="J360" i="5"/>
  <c r="J308" i="5"/>
  <c r="J288" i="5"/>
  <c r="J272" i="5"/>
  <c r="J252" i="5"/>
  <c r="J216" i="5"/>
  <c r="J200" i="5"/>
  <c r="J164" i="5"/>
  <c r="J144" i="5"/>
  <c r="J108" i="5"/>
  <c r="J91" i="5"/>
  <c r="J8" i="5"/>
  <c r="J376" i="5"/>
  <c r="J102" i="5"/>
  <c r="J80" i="5"/>
  <c r="J899" i="5"/>
  <c r="J883" i="5"/>
  <c r="J863" i="5"/>
  <c r="J847" i="5"/>
  <c r="J827" i="5"/>
  <c r="J811" i="5"/>
  <c r="J791" i="5"/>
  <c r="J775" i="5"/>
  <c r="J755" i="5"/>
  <c r="J739" i="5"/>
  <c r="J719" i="5"/>
  <c r="J703" i="5"/>
  <c r="J683" i="5"/>
  <c r="J667" i="5"/>
  <c r="J647" i="5"/>
  <c r="J631" i="5"/>
  <c r="J611" i="5"/>
  <c r="J595" i="5"/>
  <c r="J575" i="5"/>
  <c r="J559" i="5"/>
  <c r="J539" i="5"/>
  <c r="J523" i="5"/>
  <c r="J503" i="5"/>
  <c r="J487" i="5"/>
  <c r="J467" i="5"/>
  <c r="J451" i="5"/>
  <c r="J431" i="5"/>
  <c r="J415" i="5"/>
  <c r="J395" i="5"/>
  <c r="J359" i="5"/>
  <c r="J307" i="5"/>
  <c r="J287" i="5"/>
  <c r="J251" i="5"/>
  <c r="J235" i="5"/>
  <c r="J199" i="5"/>
  <c r="J143" i="5"/>
  <c r="J107" i="5"/>
  <c r="J85" i="5"/>
  <c r="J68" i="5"/>
  <c r="J377" i="5"/>
  <c r="J365" i="5"/>
  <c r="J269" i="5"/>
  <c r="J280" i="5"/>
  <c r="J268" i="5"/>
  <c r="J136" i="5"/>
  <c r="J651" i="5"/>
  <c r="J639" i="5"/>
  <c r="J627" i="5"/>
  <c r="J615" i="5"/>
  <c r="J603" i="5"/>
  <c r="J591" i="5"/>
  <c r="J579" i="5"/>
  <c r="J567" i="5"/>
  <c r="J555" i="5"/>
  <c r="J543" i="5"/>
  <c r="J531" i="5"/>
  <c r="J519" i="5"/>
  <c r="J507" i="5"/>
  <c r="J495" i="5"/>
  <c r="J483" i="5"/>
  <c r="J471" i="5"/>
  <c r="J459" i="5"/>
  <c r="J447" i="5"/>
  <c r="J435" i="5"/>
  <c r="J423" i="5"/>
  <c r="J411" i="5"/>
  <c r="J399" i="5"/>
  <c r="J387" i="5"/>
  <c r="J279" i="5"/>
  <c r="J159" i="5"/>
  <c r="J147" i="5"/>
  <c r="J698" i="5"/>
  <c r="J686" i="5"/>
  <c r="J674" i="5"/>
  <c r="J662" i="5"/>
  <c r="J650" i="5"/>
  <c r="J638" i="5"/>
  <c r="J626" i="5"/>
  <c r="J614" i="5"/>
  <c r="J602" i="5"/>
  <c r="J590" i="5"/>
  <c r="J578" i="5"/>
  <c r="J566" i="5"/>
  <c r="J554" i="5"/>
  <c r="J542" i="5"/>
  <c r="J530" i="5"/>
  <c r="J518" i="5"/>
  <c r="J506" i="5"/>
  <c r="J494" i="5"/>
  <c r="J482" i="5"/>
  <c r="J470" i="5"/>
  <c r="J458" i="5"/>
  <c r="J446" i="5"/>
  <c r="J434" i="5"/>
  <c r="J422" i="5"/>
  <c r="J410" i="5"/>
  <c r="J398" i="5"/>
  <c r="J386" i="5"/>
  <c r="J302" i="5"/>
  <c r="J290" i="5"/>
  <c r="J158" i="5"/>
  <c r="J146" i="5"/>
</calcChain>
</file>

<file path=xl/sharedStrings.xml><?xml version="1.0" encoding="utf-8"?>
<sst xmlns="http://schemas.openxmlformats.org/spreadsheetml/2006/main" count="6858" uniqueCount="2425">
  <si>
    <t>1208162308110013</t>
  </si>
  <si>
    <t>1212012912140001</t>
  </si>
  <si>
    <t>1212012903220004</t>
  </si>
  <si>
    <t>1212012606120001</t>
  </si>
  <si>
    <t>1212011603200009</t>
  </si>
  <si>
    <t>1212011007200001</t>
  </si>
  <si>
    <t>1212010112200001</t>
  </si>
  <si>
    <t>1212012408210000</t>
  </si>
  <si>
    <t xml:space="preserve">1212010901180005 </t>
  </si>
  <si>
    <t>1212012506200004</t>
  </si>
  <si>
    <t>1212011011200008</t>
  </si>
  <si>
    <t>1212012709160008</t>
  </si>
  <si>
    <t>1212010801150001</t>
  </si>
  <si>
    <t>1212011207220005</t>
  </si>
  <si>
    <t>1212011909120004</t>
  </si>
  <si>
    <t>1212011110120024</t>
  </si>
  <si>
    <t>1212011412070003</t>
  </si>
  <si>
    <t>1212012209100002</t>
  </si>
  <si>
    <t>1212011412070019</t>
  </si>
  <si>
    <t>1212011805100005</t>
  </si>
  <si>
    <t>1212011712070007</t>
  </si>
  <si>
    <t>1212012602090007</t>
  </si>
  <si>
    <t>1212011712070020</t>
  </si>
  <si>
    <t>1212012811120002</t>
  </si>
  <si>
    <t>1212011604090007</t>
  </si>
  <si>
    <t>1212011312070008</t>
  </si>
  <si>
    <t>1212011610090008</t>
  </si>
  <si>
    <t>1212012701090001</t>
  </si>
  <si>
    <t>1212011312070055</t>
  </si>
  <si>
    <t>1212011312070022</t>
  </si>
  <si>
    <t>1212012701120011</t>
  </si>
  <si>
    <t>1212011112070002</t>
  </si>
  <si>
    <t>1212012206120004</t>
  </si>
  <si>
    <t>1212012002090003</t>
  </si>
  <si>
    <t>1212012405170002</t>
  </si>
  <si>
    <t>1212012509190001</t>
  </si>
  <si>
    <t>1212012010080015</t>
  </si>
  <si>
    <t>1212010905120002</t>
  </si>
  <si>
    <t>1212011111090006</t>
  </si>
  <si>
    <t>1212010602090010</t>
  </si>
  <si>
    <t>1212011111100005</t>
  </si>
  <si>
    <t>1212011004190009</t>
  </si>
  <si>
    <t>1212011712070012</t>
  </si>
  <si>
    <t>1212011712070022</t>
  </si>
  <si>
    <t>1212012002200002</t>
  </si>
  <si>
    <t>1212011412070021</t>
  </si>
  <si>
    <t>1212012507160003</t>
  </si>
  <si>
    <t>1212011110120023</t>
  </si>
  <si>
    <t>1212012303090002</t>
  </si>
  <si>
    <t>1212011805110003</t>
  </si>
  <si>
    <t>1212010805180004</t>
  </si>
  <si>
    <t>1212011312070024</t>
  </si>
  <si>
    <t>1212012405120002</t>
  </si>
  <si>
    <t>1212012507110007</t>
  </si>
  <si>
    <t>1212011503100003</t>
  </si>
  <si>
    <t>1212011712070010</t>
  </si>
  <si>
    <t>1212011112070039</t>
  </si>
  <si>
    <t>1212011509110012</t>
  </si>
  <si>
    <t>1212011608130001</t>
  </si>
  <si>
    <t>1212011412070009</t>
  </si>
  <si>
    <t>1472030808170010</t>
  </si>
  <si>
    <t>3603170902160024</t>
  </si>
  <si>
    <t>1212011807220003</t>
  </si>
  <si>
    <t>2171121607130004</t>
  </si>
  <si>
    <t>1212011210210002</t>
  </si>
  <si>
    <t>1212010104210001</t>
  </si>
  <si>
    <t>1212011802210006</t>
  </si>
  <si>
    <t>1212010411200017</t>
  </si>
  <si>
    <t>1212011009200003</t>
  </si>
  <si>
    <t>1212011009190001</t>
  </si>
  <si>
    <t>1212011112070055</t>
  </si>
  <si>
    <t>1212012807200002</t>
  </si>
  <si>
    <t>1212022609140001</t>
  </si>
  <si>
    <t>1212010302200004</t>
  </si>
  <si>
    <t>1212012103190006</t>
  </si>
  <si>
    <t>1212012602190005</t>
  </si>
  <si>
    <t>1212011112070052</t>
  </si>
  <si>
    <t>1212010204090003</t>
  </si>
  <si>
    <t>1212011507090010</t>
  </si>
  <si>
    <t xml:space="preserve">1212011112070033 </t>
  </si>
  <si>
    <t>1212011203190006</t>
  </si>
  <si>
    <t>1212012307090010</t>
  </si>
  <si>
    <t>1212011103190012</t>
  </si>
  <si>
    <t>1212011609140002</t>
  </si>
  <si>
    <t>1212011112070008</t>
  </si>
  <si>
    <t>BELUM BEKERJA</t>
  </si>
  <si>
    <t>BELUM SEKOLAH</t>
  </si>
  <si>
    <t>LINTONG NIHUTA</t>
  </si>
  <si>
    <t>AMELIA JOY TONA BUTAR BUTAR</t>
  </si>
  <si>
    <t>1212224706170001</t>
  </si>
  <si>
    <t>PELAJAR/MAHASISWA</t>
  </si>
  <si>
    <t>MASIH SD</t>
  </si>
  <si>
    <t>SANTA TRI SUTRA BUTAR BUTAR</t>
  </si>
  <si>
    <t>1212226806160001</t>
  </si>
  <si>
    <t>TASYA EVALINA BUTAR-BUTAR</t>
  </si>
  <si>
    <t>1212226411100001</t>
  </si>
  <si>
    <t>SD</t>
  </si>
  <si>
    <t>SHINTA RONAULI BUTAR-BUTAR</t>
  </si>
  <si>
    <t>1212226905090001</t>
  </si>
  <si>
    <t>1212012807160005</t>
  </si>
  <si>
    <t>WIRASWASTA</t>
  </si>
  <si>
    <t>D3</t>
  </si>
  <si>
    <t>LUMBAN BULBUL</t>
  </si>
  <si>
    <t>TATI SIMANGUNSONG</t>
  </si>
  <si>
    <t>1212016610850001</t>
  </si>
  <si>
    <t>SLTP</t>
  </si>
  <si>
    <t>SIBURAK-BURAK</t>
  </si>
  <si>
    <t>ERICSON JP. BUTAR-BUTAR</t>
  </si>
  <si>
    <t>1208160102860002</t>
  </si>
  <si>
    <t>BALIGE</t>
  </si>
  <si>
    <t>SELO PEBRIAN RUMAHOMBAR</t>
  </si>
  <si>
    <t>1212012502170001</t>
  </si>
  <si>
    <t>1212011706090005</t>
  </si>
  <si>
    <t>CRISTIE SOFIA RUMAHOMBAR</t>
  </si>
  <si>
    <t>1212015806140001</t>
  </si>
  <si>
    <t>SIANTAR</t>
  </si>
  <si>
    <t>SAMUEL JONATHAN RUMAHOMBAR</t>
  </si>
  <si>
    <t>2171070208110007</t>
  </si>
  <si>
    <t>1212011411170012</t>
  </si>
  <si>
    <t>SLTA</t>
  </si>
  <si>
    <t>DOLOK MARLAWAN</t>
  </si>
  <si>
    <t>NOVALINA MARPAUNG</t>
  </si>
  <si>
    <t>2171074506889011</t>
  </si>
  <si>
    <t>RONI HOTTUA RUMAHOMBAR</t>
  </si>
  <si>
    <t>2171070405849008</t>
  </si>
  <si>
    <t>KARYAWAN SWASTA</t>
  </si>
  <si>
    <t>RIPALDI SIREGAR</t>
  </si>
  <si>
    <t>1212011308010001</t>
  </si>
  <si>
    <t>SULASTRI MARPAUNG</t>
  </si>
  <si>
    <t>1212015109590001</t>
  </si>
  <si>
    <t>ROWEN RAJA PARDEDE</t>
  </si>
  <si>
    <t>1212010103180001</t>
  </si>
  <si>
    <t>RITTAR RIVAEL PARDEDE</t>
  </si>
  <si>
    <t>1212012911100001</t>
  </si>
  <si>
    <t>1212011112070053</t>
  </si>
  <si>
    <t>CHELSY OLIVIA PARDEDE</t>
  </si>
  <si>
    <t>1212014506070004</t>
  </si>
  <si>
    <t>HAUMA BANGE</t>
  </si>
  <si>
    <t>PRETTY LUGIANA PARDEDE</t>
  </si>
  <si>
    <t>1212016804050001</t>
  </si>
  <si>
    <t>GRACE ALNORA KRISTIN PARDEDE</t>
  </si>
  <si>
    <t>1212016412030001</t>
  </si>
  <si>
    <t>MENGURUS RUMAH TANGGA</t>
  </si>
  <si>
    <t>EVA SIAHAAN</t>
  </si>
  <si>
    <t>1212016206800002</t>
  </si>
  <si>
    <t>1212013009100003</t>
  </si>
  <si>
    <t>KARYAWAN HONORER</t>
  </si>
  <si>
    <t>JUFRI PARDEDE</t>
  </si>
  <si>
    <t>1212012103760003</t>
  </si>
  <si>
    <t>REY STYVEN SIREGAR</t>
  </si>
  <si>
    <t>1219030209090003</t>
  </si>
  <si>
    <t>KISARAN</t>
  </si>
  <si>
    <t>MEGA JULIANTI PUTRI BR SIREGAR</t>
  </si>
  <si>
    <t>1219035207040003</t>
  </si>
  <si>
    <t>S1</t>
  </si>
  <si>
    <t>KAMPUNG KELAPA</t>
  </si>
  <si>
    <t>ESTERIA SITORUS</t>
  </si>
  <si>
    <t>1219036212680002</t>
  </si>
  <si>
    <t>CLAUDIA VALENTINA SIREGAR</t>
  </si>
  <si>
    <t>1212015202170002</t>
  </si>
  <si>
    <t>PETANI/PEKEBUN</t>
  </si>
  <si>
    <t>SINDULA</t>
  </si>
  <si>
    <t>OSNA LUMBAN GAOL</t>
  </si>
  <si>
    <t>1211024606880001</t>
  </si>
  <si>
    <t>1212011002090031</t>
  </si>
  <si>
    <t>BURUH</t>
  </si>
  <si>
    <t>PALEMBANG</t>
  </si>
  <si>
    <t>ERICCSON MAY SIREGAR</t>
  </si>
  <si>
    <t>1671082408590004</t>
  </si>
  <si>
    <t>1212010207090001</t>
  </si>
  <si>
    <t>JANJI MARIA</t>
  </si>
  <si>
    <t>MERLI LIDIA PASARIBU</t>
  </si>
  <si>
    <t>1212064311010002</t>
  </si>
  <si>
    <t>1212011612090009</t>
  </si>
  <si>
    <t>SALMAN HERIANTO SIMANGUNSONG</t>
  </si>
  <si>
    <t>1212011101010001</t>
  </si>
  <si>
    <t>KUBURAYA</t>
  </si>
  <si>
    <t>ADITYA DAVINE SIMANGUNSONG</t>
  </si>
  <si>
    <t>6112013011170002</t>
  </si>
  <si>
    <t>EVELINE CLAUDIA  SIMANGUNSONG</t>
  </si>
  <si>
    <t>6171026502110000</t>
  </si>
  <si>
    <t>BATAM</t>
  </si>
  <si>
    <t>TEO PEBRIAN SIMANGUNSONG</t>
  </si>
  <si>
    <t>2171031902070000</t>
  </si>
  <si>
    <t>1212011207110012</t>
  </si>
  <si>
    <t>SIDIKALANG</t>
  </si>
  <si>
    <t>LISMAWATI SINAGA</t>
  </si>
  <si>
    <t>2171034601810000</t>
  </si>
  <si>
    <t>DIP III</t>
  </si>
  <si>
    <t>HOTDEN SIMANGUNSONG</t>
  </si>
  <si>
    <t>2171031301790006</t>
  </si>
  <si>
    <t>PERANGKAT DESA</t>
  </si>
  <si>
    <t>DEWI SIMANGUNSONG</t>
  </si>
  <si>
    <t>3172026710830015</t>
  </si>
  <si>
    <t>MEDAN</t>
  </si>
  <si>
    <t>JUNI SAHAT PRABUANA PANJAITAN</t>
  </si>
  <si>
    <t>3175061506840004</t>
  </si>
  <si>
    <t>ANDRIAN</t>
  </si>
  <si>
    <t>1271162303930003</t>
  </si>
  <si>
    <t>DEWI MURNI</t>
  </si>
  <si>
    <t>1271166304740001</t>
  </si>
  <si>
    <t>1212011112070034</t>
  </si>
  <si>
    <t>RANTAU PRAPAT</t>
  </si>
  <si>
    <t>NGATIMIN</t>
  </si>
  <si>
    <t>1271162505730004</t>
  </si>
  <si>
    <t>YOHANNES LYBERJUANGAN SITANGGANG</t>
  </si>
  <si>
    <t>1212012403210001</t>
  </si>
  <si>
    <t>PAPANDE</t>
  </si>
  <si>
    <t>VERONICA SIAGIAN</t>
  </si>
  <si>
    <t>1212016404940001</t>
  </si>
  <si>
    <t>DAME SITANGGANG</t>
  </si>
  <si>
    <t>1212012001920005</t>
  </si>
  <si>
    <t>1212011312070015</t>
  </si>
  <si>
    <t>PEDAGANG</t>
  </si>
  <si>
    <t>TIDAK ADA LULUSAN</t>
  </si>
  <si>
    <t>SIBORONG-BORONG</t>
  </si>
  <si>
    <t>RUSMANI SIREGAR</t>
  </si>
  <si>
    <t>1212016307590003</t>
  </si>
  <si>
    <t>CALARA TAMPUBOLON</t>
  </si>
  <si>
    <t>1212014701150001</t>
  </si>
  <si>
    <t>HINALANG BAGASAN</t>
  </si>
  <si>
    <t>KATRINA MEDIARTA SIAHAAN</t>
  </si>
  <si>
    <t>1212015306830003</t>
  </si>
  <si>
    <t>1212011809170008</t>
  </si>
  <si>
    <t>JOYO MAIBEN TAMPUBOLON</t>
  </si>
  <si>
    <t>1212010208800001</t>
  </si>
  <si>
    <t>SIBOLGA</t>
  </si>
  <si>
    <t>MUTIARA SANI MANIK</t>
  </si>
  <si>
    <t>1212014110050001</t>
  </si>
  <si>
    <t>1212011112110004</t>
  </si>
  <si>
    <t>NOVA ADELINA MANIK</t>
  </si>
  <si>
    <t>1212014811030001</t>
  </si>
  <si>
    <t>JOHANNES BRIANTORO MANIK</t>
  </si>
  <si>
    <t>1212012904010001</t>
  </si>
  <si>
    <t>RIDWAN HARO</t>
  </si>
  <si>
    <t>1212015008470001</t>
  </si>
  <si>
    <t>OMERIA TAMPUBOLON</t>
  </si>
  <si>
    <t>1212016010740002</t>
  </si>
  <si>
    <t>OTTOM MARIHOT TAMPUBOLON</t>
  </si>
  <si>
    <t>1212012410680001</t>
  </si>
  <si>
    <t>KRISTA PARDEDE</t>
  </si>
  <si>
    <t>1212015612540001</t>
  </si>
  <si>
    <t>1212011312070045</t>
  </si>
  <si>
    <t>LUPPIN SIMANGUNSONG</t>
  </si>
  <si>
    <t>1212010709520001</t>
  </si>
  <si>
    <t>1212011306160006</t>
  </si>
  <si>
    <t>MARRO MUARA MANURUNG</t>
  </si>
  <si>
    <t>1212011709070003</t>
  </si>
  <si>
    <t>ENROGEL MANURUNG</t>
  </si>
  <si>
    <t>1212012605060002</t>
  </si>
  <si>
    <t>INESA PUTRI FIKANIA MANURUNG</t>
  </si>
  <si>
    <t>1212016311050002</t>
  </si>
  <si>
    <t>JOHAN RICCY MANURUNG</t>
  </si>
  <si>
    <t>1212012904020004</t>
  </si>
  <si>
    <t>1212011503100005</t>
  </si>
  <si>
    <t>SONY FRISTIN MANURUNG</t>
  </si>
  <si>
    <t>1212014202010002</t>
  </si>
  <si>
    <t>MURNI ASLINA SIMANGUNSONG</t>
  </si>
  <si>
    <t>1212016906820001</t>
  </si>
  <si>
    <t>RICARD JHONSON F.MANURUNG</t>
  </si>
  <si>
    <t>1212010107740004</t>
  </si>
  <si>
    <t>HERLINA SIRINGO RINGO</t>
  </si>
  <si>
    <t>1212014707990001</t>
  </si>
  <si>
    <t>JALOMOS SIRINGO RINGO</t>
  </si>
  <si>
    <t>1212011010920003</t>
  </si>
  <si>
    <t>SAMOSIR</t>
  </si>
  <si>
    <t>RINA LINCEWATI SIRINGO RINGO</t>
  </si>
  <si>
    <t>1212014512870002</t>
  </si>
  <si>
    <t>1212012111180009</t>
  </si>
  <si>
    <t>SAIDA SIMANGUNSONG</t>
  </si>
  <si>
    <t>1212016608590003</t>
  </si>
  <si>
    <t>RASMAN SIRINGO RINGO</t>
  </si>
  <si>
    <t>1212013112600001</t>
  </si>
  <si>
    <t>YUNI SHARA SIMANGUNSONG</t>
  </si>
  <si>
    <t>1212011712020001</t>
  </si>
  <si>
    <t>NATANAEL PRASETIO SIMANGUNSONG</t>
  </si>
  <si>
    <t>1212016103010002</t>
  </si>
  <si>
    <t>121201120180004</t>
  </si>
  <si>
    <t>MAHARANI SIMANGUNSONG</t>
  </si>
  <si>
    <t>1212014201980002</t>
  </si>
  <si>
    <t>SRI DEVI SIMANGUNSONG</t>
  </si>
  <si>
    <t>1212014303960002</t>
  </si>
  <si>
    <t>1212011011100003</t>
  </si>
  <si>
    <t>RUSNA FALENTINA SIMANGUNSONG</t>
  </si>
  <si>
    <t>1212015003940003</t>
  </si>
  <si>
    <t>HARDIWANTO SIMANGUNSONG</t>
  </si>
  <si>
    <t>1212011108920002</t>
  </si>
  <si>
    <t>BELAWAN</t>
  </si>
  <si>
    <t>TIUR WINARTI PANJAITAN</t>
  </si>
  <si>
    <t>1212016006700002</t>
  </si>
  <si>
    <t>1212010712170003</t>
  </si>
  <si>
    <t>HOTMAROJAHAN SIMANGUNSONG</t>
  </si>
  <si>
    <t>1212010506690003</t>
  </si>
  <si>
    <t>1212010308110007</t>
  </si>
  <si>
    <t>NOEL JERIKO SIMANGUNSONG</t>
  </si>
  <si>
    <t>1212010912130004</t>
  </si>
  <si>
    <t>YEHCZKIEL IMANUEL SIMANGUNSONG</t>
  </si>
  <si>
    <t>1212010204120002</t>
  </si>
  <si>
    <t>FRANS EKO SUPRIADI SIMANGUNSONG</t>
  </si>
  <si>
    <t>1212010205980002</t>
  </si>
  <si>
    <t>LUSIANA DERMAWATI SIMANGUNSONG</t>
  </si>
  <si>
    <t>1212014011960002</t>
  </si>
  <si>
    <t>NURLISA SILALAHI</t>
  </si>
  <si>
    <t>1212016002800003</t>
  </si>
  <si>
    <t>DEMAK MANGAPUL SIMANGUNSONG</t>
  </si>
  <si>
    <t>1212010511730002</t>
  </si>
  <si>
    <t>JAKARTA</t>
  </si>
  <si>
    <t>THERESIA AYU AMELIA SIAHAAN</t>
  </si>
  <si>
    <t>1212011509060001</t>
  </si>
  <si>
    <t>1212015007470050</t>
  </si>
  <si>
    <t>KEBUMEN</t>
  </si>
  <si>
    <t>ROSI MERLIANA PUTRI SIAHAAN</t>
  </si>
  <si>
    <t>1212015106990002</t>
  </si>
  <si>
    <t>1212011412070004</t>
  </si>
  <si>
    <t>CHANDRA WIBOWO PERDANA SIAHAAN</t>
  </si>
  <si>
    <t>1212010910950001</t>
  </si>
  <si>
    <t>SRI SULASTRI</t>
  </si>
  <si>
    <t>1212016612720001</t>
  </si>
  <si>
    <t>121201270810006</t>
  </si>
  <si>
    <t>PEMULUNG</t>
  </si>
  <si>
    <t>MANOSOR SIAHAAN</t>
  </si>
  <si>
    <t>1212011006610001</t>
  </si>
  <si>
    <t>DENPASAR</t>
  </si>
  <si>
    <t>LILIANY MUTIARA DEWI SIAHAAN</t>
  </si>
  <si>
    <t>1212016603030001</t>
  </si>
  <si>
    <t>JURGEN PAHALA STEPHANE SIAHAAN</t>
  </si>
  <si>
    <t>1212010312980002</t>
  </si>
  <si>
    <t>NAGASARIBU</t>
  </si>
  <si>
    <t>MAGDA SIAGIAN</t>
  </si>
  <si>
    <t>1212014412700004</t>
  </si>
  <si>
    <t>1212011808100006</t>
  </si>
  <si>
    <t>TAPANULI</t>
  </si>
  <si>
    <t>HASAN SIAHAAN</t>
  </si>
  <si>
    <t>1212011208660001</t>
  </si>
  <si>
    <t>YOHANES HANS SIMANGUNSONG</t>
  </si>
  <si>
    <t>1212011902190001</t>
  </si>
  <si>
    <t>LESTARI GRISELLA SIMANGUNSONG</t>
  </si>
  <si>
    <t>1212016305160002</t>
  </si>
  <si>
    <t>RUTH CAHAYA SIMANGUNSONG</t>
  </si>
  <si>
    <t>1212015509120001</t>
  </si>
  <si>
    <t>ROMARIA A.SIAHAAN</t>
  </si>
  <si>
    <t>1212015010610001</t>
  </si>
  <si>
    <t>1212010112110009</t>
  </si>
  <si>
    <t>CHRISTIAN S.B.SIMANGUNSONG</t>
  </si>
  <si>
    <t>1212011003820001</t>
  </si>
  <si>
    <t>H.PUTRA SIMANGUNSONG</t>
  </si>
  <si>
    <t>1212012005900001</t>
  </si>
  <si>
    <t>SURYA D.SIMANGUNSONG</t>
  </si>
  <si>
    <t>1212011107870001</t>
  </si>
  <si>
    <t>PENSIUNAN GURU</t>
  </si>
  <si>
    <t>PANGURURAN</t>
  </si>
  <si>
    <t>NURIADI ADRIANA NAINGGOLAN</t>
  </si>
  <si>
    <t>1212016511510001</t>
  </si>
  <si>
    <t>RAHEL PUTRI SION PARDEDE</t>
  </si>
  <si>
    <t>1212015501970001</t>
  </si>
  <si>
    <t>1212012905130001</t>
  </si>
  <si>
    <t>YOHANNES M.PARDEDE</t>
  </si>
  <si>
    <t>1212011307930001</t>
  </si>
  <si>
    <t>MARGARETHA PARDEDE</t>
  </si>
  <si>
    <t>1212015809910001</t>
  </si>
  <si>
    <t>ASIMA UDUR TAMPUBOLON</t>
  </si>
  <si>
    <t>1212014710630001</t>
  </si>
  <si>
    <t>LUMBAN DOLOK</t>
  </si>
  <si>
    <t>PARLUHUTAN PARDEDE</t>
  </si>
  <si>
    <t>1212010804610002</t>
  </si>
  <si>
    <t>JOJOR PUTRI DELIMA TAMPUBOLON</t>
  </si>
  <si>
    <t>1212015506040005</t>
  </si>
  <si>
    <t>LIA RATNASARI TAMPUBOLON</t>
  </si>
  <si>
    <t>1212014706020003</t>
  </si>
  <si>
    <t>1212010407110002</t>
  </si>
  <si>
    <t>GEBANG</t>
  </si>
  <si>
    <t>LAMRIA SIHOMBING</t>
  </si>
  <si>
    <t>1212015706650002</t>
  </si>
  <si>
    <t>AEK BOLON</t>
  </si>
  <si>
    <t>NURHAIDA SIAHAAN</t>
  </si>
  <si>
    <t>1212015605530001</t>
  </si>
  <si>
    <t>MARTIN TAMPUBOLON</t>
  </si>
  <si>
    <t>1212010812500001</t>
  </si>
  <si>
    <t>1212012504180010</t>
  </si>
  <si>
    <t>MASRINA TAMPUBOLON</t>
  </si>
  <si>
    <t>1212014306790001</t>
  </si>
  <si>
    <t>PENGANGGURAN</t>
  </si>
  <si>
    <t>CHARLES BRONSON JHONY TAMPUBOLON</t>
  </si>
  <si>
    <t>1212012702740001</t>
  </si>
  <si>
    <t>TAGOR TAMPUBOLON</t>
  </si>
  <si>
    <t>1212011206450001</t>
  </si>
  <si>
    <t>PITA DESI WATY SILAEN</t>
  </si>
  <si>
    <t>1212015312980001</t>
  </si>
  <si>
    <t>1212011205090009</t>
  </si>
  <si>
    <t>DANIEL HASUDUNGAN SILAEN</t>
  </si>
  <si>
    <t>1212010512930001</t>
  </si>
  <si>
    <t>1212012511100005</t>
  </si>
  <si>
    <t>WIWI SAMPUTRY SILAEN</t>
  </si>
  <si>
    <t>1212016012910001</t>
  </si>
  <si>
    <t>ASIMA ELFRIYANA SILAEN</t>
  </si>
  <si>
    <t>1212015412900002</t>
  </si>
  <si>
    <t>PENSIUNAN PNS</t>
  </si>
  <si>
    <t>ROMAIDA SIMANGUNSONG</t>
  </si>
  <si>
    <t>1212015003620001</t>
  </si>
  <si>
    <t>HUTA BAYU</t>
  </si>
  <si>
    <t>LUMUMBA SILAEN</t>
  </si>
  <si>
    <t>1212012406610001</t>
  </si>
  <si>
    <t>1212012108090001</t>
  </si>
  <si>
    <t>ALIANDO NATANAEL HASIBUAN</t>
  </si>
  <si>
    <t>1212012506150003</t>
  </si>
  <si>
    <t>LUKAS STEVEN HASIAN HASIBUAN</t>
  </si>
  <si>
    <t>1212011004130001</t>
  </si>
  <si>
    <t>MARKUS RAFAEL HASIBUAN</t>
  </si>
  <si>
    <t>1212010906090002</t>
  </si>
  <si>
    <t>PASKA JEREMI PRATAMA HASIBUAN</t>
  </si>
  <si>
    <t>1212010604070002</t>
  </si>
  <si>
    <t>MANUELA AGUSTIN HASIBUAN</t>
  </si>
  <si>
    <t>1212014108040003</t>
  </si>
  <si>
    <t>1212012401180002</t>
  </si>
  <si>
    <t>D1</t>
  </si>
  <si>
    <t>RAHWANI SIMANGUNSONG</t>
  </si>
  <si>
    <t>1212015702790003</t>
  </si>
  <si>
    <t>MANGIRING TUA HASIBUAN</t>
  </si>
  <si>
    <t>1212010609790005</t>
  </si>
  <si>
    <t>BINTAR SIMANGUNSONG</t>
  </si>
  <si>
    <t>1212011810400001</t>
  </si>
  <si>
    <t>BEKASI</t>
  </si>
  <si>
    <t>REYNARD ADRIEL SIMANGUNSONG</t>
  </si>
  <si>
    <t>1212012503150001</t>
  </si>
  <si>
    <t>RUTH FRANSISKA SIMANGUNSONG</t>
  </si>
  <si>
    <t>1212016504110003</t>
  </si>
  <si>
    <t>1212010202100005</t>
  </si>
  <si>
    <t>ARMANDO KEFAN SIMANGUNSONG</t>
  </si>
  <si>
    <t>3216060212090005</t>
  </si>
  <si>
    <t>P. SIANTAR</t>
  </si>
  <si>
    <t>KEBER NATALINA PASARIBU</t>
  </si>
  <si>
    <t>3216065812800007</t>
  </si>
  <si>
    <t>FABER SIMANGUNSONG</t>
  </si>
  <si>
    <t>3216062502810009</t>
  </si>
  <si>
    <t>HENDRA SIMANGUNSONG</t>
  </si>
  <si>
    <t>1212012104880007</t>
  </si>
  <si>
    <t>PARSURATAN</t>
  </si>
  <si>
    <t>EMMELIA SIMANJUNTAK</t>
  </si>
  <si>
    <t>1212015603480001</t>
  </si>
  <si>
    <t>1212011112070001</t>
  </si>
  <si>
    <t>MORHAN SIMANGUNSONG</t>
  </si>
  <si>
    <t>1212010402500001</t>
  </si>
  <si>
    <t>SIBOLAHOTANG</t>
  </si>
  <si>
    <t>MUTIARA SWITELLA PAKPAHAN</t>
  </si>
  <si>
    <t>1212015311070001</t>
  </si>
  <si>
    <t>LINA SANTI SIMANGUNSONG</t>
  </si>
  <si>
    <t>1212014303710003</t>
  </si>
  <si>
    <t>FRANKLIN AURO SILITONGA</t>
  </si>
  <si>
    <t>1212011412140001</t>
  </si>
  <si>
    <t>RACHEL YUNITA SILITONGA</t>
  </si>
  <si>
    <t>1212015706070003</t>
  </si>
  <si>
    <t>VINCENT CHRIST BONAGABE SILITONG</t>
  </si>
  <si>
    <t>1212011112040003</t>
  </si>
  <si>
    <t>1212010410120004</t>
  </si>
  <si>
    <t>RIMA MELATI HOTMAIDA SIMANGUNSONG</t>
  </si>
  <si>
    <t>1212016808730007</t>
  </si>
  <si>
    <t>PANGALOAN</t>
  </si>
  <si>
    <t>DIMPOS SILITONGA</t>
  </si>
  <si>
    <t>1212012103730001</t>
  </si>
  <si>
    <t>MARTIANA SIMANGUNSONG</t>
  </si>
  <si>
    <t>1212010103520001</t>
  </si>
  <si>
    <t>EDWIN PAILON MALAU</t>
  </si>
  <si>
    <t>1212011509560002</t>
  </si>
  <si>
    <t>LIORA SARON HASIBUAN</t>
  </si>
  <si>
    <t>1212014311190001</t>
  </si>
  <si>
    <t>1212010410190007</t>
  </si>
  <si>
    <t>HANNA SASKIA HASIBUAN</t>
  </si>
  <si>
    <t>1212016605140001</t>
  </si>
  <si>
    <t>MICHAEL PASKA HASIBUAN</t>
  </si>
  <si>
    <t>1212010804120001</t>
  </si>
  <si>
    <t>DINA SIMANGUNSONG</t>
  </si>
  <si>
    <t>1212014805880001</t>
  </si>
  <si>
    <t>1212011808090014</t>
  </si>
  <si>
    <t>HERWINO HASIBUAN</t>
  </si>
  <si>
    <t>127111906850003</t>
  </si>
  <si>
    <t>PARLINDUNGAN SIMANGUNSONG</t>
  </si>
  <si>
    <t>1212011304820001</t>
  </si>
  <si>
    <t>SORODIN SIMANGUNSONG</t>
  </si>
  <si>
    <t>1212011105550001</t>
  </si>
  <si>
    <t>GILANG ELPUEGO NAINGGOLAN</t>
  </si>
  <si>
    <t>1212012509110001</t>
  </si>
  <si>
    <t>YOHANA ADELINA NAINGGOLAN</t>
  </si>
  <si>
    <t>1212014505100002</t>
  </si>
  <si>
    <t>CHELSY GRECYA NAINGGOLAN</t>
  </si>
  <si>
    <t>1212016912070001</t>
  </si>
  <si>
    <t>YUNITA FRANSISKA NAPITUPULU</t>
  </si>
  <si>
    <t>1212016512840002</t>
  </si>
  <si>
    <t>M.RIZAL NAINGGOLAN</t>
  </si>
  <si>
    <t>1212011708800002</t>
  </si>
  <si>
    <t>1212012005100002</t>
  </si>
  <si>
    <t>DIKA ALDI STEVEN SIMANGUNSONG</t>
  </si>
  <si>
    <t>1212012211070001</t>
  </si>
  <si>
    <t>ADITIA FEBRIANTO SIMANGUNSONG</t>
  </si>
  <si>
    <t>1212012506040002</t>
  </si>
  <si>
    <t>JONES SITUMEANG</t>
  </si>
  <si>
    <t>1212012405970003</t>
  </si>
  <si>
    <t>1212011112070022</t>
  </si>
  <si>
    <t>HARATUA MANGINAR SONAK SIMANGUNSONG</t>
  </si>
  <si>
    <t>1212010101950003</t>
  </si>
  <si>
    <t>BARITA ULI ELFRIDA SIMANGUNSONG</t>
  </si>
  <si>
    <t>1212015305920003</t>
  </si>
  <si>
    <t>NETTY DONDA RAJAGUKGUK</t>
  </si>
  <si>
    <t>1212014305680004</t>
  </si>
  <si>
    <t>DONGARAN SIMANGUNSONG</t>
  </si>
  <si>
    <t>1212011308590002</t>
  </si>
  <si>
    <t>1212010410120012</t>
  </si>
  <si>
    <t>PANGKALAN KERINCI</t>
  </si>
  <si>
    <t>DEVI SABRINA</t>
  </si>
  <si>
    <t>1405026210040004</t>
  </si>
  <si>
    <t>SONDANG SEPTIANA</t>
  </si>
  <si>
    <t>1405026409020004</t>
  </si>
  <si>
    <t>1212011412070010</t>
  </si>
  <si>
    <t>MARIA MARANATA</t>
  </si>
  <si>
    <t>1405025304010002</t>
  </si>
  <si>
    <t>PUTRI AHARANI SIMANGUNSONG</t>
  </si>
  <si>
    <t>1405026007970003</t>
  </si>
  <si>
    <t>SANTY HARO</t>
  </si>
  <si>
    <t>1405024510700011</t>
  </si>
  <si>
    <t>PARSAORAN SIMANGUNSONG</t>
  </si>
  <si>
    <t>1405020401700003</t>
  </si>
  <si>
    <t>1212011510120023</t>
  </si>
  <si>
    <t>FANNY SIMANGUNSONG</t>
  </si>
  <si>
    <t>1212010907030001</t>
  </si>
  <si>
    <t>SONYA SIMANGUNSONG</t>
  </si>
  <si>
    <t>1212012911020001</t>
  </si>
  <si>
    <t>SEPTIANA SIMANGUNSONG</t>
  </si>
  <si>
    <t>1212010709010001</t>
  </si>
  <si>
    <t>ANDIKA SIMANGUNSONG</t>
  </si>
  <si>
    <t>1212013112990001</t>
  </si>
  <si>
    <t>LASTIAR SIMANGUNSONG</t>
  </si>
  <si>
    <t>1212012806980001</t>
  </si>
  <si>
    <t>LAGUBOTI</t>
  </si>
  <si>
    <t>TUMIAR SIBARANI</t>
  </si>
  <si>
    <t>1212012003680001</t>
  </si>
  <si>
    <t>LASMAN SIMANGUNSONG</t>
  </si>
  <si>
    <t>1212010910670001</t>
  </si>
  <si>
    <t>BERTHA SIMANGUNSONG</t>
  </si>
  <si>
    <t>1212016005580003</t>
  </si>
  <si>
    <t>HUTABULU</t>
  </si>
  <si>
    <t>ASLIN SIMANJUNTAK</t>
  </si>
  <si>
    <t>1212011208520001</t>
  </si>
  <si>
    <t>1212010503090012</t>
  </si>
  <si>
    <t>ANTON FIRMANSYA SILAEN</t>
  </si>
  <si>
    <t>3175081009051002</t>
  </si>
  <si>
    <t>NITA SIMANJUNTAK</t>
  </si>
  <si>
    <t>3175085504791002</t>
  </si>
  <si>
    <t>KOTA CANE</t>
  </si>
  <si>
    <t>RUKIAYA NAPITUPULU</t>
  </si>
  <si>
    <t>1212014502450001</t>
  </si>
  <si>
    <t>JOSUA SITINJAK</t>
  </si>
  <si>
    <t>2171032506090002</t>
  </si>
  <si>
    <t>1212010304180003</t>
  </si>
  <si>
    <t>SITI DELPI SIMANGUNSONG</t>
  </si>
  <si>
    <t>2171036267810002</t>
  </si>
  <si>
    <t>ADINDA MAHARANI SIMANGUNSONG</t>
  </si>
  <si>
    <t>1212016112100001</t>
  </si>
  <si>
    <t>1212010708120002</t>
  </si>
  <si>
    <t>SEPTI JESIKA SIMANGUNSONG</t>
  </si>
  <si>
    <t>1212015509090001</t>
  </si>
  <si>
    <t>REPIA SINAGA</t>
  </si>
  <si>
    <t>1212016012700001</t>
  </si>
  <si>
    <t>DAVID SIMANGUNSONG</t>
  </si>
  <si>
    <t>1212011011770004</t>
  </si>
  <si>
    <t>1212011201100002</t>
  </si>
  <si>
    <t>COKI BAKTER SIMANGUNSONG</t>
  </si>
  <si>
    <t>1212010208930001</t>
  </si>
  <si>
    <t>MIDUK ARTA SIMANGUNSONG</t>
  </si>
  <si>
    <t>1212011709860001</t>
  </si>
  <si>
    <t>1212012603190003</t>
  </si>
  <si>
    <t>TOGA MARULAK SIMANGUNSONG</t>
  </si>
  <si>
    <t>1212011707830002</t>
  </si>
  <si>
    <t>PAGAR BATU</t>
  </si>
  <si>
    <t>DUMARIA SILALAHI</t>
  </si>
  <si>
    <t>1212014101460001</t>
  </si>
  <si>
    <t>VITA CHELSEA OLIVIA SITUMORANG</t>
  </si>
  <si>
    <t>1212016510110003</t>
  </si>
  <si>
    <t>MARITO NATANAEL SITUMORANG</t>
  </si>
  <si>
    <t>1212012403070001</t>
  </si>
  <si>
    <t>1212012003190008</t>
  </si>
  <si>
    <t>ANDRI RICAD HARIANTO SITUMORANG</t>
  </si>
  <si>
    <t>1212010811030003</t>
  </si>
  <si>
    <t>INDAH MAYANI SITUMORANG</t>
  </si>
  <si>
    <t>1212017008010003</t>
  </si>
  <si>
    <t>IDA ROYANI SIMANGUNSONG</t>
  </si>
  <si>
    <t>1212016301760002</t>
  </si>
  <si>
    <t>SAMUEL SITUMORANG</t>
  </si>
  <si>
    <t>1212011805750003</t>
  </si>
  <si>
    <t>PUTRI SIMANGUNSONG</t>
  </si>
  <si>
    <t>1212016010080003</t>
  </si>
  <si>
    <t>1212011105090015</t>
  </si>
  <si>
    <t>NEO SIMANGUNSONG</t>
  </si>
  <si>
    <t>1212010101070003</t>
  </si>
  <si>
    <t>MARLON SIMANGUNSONG</t>
  </si>
  <si>
    <t>1212011811790001</t>
  </si>
  <si>
    <t>PENTUS YAMASITA SIMANGUNSONG</t>
  </si>
  <si>
    <t>1212010603790002</t>
  </si>
  <si>
    <t>AUDRY FAYOLA HARAITO SIMANGUNSONG</t>
  </si>
  <si>
    <t>1212014101180001</t>
  </si>
  <si>
    <t>FEODORA MIRACLE SIMANGUNSONG</t>
  </si>
  <si>
    <t>1212014505160001</t>
  </si>
  <si>
    <t>GISEL CHRISTIANI SIMANGUNSONG</t>
  </si>
  <si>
    <t>1212016307120003</t>
  </si>
  <si>
    <t>BANUA LUHU</t>
  </si>
  <si>
    <t>SURIANI SITOMPUL</t>
  </si>
  <si>
    <t>1212015909870002</t>
  </si>
  <si>
    <t>1212012507220001</t>
  </si>
  <si>
    <t>ADIL SIMANGUNSONG</t>
  </si>
  <si>
    <t>1212011104860001</t>
  </si>
  <si>
    <t>LARAS</t>
  </si>
  <si>
    <t>ERNA PANJAITAN</t>
  </si>
  <si>
    <t>1212016012480001</t>
  </si>
  <si>
    <t>ALBERT SIMANGUNSONG</t>
  </si>
  <si>
    <t>1212010510420001</t>
  </si>
  <si>
    <t>CLARA VERONIKA SIMANGUNSONG</t>
  </si>
  <si>
    <t>1212015804160001</t>
  </si>
  <si>
    <t>1212010604210002</t>
  </si>
  <si>
    <t>DEA SARAH PRATIWI SIMANGUNSONG</t>
  </si>
  <si>
    <t>1212016809100002</t>
  </si>
  <si>
    <t>3172042008100052</t>
  </si>
  <si>
    <t>SOFHIA ADELINA SIMANGUNSONG</t>
  </si>
  <si>
    <t>1212015610050003</t>
  </si>
  <si>
    <t>PUTRA TORANG P SIMANGUNSONG</t>
  </si>
  <si>
    <t>1212011905030006</t>
  </si>
  <si>
    <t>1212010410160003</t>
  </si>
  <si>
    <t>DEWI ROTUA ULI PANGARIBUAN</t>
  </si>
  <si>
    <t>1212015506800002</t>
  </si>
  <si>
    <t>PARDAMEAN SIMANGUNSONG</t>
  </si>
  <si>
    <t>1212010403770004</t>
  </si>
  <si>
    <t>1212012511210001</t>
  </si>
  <si>
    <t>GENESARET SIMANGUNSONG</t>
  </si>
  <si>
    <t>1212015407130001</t>
  </si>
  <si>
    <t>YORDAN PUJION SIMANGUNSONG</t>
  </si>
  <si>
    <t>121201270909001</t>
  </si>
  <si>
    <t>NIRWANAENJELIKA SIMANGUNSONG</t>
  </si>
  <si>
    <t>1212015102050003</t>
  </si>
  <si>
    <t>PNS</t>
  </si>
  <si>
    <t>PAINDOAN</t>
  </si>
  <si>
    <t>TIMAR SIAHAAN</t>
  </si>
  <si>
    <t>1212015511760002</t>
  </si>
  <si>
    <t>JERRI SIMANGUNSONG</t>
  </si>
  <si>
    <t>1212013004770001</t>
  </si>
  <si>
    <t>1212011002220005</t>
  </si>
  <si>
    <t>LUKERIA TAMPUBOLON</t>
  </si>
  <si>
    <t>1212016202520001</t>
  </si>
  <si>
    <t>DINGIN SIMANGUNSONG</t>
  </si>
  <si>
    <t>1212012710500001</t>
  </si>
  <si>
    <t>CLARA STEPANY NAINGGOLAN</t>
  </si>
  <si>
    <t>1212014604130001</t>
  </si>
  <si>
    <t>1212011702220001</t>
  </si>
  <si>
    <t>JUBEL DONY NAINGGOLAN</t>
  </si>
  <si>
    <t>1212013105110002</t>
  </si>
  <si>
    <t>ARNI RENTAULI NAPITUPULU</t>
  </si>
  <si>
    <t>1212016304890009</t>
  </si>
  <si>
    <t>1212011805210003</t>
  </si>
  <si>
    <t>FERNANDO HARYONO NAINGGOLAN</t>
  </si>
  <si>
    <t>1212010511870006</t>
  </si>
  <si>
    <t>1212010309200010</t>
  </si>
  <si>
    <t>BALIGE0511870005</t>
  </si>
  <si>
    <t>JESEN NAINGGOLAN</t>
  </si>
  <si>
    <t>1212012003070008</t>
  </si>
  <si>
    <t>SUHAR NAINGGOLAN</t>
  </si>
  <si>
    <t>1212012404000005</t>
  </si>
  <si>
    <t>PEBRIANTO NAINGGOLAN</t>
  </si>
  <si>
    <t>1212012303980003</t>
  </si>
  <si>
    <t>1212011602210009</t>
  </si>
  <si>
    <t>RISKI RIFANDI NAINGGOLAN</t>
  </si>
  <si>
    <t>1212012303940001</t>
  </si>
  <si>
    <t>1212012505210004</t>
  </si>
  <si>
    <t>SITAMPURUNG</t>
  </si>
  <si>
    <t>ELIDA SIMANJUNTAK</t>
  </si>
  <si>
    <t>1212016512690004</t>
  </si>
  <si>
    <t>PARDOMUAN NAINGGOLAN</t>
  </si>
  <si>
    <t>1212010111650001</t>
  </si>
  <si>
    <t>1212011202080515</t>
  </si>
  <si>
    <t>RUMINTAN SITORUS</t>
  </si>
  <si>
    <t>1212017008640001</t>
  </si>
  <si>
    <t>ROBET SIMATUPANG</t>
  </si>
  <si>
    <t>1212010902540001</t>
  </si>
  <si>
    <t>D</t>
  </si>
  <si>
    <t>ARISSA NURTIO MARPUNG</t>
  </si>
  <si>
    <t>1472024111190001</t>
  </si>
  <si>
    <t>1212011404210009</t>
  </si>
  <si>
    <t>DUMAI</t>
  </si>
  <si>
    <t>ARISKA PUNIA MARPAUNG</t>
  </si>
  <si>
    <t>1472024111190002</t>
  </si>
  <si>
    <t>1212011308200001</t>
  </si>
  <si>
    <t>ARTI SHARINA NATALIN MARPAUNG</t>
  </si>
  <si>
    <t>1472066612170003</t>
  </si>
  <si>
    <t>1212011201210002</t>
  </si>
  <si>
    <t>NOVA R SIMANGUNSONG</t>
  </si>
  <si>
    <t>6401054711870002</t>
  </si>
  <si>
    <t>1212010402210003</t>
  </si>
  <si>
    <t>ESTEN MUHALIP MARPAUNG</t>
  </si>
  <si>
    <t>1472032408890001</t>
  </si>
  <si>
    <t>TANGERANG</t>
  </si>
  <si>
    <t>RISA SRI BUNGA REZEKI SIMATUPANG</t>
  </si>
  <si>
    <t>3603174211160003</t>
  </si>
  <si>
    <t>1212012103190003</t>
  </si>
  <si>
    <t>MATIO</t>
  </si>
  <si>
    <t>KASANOVA PANJAITAN</t>
  </si>
  <si>
    <t>3275097103880004</t>
  </si>
  <si>
    <t>SIPARENDEAN</t>
  </si>
  <si>
    <t>ROY SIMATUPANG</t>
  </si>
  <si>
    <t>1202121503840002</t>
  </si>
  <si>
    <t>BURUH TUKANG</t>
  </si>
  <si>
    <t>BONA MARPAUNG</t>
  </si>
  <si>
    <t>1212013105960001</t>
  </si>
  <si>
    <t>JILI SHAHIA</t>
  </si>
  <si>
    <t>3210236703200001</t>
  </si>
  <si>
    <t>VANIA CHANTIKA ARMALIK</t>
  </si>
  <si>
    <t>2171125312130006</t>
  </si>
  <si>
    <t>1212012503190003</t>
  </si>
  <si>
    <t>SARTIKA PARDEDE</t>
  </si>
  <si>
    <t>2171076705899011</t>
  </si>
  <si>
    <t>1212011112070051</t>
  </si>
  <si>
    <t>CIAMIS</t>
  </si>
  <si>
    <t>SINTA ARMALIK</t>
  </si>
  <si>
    <t>2171127003949004</t>
  </si>
  <si>
    <t>DANIEL PURBA</t>
  </si>
  <si>
    <t>3275071205200002</t>
  </si>
  <si>
    <t>RISTON PURBA</t>
  </si>
  <si>
    <t>3275071202180003</t>
  </si>
  <si>
    <t>MONANG PARDAMEAN PURBA</t>
  </si>
  <si>
    <t>3275071109100001</t>
  </si>
  <si>
    <t>SHINTA PURBA</t>
  </si>
  <si>
    <t>3275077011050005</t>
  </si>
  <si>
    <t>LENNY PANDIANGAN</t>
  </si>
  <si>
    <t>3275074207850015</t>
  </si>
  <si>
    <t>1212011510120012</t>
  </si>
  <si>
    <t>DOLOK MARAJA</t>
  </si>
  <si>
    <t>RADISMAN PURBA</t>
  </si>
  <si>
    <t>3275050208840001</t>
  </si>
  <si>
    <t>RIKARDO NAINGGOLAN</t>
  </si>
  <si>
    <t>1212010404920009</t>
  </si>
  <si>
    <t>KABAN JAHE</t>
  </si>
  <si>
    <t>PARDAMEAN TAMPUBOLON</t>
  </si>
  <si>
    <t>1212011808830001</t>
  </si>
  <si>
    <t>KELVIN ROMMEL JUNIARKA SIAHAAN</t>
  </si>
  <si>
    <t>1212010706210002</t>
  </si>
  <si>
    <t>1212012905200026</t>
  </si>
  <si>
    <t>DEIANTY MANURUNG</t>
  </si>
  <si>
    <t>3172045207950006</t>
  </si>
  <si>
    <t>1212011507110002</t>
  </si>
  <si>
    <t>YOKO SIAHAAN</t>
  </si>
  <si>
    <t>1212010504940004</t>
  </si>
  <si>
    <t>FELIX JOEL MARPAUNG</t>
  </si>
  <si>
    <t>1212012010210001</t>
  </si>
  <si>
    <t>ARUAN</t>
  </si>
  <si>
    <t>MONARIA SIRAIT</t>
  </si>
  <si>
    <t>1212024304000003</t>
  </si>
  <si>
    <t>BINSAR AGUS MARPAUNG</t>
  </si>
  <si>
    <t>1212010808000005</t>
  </si>
  <si>
    <t>LUBUK PAKAM</t>
  </si>
  <si>
    <t>PRINCE ARON HUTAMA MARPAUNG</t>
  </si>
  <si>
    <t>1212011508200001</t>
  </si>
  <si>
    <t>JULITA BR HUTAGAOL</t>
  </si>
  <si>
    <t>1207026107910004</t>
  </si>
  <si>
    <t>ABRAHAM MARPAUNG</t>
  </si>
  <si>
    <t>1212011105910001</t>
  </si>
  <si>
    <t>JOSUA HARO</t>
  </si>
  <si>
    <t>1212010102740002</t>
  </si>
  <si>
    <t>1212011110120026</t>
  </si>
  <si>
    <t>BANDAR</t>
  </si>
  <si>
    <t>SANTI TAMPUBOLON</t>
  </si>
  <si>
    <t>1212137010530001</t>
  </si>
  <si>
    <t>SONDANG MARPAUNG</t>
  </si>
  <si>
    <t>1212132511470001</t>
  </si>
  <si>
    <t>IAS EDFRAN NAINGGOLAN</t>
  </si>
  <si>
    <t>1212012109200003</t>
  </si>
  <si>
    <t>HSEAN NAINGGOLAN</t>
  </si>
  <si>
    <t>1212016704180002</t>
  </si>
  <si>
    <t>PUJI MAGDALENA NAINGGOLAN</t>
  </si>
  <si>
    <t>1212024312140001</t>
  </si>
  <si>
    <t>SEI KARET</t>
  </si>
  <si>
    <t>FRANCISKA BANJARNAHOR</t>
  </si>
  <si>
    <t>1207066008900001</t>
  </si>
  <si>
    <t>1212012109160003</t>
  </si>
  <si>
    <t>EDWARD CHRISTIAN NAINGGOLAN</t>
  </si>
  <si>
    <t>1212023009870001</t>
  </si>
  <si>
    <t>ROSMALINA</t>
  </si>
  <si>
    <t>1407104503690001</t>
  </si>
  <si>
    <t>PENGUSULAN DTKS</t>
  </si>
  <si>
    <t>RIZALDI</t>
  </si>
  <si>
    <t>1407101505730003</t>
  </si>
  <si>
    <t>1212012407200001</t>
  </si>
  <si>
    <t>PEMATANG SIANTAR</t>
  </si>
  <si>
    <t>RESMAN MARUDUT TUA MARPAUNG</t>
  </si>
  <si>
    <t>1272050706760002</t>
  </si>
  <si>
    <t>NAYLA ADELIA SIAHAAN</t>
  </si>
  <si>
    <t>1212015703210001</t>
  </si>
  <si>
    <t>RENDY VAN HOUTEN SIAHAAN</t>
  </si>
  <si>
    <t>1212013012150001</t>
  </si>
  <si>
    <t>MARSEL VELA SIAHAAN</t>
  </si>
  <si>
    <t>1212011602170003</t>
  </si>
  <si>
    <t>SIMENAHENAK</t>
  </si>
  <si>
    <t>ROSALINA PANDIANGAN</t>
  </si>
  <si>
    <t>1201066907950004</t>
  </si>
  <si>
    <t>MAROLOAN SIMON SIAHAAN</t>
  </si>
  <si>
    <t>2171030410880004</t>
  </si>
  <si>
    <t>1212012601110006</t>
  </si>
  <si>
    <t>MENNA HUTAJULU</t>
  </si>
  <si>
    <t>1212017004300001</t>
  </si>
  <si>
    <t>DEMINAR MARPAUNG</t>
  </si>
  <si>
    <t>1212014806500001</t>
  </si>
  <si>
    <t>1206030032000015</t>
  </si>
  <si>
    <t>HASIHOLAN PANDIANGAN</t>
  </si>
  <si>
    <t>1212011003580001</t>
  </si>
  <si>
    <t>BIMA BRIAND VIVALDI MARPAUNG</t>
  </si>
  <si>
    <t>1212011601010001</t>
  </si>
  <si>
    <t>JOSUA TRIANGGITA MARPAUNG</t>
  </si>
  <si>
    <t>1212011101980002</t>
  </si>
  <si>
    <t>BASTIAN MARPAUNG</t>
  </si>
  <si>
    <t>1212010312920001</t>
  </si>
  <si>
    <t>1212010312190004</t>
  </si>
  <si>
    <t>L. PAKAM</t>
  </si>
  <si>
    <t>LISBET ARITONANG</t>
  </si>
  <si>
    <t>1212017003710001</t>
  </si>
  <si>
    <t>1212012011620001</t>
  </si>
  <si>
    <t>JOHAN MARPAUNG</t>
  </si>
  <si>
    <t>1212010909200001</t>
  </si>
  <si>
    <t>1212010207190002</t>
  </si>
  <si>
    <t>DEBORA MARPAUNG</t>
  </si>
  <si>
    <t>1212015303060004</t>
  </si>
  <si>
    <t>1212010204190016</t>
  </si>
  <si>
    <t>PEWIOLA MARPAUNG</t>
  </si>
  <si>
    <t>1212016408010002</t>
  </si>
  <si>
    <t>ROSDIANA SIMANJUNTAK</t>
  </si>
  <si>
    <t>1212015010620002</t>
  </si>
  <si>
    <t>JERMANTO MANGARATUA MARPAUNG</t>
  </si>
  <si>
    <t>3215032010900003</t>
  </si>
  <si>
    <t>1212011212070013</t>
  </si>
  <si>
    <t>1206030032000036</t>
  </si>
  <si>
    <t>PANGIHUTAN MARPAUNG</t>
  </si>
  <si>
    <t>1212011504620001</t>
  </si>
  <si>
    <t>BIDUAN</t>
  </si>
  <si>
    <t>RINTO HANDOKO ARITONANG</t>
  </si>
  <si>
    <t>1212010707830002</t>
  </si>
  <si>
    <t>1212010502180004</t>
  </si>
  <si>
    <t>ALEXA NATALIA SILABAN</t>
  </si>
  <si>
    <t>1212015012120001</t>
  </si>
  <si>
    <t>1212012406200004</t>
  </si>
  <si>
    <t>CHYNTIA DEWI RAY SILABAN</t>
  </si>
  <si>
    <t>1212015303060002</t>
  </si>
  <si>
    <t>1212011109090002</t>
  </si>
  <si>
    <t>VALERIN C. RAY SILABAN</t>
  </si>
  <si>
    <t>1212014111040001</t>
  </si>
  <si>
    <t>PATRICIA DIAN MARGARETHA S</t>
  </si>
  <si>
    <t>1212014903020001</t>
  </si>
  <si>
    <t>DON JUAN PHILIP RAY SILABAN</t>
  </si>
  <si>
    <t>1212013108000002</t>
  </si>
  <si>
    <t>HOTMA HARO</t>
  </si>
  <si>
    <t>1212016703720001</t>
  </si>
  <si>
    <t>1212012010080017</t>
  </si>
  <si>
    <t>LUMBAN SITIO</t>
  </si>
  <si>
    <t>ARIPIN AHMAD SILABAN</t>
  </si>
  <si>
    <t>1212012207720001</t>
  </si>
  <si>
    <t>PITTA ULI NAINGGOLAN</t>
  </si>
  <si>
    <t>1212014205720001</t>
  </si>
  <si>
    <t>ROMORA ARTADINATA MARPAUNG</t>
  </si>
  <si>
    <t>1212017003090001</t>
  </si>
  <si>
    <t>IJAZUS MANARIHON MARPAUNG</t>
  </si>
  <si>
    <t>1212011801020002</t>
  </si>
  <si>
    <t>RIA RONATAMA MARPAUNG</t>
  </si>
  <si>
    <t>1212016401000002</t>
  </si>
  <si>
    <t>BARUS</t>
  </si>
  <si>
    <t>SERIANI PURBA</t>
  </si>
  <si>
    <t>1212015810730002</t>
  </si>
  <si>
    <t>1212012905200010</t>
  </si>
  <si>
    <t>EVAN RIANTO HUTASOIT</t>
  </si>
  <si>
    <t>1212011303090002</t>
  </si>
  <si>
    <t>1212010110190001</t>
  </si>
  <si>
    <t>YENI LOLITA SIMANJUNTAK</t>
  </si>
  <si>
    <t>1212014505170004</t>
  </si>
  <si>
    <t>HESEKIEL E SIMANJUNTAK</t>
  </si>
  <si>
    <t>1212011905140002</t>
  </si>
  <si>
    <t>ERPI SIHOMBING</t>
  </si>
  <si>
    <t>1207286912760002</t>
  </si>
  <si>
    <t>NGOLU SIMANJUNTAK</t>
  </si>
  <si>
    <t>1212010401810002</t>
  </si>
  <si>
    <t>1212011212070004</t>
  </si>
  <si>
    <t>SIMON SIAHAAN</t>
  </si>
  <si>
    <t>1212011511100002</t>
  </si>
  <si>
    <t>NATAL NAIL SIAHAAN</t>
  </si>
  <si>
    <t>1212012512060001</t>
  </si>
  <si>
    <t>VANDER FLASH SIAHAAN</t>
  </si>
  <si>
    <t>1212011206030002</t>
  </si>
  <si>
    <t>1212012011170006</t>
  </si>
  <si>
    <t>TOHONAN VALENTINO SIAHAAN</t>
  </si>
  <si>
    <t>1212011402020001</t>
  </si>
  <si>
    <t>PARSINGKAMAN</t>
  </si>
  <si>
    <t>JUNI RINA PARDEDE</t>
  </si>
  <si>
    <t>1212014506720002</t>
  </si>
  <si>
    <t>1206030032000026</t>
  </si>
  <si>
    <t>FRANCIS SIAHAAN</t>
  </si>
  <si>
    <t>1212011503720001</t>
  </si>
  <si>
    <t>1212013101120007</t>
  </si>
  <si>
    <t>PUTRA ADITYA PASARIBU</t>
  </si>
  <si>
    <t>1212012003100003</t>
  </si>
  <si>
    <t>MELDA PANDIANGAN</t>
  </si>
  <si>
    <t>1212014608870001</t>
  </si>
  <si>
    <t>KOTACANE</t>
  </si>
  <si>
    <t>REO NALISTON SIMAMORA</t>
  </si>
  <si>
    <t>1212012705840001</t>
  </si>
  <si>
    <t>JUNI HORAS TAMPUBOLON</t>
  </si>
  <si>
    <t>1212011006940002</t>
  </si>
  <si>
    <t>1212011602080032</t>
  </si>
  <si>
    <t>1206030032000002</t>
  </si>
  <si>
    <t>RISMA MARPAUNG</t>
  </si>
  <si>
    <t>1212014701650001</t>
  </si>
  <si>
    <t>BENHEART WILLIAM MARPAUNG</t>
  </si>
  <si>
    <t>1472023112150001</t>
  </si>
  <si>
    <t>BUNGA MARLINA MARPAUNG</t>
  </si>
  <si>
    <t>1472025802140002</t>
  </si>
  <si>
    <t>FIRAUN PIRGOK MARPAUNG</t>
  </si>
  <si>
    <t>1472020107090002</t>
  </si>
  <si>
    <t>VICTORIA MESSY MARPAUNG</t>
  </si>
  <si>
    <t>1472024304080007</t>
  </si>
  <si>
    <t>1212011212070064</t>
  </si>
  <si>
    <t>ROSALINA PANJAITAN</t>
  </si>
  <si>
    <t>1472024103830006</t>
  </si>
  <si>
    <t>1212011212070083</t>
  </si>
  <si>
    <t>1206030032000108</t>
  </si>
  <si>
    <t>JULFIKAR MARPAUNG</t>
  </si>
  <si>
    <t>1472020401820004</t>
  </si>
  <si>
    <t>TIENSI MARPAUNG</t>
  </si>
  <si>
    <t>1212014203040002</t>
  </si>
  <si>
    <t>1212011201120004</t>
  </si>
  <si>
    <t>ZOICE HEROSKY MARPAUNG</t>
  </si>
  <si>
    <t>1212012109010002</t>
  </si>
  <si>
    <t>TEBING TINGGI</t>
  </si>
  <si>
    <t>MARLIN SIMANJUNTAK</t>
  </si>
  <si>
    <t>1212015104720001</t>
  </si>
  <si>
    <t>1206030032000115</t>
  </si>
  <si>
    <t>POSO BOIKE MARPAUNG</t>
  </si>
  <si>
    <t>1212011408700002</t>
  </si>
  <si>
    <t>ADITIA LAMTAMA MARPAUNG</t>
  </si>
  <si>
    <t>1212012606070004</t>
  </si>
  <si>
    <t>AYU TIASARA MARPAUNG</t>
  </si>
  <si>
    <t>1212014712040003</t>
  </si>
  <si>
    <t>PURWODADI WEYK VI</t>
  </si>
  <si>
    <t>ANDREAS MARPAUNG</t>
  </si>
  <si>
    <t>1212011710000004</t>
  </si>
  <si>
    <t>DONY PUTRA MARPAUNG</t>
  </si>
  <si>
    <t>1212010708940003</t>
  </si>
  <si>
    <t>1212011112070006</t>
  </si>
  <si>
    <t>GIRSANG</t>
  </si>
  <si>
    <t>NURSELLYNA SIDABUTAR</t>
  </si>
  <si>
    <t>1212016307660001</t>
  </si>
  <si>
    <t>1206030032000040</t>
  </si>
  <si>
    <t>TONGGO MARPAUNG</t>
  </si>
  <si>
    <t>1212011702650001</t>
  </si>
  <si>
    <t>1212012810150005</t>
  </si>
  <si>
    <t>HARAPAN MARPAUNG</t>
  </si>
  <si>
    <t>1212010309570001</t>
  </si>
  <si>
    <t>TAPIAN MARPAUNG</t>
  </si>
  <si>
    <t>1212011201520001</t>
  </si>
  <si>
    <t>SANDI BASTIAN TAMPUBOLON</t>
  </si>
  <si>
    <t>1212011108120001</t>
  </si>
  <si>
    <t>SELVIA AUDREY TAMPUBOLON</t>
  </si>
  <si>
    <t>1212014810090001</t>
  </si>
  <si>
    <t>MELKYANA ALDRAINI SIHOTANG</t>
  </si>
  <si>
    <t>1212016003790005</t>
  </si>
  <si>
    <t>1212011811080002</t>
  </si>
  <si>
    <t>1206030032000107</t>
  </si>
  <si>
    <t>TUKANG BANGUNAN</t>
  </si>
  <si>
    <t>JOHNSON TAMPUBOLON</t>
  </si>
  <si>
    <t>1212012711790004</t>
  </si>
  <si>
    <t>CHAESAR JUNIOR MANURUNG</t>
  </si>
  <si>
    <t>1212010806100001</t>
  </si>
  <si>
    <t>HERDI YANTI MANURUNG</t>
  </si>
  <si>
    <t>1212016008080001</t>
  </si>
  <si>
    <t>1212011112070025</t>
  </si>
  <si>
    <t>POLIN DIPPOS MANURUNG</t>
  </si>
  <si>
    <t>1212012101040003</t>
  </si>
  <si>
    <t>AGNES RILILIAN PUNGU MANURUNG</t>
  </si>
  <si>
    <t>1212015510020001</t>
  </si>
  <si>
    <t>HERLINA JUSRISTI MARPAUNG</t>
  </si>
  <si>
    <t>1212015902780002</t>
  </si>
  <si>
    <t>1206030032000070</t>
  </si>
  <si>
    <t>PANGIHUTAN RIVALDI MANURUNG</t>
  </si>
  <si>
    <t>1212012909750003</t>
  </si>
  <si>
    <t>GITA SONIA MARPAUNG</t>
  </si>
  <si>
    <t>1212014111030002</t>
  </si>
  <si>
    <t>GINA SONIA MARPAUNG</t>
  </si>
  <si>
    <t>1212014111030001</t>
  </si>
  <si>
    <t>PEA NAJAGAR</t>
  </si>
  <si>
    <t>MAGDALENA TIURMA PURBA</t>
  </si>
  <si>
    <t>1212015102660003</t>
  </si>
  <si>
    <t>MARULI MARPAUNG</t>
  </si>
  <si>
    <t>1212012408610001</t>
  </si>
  <si>
    <t>1212010905110005</t>
  </si>
  <si>
    <t>1206030032000081</t>
  </si>
  <si>
    <t>FERRY RAHMAT DIANTO SIAHAAN</t>
  </si>
  <si>
    <t>1212012408030001</t>
  </si>
  <si>
    <t>MASDA SIBUEA</t>
  </si>
  <si>
    <t>1212016903590001</t>
  </si>
  <si>
    <t>TOGAR SIAHAAN</t>
  </si>
  <si>
    <t>1212011009540001</t>
  </si>
  <si>
    <t>1206030032000122</t>
  </si>
  <si>
    <t>ROTUA ELIZABETH PASARIBU</t>
  </si>
  <si>
    <t>1212015502110002</t>
  </si>
  <si>
    <t>RIAMA MANURUNG</t>
  </si>
  <si>
    <t>1212014302740001</t>
  </si>
  <si>
    <t>1212010109160003</t>
  </si>
  <si>
    <t>VALENTINO BAGUS MARPAUNG</t>
  </si>
  <si>
    <t>1212011202130001</t>
  </si>
  <si>
    <t>SEPANIA RAPMAHITA MARPAUNG</t>
  </si>
  <si>
    <t>1212016812100001</t>
  </si>
  <si>
    <t>INDAH SARI MARPAUNG</t>
  </si>
  <si>
    <t>1212016712070001</t>
  </si>
  <si>
    <t>1212011403190008</t>
  </si>
  <si>
    <t>CHRISNALDY PUTRA PRATAMA MARPAUNG</t>
  </si>
  <si>
    <t>1212010905060001</t>
  </si>
  <si>
    <t>1212011810120006</t>
  </si>
  <si>
    <t>LUMBAN SITORUS</t>
  </si>
  <si>
    <t>NELLY SITORUS</t>
  </si>
  <si>
    <t>1212014303780002</t>
  </si>
  <si>
    <t>MUNSON MARPAUNG</t>
  </si>
  <si>
    <t>1212010802730001</t>
  </si>
  <si>
    <t>1206030032000050</t>
  </si>
  <si>
    <t>LONGAT BALIGE</t>
  </si>
  <si>
    <t>ASTILIA SIAHAAN</t>
  </si>
  <si>
    <t>1212015705420001</t>
  </si>
  <si>
    <t>JAVIERO XAVIER NAINGGOLAN</t>
  </si>
  <si>
    <t>1212010301220001</t>
  </si>
  <si>
    <t>PORSEA</t>
  </si>
  <si>
    <t>NATAN JORDAN NAINGGOLAN</t>
  </si>
  <si>
    <t>1212011911180001</t>
  </si>
  <si>
    <t>1212011212070053</t>
  </si>
  <si>
    <t>MEIKA CHRISTI MARPAUNG</t>
  </si>
  <si>
    <t>1207284805860001</t>
  </si>
  <si>
    <t>ULITUA NAINGGOLAN</t>
  </si>
  <si>
    <t>1212010211770001</t>
  </si>
  <si>
    <t>ARGA MARPAUNG</t>
  </si>
  <si>
    <t>1212011804160001</t>
  </si>
  <si>
    <t>HICCA ANGGUN K. MARPAUNG</t>
  </si>
  <si>
    <t>1212016010110002</t>
  </si>
  <si>
    <t>ARJUNA S. MARPAUNG</t>
  </si>
  <si>
    <t>1212010810090001</t>
  </si>
  <si>
    <t>RAJA DECO MARPAUNG</t>
  </si>
  <si>
    <t>1212012111080001</t>
  </si>
  <si>
    <t>1212012502190002</t>
  </si>
  <si>
    <t>FRISKA SITORUS</t>
  </si>
  <si>
    <t>1212015611820002</t>
  </si>
  <si>
    <t>1206030032000024</t>
  </si>
  <si>
    <t>GIBSI MARPAUNG</t>
  </si>
  <si>
    <t>1212012904800001</t>
  </si>
  <si>
    <t>KARAWANG</t>
  </si>
  <si>
    <t>DUMA APRILYA MARPAUNG</t>
  </si>
  <si>
    <t>3215264704170003</t>
  </si>
  <si>
    <t>1212011212070075</t>
  </si>
  <si>
    <t>GILBERT HAMONANGAN MARPAUNG</t>
  </si>
  <si>
    <t>3215262310140003</t>
  </si>
  <si>
    <t>RYANTI YUSTINA NABABAN</t>
  </si>
  <si>
    <t>3215265510890007</t>
  </si>
  <si>
    <t>ERIK MANAHAN MARPAUNG</t>
  </si>
  <si>
    <t>3215261611900005</t>
  </si>
  <si>
    <t>YUSNILA MARPAUNG</t>
  </si>
  <si>
    <t>1212016808970001</t>
  </si>
  <si>
    <t>1212012312190007</t>
  </si>
  <si>
    <t>PAGARAJI</t>
  </si>
  <si>
    <t>LAORINA SIANTURI</t>
  </si>
  <si>
    <t>1212014306640001</t>
  </si>
  <si>
    <t>GITA GABERIA MARPAUNG</t>
  </si>
  <si>
    <t>1212014804130001</t>
  </si>
  <si>
    <t>GABRIEL BABTISTA MARPAUNG</t>
  </si>
  <si>
    <t>1212010307090001</t>
  </si>
  <si>
    <t>1212010202180002</t>
  </si>
  <si>
    <t>1206030032000033</t>
  </si>
  <si>
    <t>TAMBUNAN</t>
  </si>
  <si>
    <t>DEWI RATNA TAMBUNAN</t>
  </si>
  <si>
    <t>1212015011810003</t>
  </si>
  <si>
    <t>DAMARIS TAMBUNAN</t>
  </si>
  <si>
    <t>1212015309380001</t>
  </si>
  <si>
    <t>DICK AULYA MARPAUNG</t>
  </si>
  <si>
    <t>1212014609190002</t>
  </si>
  <si>
    <t>BINJAI</t>
  </si>
  <si>
    <t>SANDY DIOPRI MARPAUNG</t>
  </si>
  <si>
    <t>1212012804160001</t>
  </si>
  <si>
    <t>1212011604190005</t>
  </si>
  <si>
    <t>NIKEN PLOY MARPAUNG</t>
  </si>
  <si>
    <t>1212016705120001</t>
  </si>
  <si>
    <t>KEVIN VOLADO MARPAUNG</t>
  </si>
  <si>
    <t>1212011001110001</t>
  </si>
  <si>
    <t>WELLFHIN MINARDO MARPAUNG</t>
  </si>
  <si>
    <t>1212011810090002</t>
  </si>
  <si>
    <t>BAH GUNUNG</t>
  </si>
  <si>
    <t>ROULINA PASARIBU</t>
  </si>
  <si>
    <t>1212014805830004</t>
  </si>
  <si>
    <t>1206030032000046</t>
  </si>
  <si>
    <t>JONARA MARPAUNG</t>
  </si>
  <si>
    <t>1212010903770004</t>
  </si>
  <si>
    <t>1212012605200016</t>
  </si>
  <si>
    <t>1206030032000080</t>
  </si>
  <si>
    <t>SINTA SIAHAAN</t>
  </si>
  <si>
    <t>1212015007470001</t>
  </si>
  <si>
    <t>DAPOT LEO VRANDO SIREGAR</t>
  </si>
  <si>
    <t>1212012509910001</t>
  </si>
  <si>
    <t>1212010107190003</t>
  </si>
  <si>
    <t>1206030032000102</t>
  </si>
  <si>
    <t>DONNA RITA MARPAUNG</t>
  </si>
  <si>
    <t>1212015002640002</t>
  </si>
  <si>
    <t>ZIDANI SIAHAAN</t>
  </si>
  <si>
    <t>1212012205980001</t>
  </si>
  <si>
    <t>FRETTY SIAHAAN</t>
  </si>
  <si>
    <t>1212014106910002</t>
  </si>
  <si>
    <t>MEGAWATY MARPAUNG</t>
  </si>
  <si>
    <t>1212015512660002</t>
  </si>
  <si>
    <t>1212010306200025</t>
  </si>
  <si>
    <t>MEAT</t>
  </si>
  <si>
    <t>PARDOMUAN SIAHAAN</t>
  </si>
  <si>
    <t>1212011412640002</t>
  </si>
  <si>
    <t>SINTA VERAWATY MARPAUNG</t>
  </si>
  <si>
    <t>1212015907990003</t>
  </si>
  <si>
    <t>1212011710100005</t>
  </si>
  <si>
    <t>SANTI VERONIKA MARPAUNG</t>
  </si>
  <si>
    <t>1212015907990004</t>
  </si>
  <si>
    <t>KARYAWAN HOTEL</t>
  </si>
  <si>
    <t>TULUS MARPAUNG</t>
  </si>
  <si>
    <t>1212012811960005</t>
  </si>
  <si>
    <t>HUTAGINJANG</t>
  </si>
  <si>
    <t>LESTARIA RAJAGUKGUK</t>
  </si>
  <si>
    <t>1212016112760001</t>
  </si>
  <si>
    <t>1212010212080006</t>
  </si>
  <si>
    <t>1206030032000075</t>
  </si>
  <si>
    <t>SURUNG MARPAUNG</t>
  </si>
  <si>
    <t>1212011009600002</t>
  </si>
  <si>
    <t>RINI MARPAUNG</t>
  </si>
  <si>
    <t>1212016206150001</t>
  </si>
  <si>
    <t>DIGOHI A. MARPAUNG</t>
  </si>
  <si>
    <t>1212011304210001</t>
  </si>
  <si>
    <t>ISABELA MARPAUNG</t>
  </si>
  <si>
    <t>1212014707120001</t>
  </si>
  <si>
    <t>AEK NATOLU</t>
  </si>
  <si>
    <t>VERA NURSALAM SINAGA</t>
  </si>
  <si>
    <t>1212016508830004</t>
  </si>
  <si>
    <t>1206030032000112</t>
  </si>
  <si>
    <t>MARUPA MARPAUNG</t>
  </si>
  <si>
    <t>1212012012850002</t>
  </si>
  <si>
    <t>SIGUMPAR</t>
  </si>
  <si>
    <t>GEBY K MARPAUNG</t>
  </si>
  <si>
    <t>1212014701130003</t>
  </si>
  <si>
    <t>1212013009100014</t>
  </si>
  <si>
    <t>1212014609120001</t>
  </si>
  <si>
    <t>JAYA MARPAUNG</t>
  </si>
  <si>
    <t>1212012206090001</t>
  </si>
  <si>
    <t>1212010508200004</t>
  </si>
  <si>
    <t>BUKTI MARPAUNG</t>
  </si>
  <si>
    <t>1212011609910007</t>
  </si>
  <si>
    <t>1212012806180002</t>
  </si>
  <si>
    <t>TANJUNG PURA</t>
  </si>
  <si>
    <t>ROSMAIDA PANJAITAN</t>
  </si>
  <si>
    <t>1212014911660002</t>
  </si>
  <si>
    <t>1206030032000045</t>
  </si>
  <si>
    <t xml:space="preserve">MAMPE TUA MARPAUNG </t>
  </si>
  <si>
    <t>1212011106630003</t>
  </si>
  <si>
    <t>1212011212070003</t>
  </si>
  <si>
    <t>PANI SALMA HOTMA SIMANJUNTAK</t>
  </si>
  <si>
    <t>1212016301010002</t>
  </si>
  <si>
    <t>LUKMAN FREMANTO SIMANJUNTAK</t>
  </si>
  <si>
    <t>1212011001950003</t>
  </si>
  <si>
    <t>1206030032000004</t>
  </si>
  <si>
    <t>LUMBAN SILINTONG</t>
  </si>
  <si>
    <t>RUTMINI PARDEDE</t>
  </si>
  <si>
    <t>1212015406590001</t>
  </si>
  <si>
    <t>SARAFINA Y. SIMANJUNTAK</t>
  </si>
  <si>
    <t>1212015106200001</t>
  </si>
  <si>
    <t>JELITA SIMANJUNTAK</t>
  </si>
  <si>
    <t>1212016001190001</t>
  </si>
  <si>
    <t>HUTARAJA</t>
  </si>
  <si>
    <t>NOVARIA NABABAN</t>
  </si>
  <si>
    <t>1212044811910001</t>
  </si>
  <si>
    <t>1206030032000103</t>
  </si>
  <si>
    <t>NELAYAN</t>
  </si>
  <si>
    <t>GIFMI SIMANJUNTAK</t>
  </si>
  <si>
    <t>3271043010830012</t>
  </si>
  <si>
    <t>1212012308110013</t>
  </si>
  <si>
    <t>TIGA DOLOK</t>
  </si>
  <si>
    <t>ROSPITA TAMPUBOLON</t>
  </si>
  <si>
    <t>1212015504540001</t>
  </si>
  <si>
    <t>WILLY WAHYU H MARPAUNG</t>
  </si>
  <si>
    <t>1212012809060001</t>
  </si>
  <si>
    <t>1212012203180008</t>
  </si>
  <si>
    <t>RIZKY SAHALA T MARPAUNG</t>
  </si>
  <si>
    <t>1212012508040003</t>
  </si>
  <si>
    <t>GURU PAUD</t>
  </si>
  <si>
    <t>LISFAHMI SIANTURI</t>
  </si>
  <si>
    <t>1212014204690001</t>
  </si>
  <si>
    <t>TAPANULI UTARA</t>
  </si>
  <si>
    <t>BERLIN MARPAUNG</t>
  </si>
  <si>
    <t>1212012910680001</t>
  </si>
  <si>
    <t>1212011212070070</t>
  </si>
  <si>
    <t>EVAN LEE SAMUEL MARPAUNG</t>
  </si>
  <si>
    <t>1212011709000003</t>
  </si>
  <si>
    <t>HELENA T. RANI MAARPUNG</t>
  </si>
  <si>
    <t>1212014309940003</t>
  </si>
  <si>
    <t>1212010509180003</t>
  </si>
  <si>
    <t>RICO FRANS MARPAUNG</t>
  </si>
  <si>
    <t>1212013012920002</t>
  </si>
  <si>
    <t>1212012304140002</t>
  </si>
  <si>
    <t>TETTY FITRIANA HUTAPEA</t>
  </si>
  <si>
    <t>1212015804700002</t>
  </si>
  <si>
    <t>UNTOR TIGOR MANGASI MARPAUNG</t>
  </si>
  <si>
    <t>1212011104600003</t>
  </si>
  <si>
    <t>1212011212070012</t>
  </si>
  <si>
    <t>RUBEN NATHANAEL MARPAUNG</t>
  </si>
  <si>
    <t>1212010612080001</t>
  </si>
  <si>
    <t>RIVAN MARPAUNG</t>
  </si>
  <si>
    <t>1212010109060003</t>
  </si>
  <si>
    <t>ANTHONI MARPAUNG</t>
  </si>
  <si>
    <t>1212010809030001</t>
  </si>
  <si>
    <t>FRAN EFENDI MARPAUNG</t>
  </si>
  <si>
    <t>1212012211980001</t>
  </si>
  <si>
    <t>1206030032000105</t>
  </si>
  <si>
    <t>PAKKAT</t>
  </si>
  <si>
    <t>HETTY SIBAGARIANG</t>
  </si>
  <si>
    <t>1212016909680002</t>
  </si>
  <si>
    <t>IMMANUEL MARPAUNG</t>
  </si>
  <si>
    <t>1212012703120003</t>
  </si>
  <si>
    <t>1212010309150001</t>
  </si>
  <si>
    <t>ALFONSO MARPAUNG</t>
  </si>
  <si>
    <t>1212012907040002</t>
  </si>
  <si>
    <t>PUTRI SRI DEVI MARPAUNG</t>
  </si>
  <si>
    <t>1212014202030005</t>
  </si>
  <si>
    <t>P.SIANTAR</t>
  </si>
  <si>
    <t>RISMA SIAHAAN</t>
  </si>
  <si>
    <t>1212016208730002</t>
  </si>
  <si>
    <t>1212010903120004</t>
  </si>
  <si>
    <t>1206030032000030</t>
  </si>
  <si>
    <t>HASIHOLAN MARPAUNG</t>
  </si>
  <si>
    <t>1212012503710001</t>
  </si>
  <si>
    <t>ABIAN SAHAT MARPAUNG</t>
  </si>
  <si>
    <t>1212011707200001</t>
  </si>
  <si>
    <t>FITRI ANDINI MARPAUNG</t>
  </si>
  <si>
    <t>1212016009090003</t>
  </si>
  <si>
    <t>CHRISTIAN RIO MARPAUNG</t>
  </si>
  <si>
    <t>1212012402070001</t>
  </si>
  <si>
    <t>RAMSES MARPAUNG</t>
  </si>
  <si>
    <t>1212011412030001</t>
  </si>
  <si>
    <t>1212012708100002</t>
  </si>
  <si>
    <t>NURSAIDA GIRSANG</t>
  </si>
  <si>
    <t>1212016901820005</t>
  </si>
  <si>
    <t>1212012305110006</t>
  </si>
  <si>
    <t>1206030032000074</t>
  </si>
  <si>
    <t xml:space="preserve"> HUMISAR MARPAUNG</t>
  </si>
  <si>
    <t>1212012708830001</t>
  </si>
  <si>
    <t>GABRIELA MARPAUNG</t>
  </si>
  <si>
    <t>1271046104060004</t>
  </si>
  <si>
    <t>ANGELINA MARPAUNG</t>
  </si>
  <si>
    <t>1271045407010004</t>
  </si>
  <si>
    <t>DION MARPAUNG</t>
  </si>
  <si>
    <t>1271041002980006</t>
  </si>
  <si>
    <t>TJ. MERBOU</t>
  </si>
  <si>
    <t>RELISTA SITINJAK</t>
  </si>
  <si>
    <t>1271044308760003</t>
  </si>
  <si>
    <t>1212012307090008</t>
  </si>
  <si>
    <t>SIALANG BUAH</t>
  </si>
  <si>
    <t>JAMES JANNUS MARPUNG</t>
  </si>
  <si>
    <t>1271040303690004</t>
  </si>
  <si>
    <t>RAPHAEL SIMON KORINTUS SITUMORANG</t>
  </si>
  <si>
    <t>1212010402220001</t>
  </si>
  <si>
    <t>DESIMA NAPITUPULU</t>
  </si>
  <si>
    <t>3275036801830007</t>
  </si>
  <si>
    <t>RIDO SITUMORANG</t>
  </si>
  <si>
    <t>1212011802810001</t>
  </si>
  <si>
    <t>BOSTON PARDEDE</t>
  </si>
  <si>
    <t>1212010610950002</t>
  </si>
  <si>
    <t>1212010211150005</t>
  </si>
  <si>
    <t>DANIEL PARDEDE</t>
  </si>
  <si>
    <t>1212011011930006</t>
  </si>
  <si>
    <t>HERMAN PARDEDE</t>
  </si>
  <si>
    <t>1212012804860003</t>
  </si>
  <si>
    <t>PARLIN PARDEDE</t>
  </si>
  <si>
    <t>1212010406830003</t>
  </si>
  <si>
    <t>ROBIN PARDEDE</t>
  </si>
  <si>
    <t>1212011111810004</t>
  </si>
  <si>
    <t>1212011312070031</t>
  </si>
  <si>
    <t>OREGON PARDEDE</t>
  </si>
  <si>
    <t>1212010703800002</t>
  </si>
  <si>
    <t>KEBERIA NAINGGOLAN</t>
  </si>
  <si>
    <t>1212016205570001</t>
  </si>
  <si>
    <t>1212010508160003</t>
  </si>
  <si>
    <t>1206030032000141</t>
  </si>
  <si>
    <t>RUDDIN PARDEDE</t>
  </si>
  <si>
    <t>1212011510510001</t>
  </si>
  <si>
    <t>SEFRIA ZEUDISWARA SIMANGUNSONG</t>
  </si>
  <si>
    <t>1212014604040002</t>
  </si>
  <si>
    <t>FORDA PAULUS SIMANGUNSONG</t>
  </si>
  <si>
    <t>1212010910020003</t>
  </si>
  <si>
    <t>ROSIDE NABABAN</t>
  </si>
  <si>
    <t>1212015812660002</t>
  </si>
  <si>
    <t>GILBERT PRAYOGA PASARIBU</t>
  </si>
  <si>
    <t>1212012209060001</t>
  </si>
  <si>
    <t>ALBERT MANIUR PASARIBU</t>
  </si>
  <si>
    <t>1212011905050002</t>
  </si>
  <si>
    <t>1212011905090038</t>
  </si>
  <si>
    <t>SERGEI</t>
  </si>
  <si>
    <t>PASTI UDUR SIAHAAN</t>
  </si>
  <si>
    <t>1212016501700001</t>
  </si>
  <si>
    <t>1206030032000098</t>
  </si>
  <si>
    <t>ANGGIAT PASARIBU</t>
  </si>
  <si>
    <t>1212011006710001</t>
  </si>
  <si>
    <t>TORI BUDITOMO SIAHAAN</t>
  </si>
  <si>
    <t>1212011011030006</t>
  </si>
  <si>
    <t>RIAMA MARPAUNG</t>
  </si>
  <si>
    <t>1212014309740002</t>
  </si>
  <si>
    <t>GLORIA CAHAYA MANURUNG</t>
  </si>
  <si>
    <t>1212016711030001</t>
  </si>
  <si>
    <t>1212010711190005</t>
  </si>
  <si>
    <t>DINA PEBRIANTY MANURUNG</t>
  </si>
  <si>
    <t>1212016402960003</t>
  </si>
  <si>
    <t>1212011212110005</t>
  </si>
  <si>
    <t>ROSDIANA PARDEDE</t>
  </si>
  <si>
    <t>1212016303680001</t>
  </si>
  <si>
    <t>1206030032000011</t>
  </si>
  <si>
    <t>NELSON MANURUNG</t>
  </si>
  <si>
    <t>1212011111640002</t>
  </si>
  <si>
    <t>ROMIAN SIMANGUNSONG</t>
  </si>
  <si>
    <t>1212015302170002</t>
  </si>
  <si>
    <t>JEREHAN SIMANGUNSONG</t>
  </si>
  <si>
    <t>1212010608150002</t>
  </si>
  <si>
    <t>1212010411080002</t>
  </si>
  <si>
    <t>TIARA SIMANGUNSONG</t>
  </si>
  <si>
    <t>1212014308120001</t>
  </si>
  <si>
    <t>LASTIUR SIMANGUNSONG</t>
  </si>
  <si>
    <t>1212014503100002</t>
  </si>
  <si>
    <t>TASYA ELIANA SIMANGUNSONG</t>
  </si>
  <si>
    <t>1212016604080004</t>
  </si>
  <si>
    <t>1212011207170005</t>
  </si>
  <si>
    <t>TOMMY ANDIKA SIMANGUNSONG</t>
  </si>
  <si>
    <t>1212010804060002</t>
  </si>
  <si>
    <t>TRESIA SIMANGUNSONG</t>
  </si>
  <si>
    <t>1212016604040009</t>
  </si>
  <si>
    <t>1212012907090009</t>
  </si>
  <si>
    <t>HOLBUNG</t>
  </si>
  <si>
    <t>ROSLINA SIRINGORINGO</t>
  </si>
  <si>
    <t>1212016204790001</t>
  </si>
  <si>
    <t>1212011212110004</t>
  </si>
  <si>
    <t>1206030032000076</t>
  </si>
  <si>
    <t>DEDY JUANDA SIMANGUNSONG</t>
  </si>
  <si>
    <t>1212011505820001</t>
  </si>
  <si>
    <t>MULYANA PUTRI SIMANGUNSONG</t>
  </si>
  <si>
    <t>1212015904040001</t>
  </si>
  <si>
    <t>MARTUA SIMANGUNSONG</t>
  </si>
  <si>
    <t>1212011501990001</t>
  </si>
  <si>
    <t>DEWI FORTUNA SIMANGUNSONG</t>
  </si>
  <si>
    <t>1212015505970002</t>
  </si>
  <si>
    <t>1206030032000128</t>
  </si>
  <si>
    <t>JASMAN SIMANGUNSONG</t>
  </si>
  <si>
    <t>1212010201610001</t>
  </si>
  <si>
    <t>1212010410100003</t>
  </si>
  <si>
    <t>TARUTUNG</t>
  </si>
  <si>
    <t>KONNI RENTI KATRINA SILALAHI</t>
  </si>
  <si>
    <t>1212014307720001</t>
  </si>
  <si>
    <t>1206030032000140</t>
  </si>
  <si>
    <t>RAMHOT MARPAUNG</t>
  </si>
  <si>
    <t>1212010610740002</t>
  </si>
  <si>
    <t>PRAJA NAHUM MORA MARPAUNG</t>
  </si>
  <si>
    <t>1212012509170001</t>
  </si>
  <si>
    <t>VERONIKA SINURAT</t>
  </si>
  <si>
    <t>1272044505850010</t>
  </si>
  <si>
    <t>1212011212070042</t>
  </si>
  <si>
    <t>SURABAYA</t>
  </si>
  <si>
    <t>ANGGADA SUGAR MARPAUNG</t>
  </si>
  <si>
    <t>1212010202870004</t>
  </si>
  <si>
    <t>ARDIAN MARPAUNG</t>
  </si>
  <si>
    <t>3275012803880017</t>
  </si>
  <si>
    <t>1206030032000110</t>
  </si>
  <si>
    <t>MANUR SIMANGUNSONG</t>
  </si>
  <si>
    <t>1212015903620001</t>
  </si>
  <si>
    <t>BEATRIK JUANA SIAGIAN</t>
  </si>
  <si>
    <t>1212015206130002</t>
  </si>
  <si>
    <t>AWAN SIAGIAN</t>
  </si>
  <si>
    <t>1212010403120002</t>
  </si>
  <si>
    <t>WIDANIATY NAINGGOLAN</t>
  </si>
  <si>
    <t>1212014405900007</t>
  </si>
  <si>
    <t>1206030032000099</t>
  </si>
  <si>
    <t>BOY FERRY SIAGIAN</t>
  </si>
  <si>
    <t>1212012308900002</t>
  </si>
  <si>
    <t>1212010301200002</t>
  </si>
  <si>
    <t>FELI AURELSYA NAINGGOLAN</t>
  </si>
  <si>
    <t>1212015112210001</t>
  </si>
  <si>
    <t>1212011212070084</t>
  </si>
  <si>
    <t xml:space="preserve">STEVEN NAINGGOLAN </t>
  </si>
  <si>
    <t>1212010711180001</t>
  </si>
  <si>
    <t>1212010109090006</t>
  </si>
  <si>
    <t>DESHLYANI NAINGGOLAN</t>
  </si>
  <si>
    <t>1212016105160001</t>
  </si>
  <si>
    <t>1206030032000104</t>
  </si>
  <si>
    <t>PANDAN</t>
  </si>
  <si>
    <t>RAHEL SIANTURI</t>
  </si>
  <si>
    <t>1211074910950001</t>
  </si>
  <si>
    <t>HAMZAH NAINGGOLAN</t>
  </si>
  <si>
    <t>1212012804880004</t>
  </si>
  <si>
    <t>REIVAN JUSTIN HUGO NAINGGOLAN</t>
  </si>
  <si>
    <t>1212010910090001</t>
  </si>
  <si>
    <t>RAMAL MICHAEL NAINGGOLAN</t>
  </si>
  <si>
    <t>1212010508080003</t>
  </si>
  <si>
    <t>1212011212070048</t>
  </si>
  <si>
    <t>25/12/2006</t>
  </si>
  <si>
    <t>REANDY NAINGGOLAN</t>
  </si>
  <si>
    <t>1212012512060006</t>
  </si>
  <si>
    <t>1212011212070051</t>
  </si>
  <si>
    <t>TEDDY SURYADI NAINGGOLAN</t>
  </si>
  <si>
    <t>1212012603940002</t>
  </si>
  <si>
    <t>FITRI SYAHRIFAH NAINGGOLAN</t>
  </si>
  <si>
    <t>1212014111960003</t>
  </si>
  <si>
    <t>LINDA SIMANGUNSONG</t>
  </si>
  <si>
    <t>1212016304570001</t>
  </si>
  <si>
    <t>1212010403090003</t>
  </si>
  <si>
    <t>1206030032000012</t>
  </si>
  <si>
    <t>NAINGGOLAN</t>
  </si>
  <si>
    <t>PURBA EDISON NAINGGOLAN</t>
  </si>
  <si>
    <t>1212010510530001</t>
  </si>
  <si>
    <t>KOTA BATAM</t>
  </si>
  <si>
    <t>DAVID ALFAHRI BUTAR BUTAR</t>
  </si>
  <si>
    <t>2171121103210001</t>
  </si>
  <si>
    <t>1212011212070043</t>
  </si>
  <si>
    <t>GISELA NAOMI BUTAR BUTAR</t>
  </si>
  <si>
    <t>2171126303140001</t>
  </si>
  <si>
    <t>2171125702881001</t>
  </si>
  <si>
    <t>ROCKYANDO BUTAR BUTAR</t>
  </si>
  <si>
    <t>2171121909889006</t>
  </si>
  <si>
    <t>DIMPAN SIMANGUNSONG</t>
  </si>
  <si>
    <t>1212011609870002</t>
  </si>
  <si>
    <t>PANGGANTUNGAN</t>
  </si>
  <si>
    <t>LAMBOK SIDABUTAR</t>
  </si>
  <si>
    <t>2171117105919002</t>
  </si>
  <si>
    <t>LEOKARDO SIMANGUNSONG</t>
  </si>
  <si>
    <t>3172040106920009</t>
  </si>
  <si>
    <t>1212013004150005</t>
  </si>
  <si>
    <t>JESICA RIANTY SYALOM</t>
  </si>
  <si>
    <t>1212015708080001</t>
  </si>
  <si>
    <t>RICA  FANCE SIMANGUNSONG</t>
  </si>
  <si>
    <t>1212014408860004</t>
  </si>
  <si>
    <t>SHEILA JOLIN A. SITUMORANG</t>
  </si>
  <si>
    <t>1212015811070001</t>
  </si>
  <si>
    <t>1212011212070017</t>
  </si>
  <si>
    <t>CINTIA SANDRA DIGORA SITUMORANG</t>
  </si>
  <si>
    <t>1212015708040001</t>
  </si>
  <si>
    <t>FELIX ALEXANDRO NESTA SITUMORANG</t>
  </si>
  <si>
    <t>1212012810030002</t>
  </si>
  <si>
    <t>P. SIDEMPUAN</t>
  </si>
  <si>
    <t>BERLIANA NAINGGOLAN</t>
  </si>
  <si>
    <t>121201481174001</t>
  </si>
  <si>
    <t>1212011905090040</t>
  </si>
  <si>
    <t>RICHARD JOSHAFAT SITUMORANG</t>
  </si>
  <si>
    <t>1212010511730001</t>
  </si>
  <si>
    <t>ADRIELL FIDELIS GULTOM</t>
  </si>
  <si>
    <t>1212012505190001</t>
  </si>
  <si>
    <t>1212012301150003</t>
  </si>
  <si>
    <t>MARIA SIAHAAN</t>
  </si>
  <si>
    <t>3215055802890001</t>
  </si>
  <si>
    <t>SIPARUNGGU</t>
  </si>
  <si>
    <t>JESTON GULTOM</t>
  </si>
  <si>
    <t>1217040511860001</t>
  </si>
  <si>
    <t>ROLES HUTAGAOL</t>
  </si>
  <si>
    <t>1212016006980003</t>
  </si>
  <si>
    <t>SIMON FREDDI SIMANGUNSONG</t>
  </si>
  <si>
    <t>1212011008950002</t>
  </si>
  <si>
    <t>IVAN RICARDO TAMPUBOLON</t>
  </si>
  <si>
    <t>1901011210900004</t>
  </si>
  <si>
    <t>1212011809190002</t>
  </si>
  <si>
    <t>SONIA REMAI PUTRI GIRSANG</t>
  </si>
  <si>
    <t>3275105005060006</t>
  </si>
  <si>
    <t>LOVITA SARI GIRSANG</t>
  </si>
  <si>
    <t>3275104403050006</t>
  </si>
  <si>
    <t>ALORIDA SIMANGUNSONG</t>
  </si>
  <si>
    <t>3275105910760006</t>
  </si>
  <si>
    <t>HORAS SIMANGUNSONG</t>
  </si>
  <si>
    <t>1212012901790002</t>
  </si>
  <si>
    <t>1212011112070024</t>
  </si>
  <si>
    <t>MONALISA SIMANGUNSONG</t>
  </si>
  <si>
    <t>1212014401910001</t>
  </si>
  <si>
    <t>LAUMIL</t>
  </si>
  <si>
    <t>LEWI TULUS SIMAMORA</t>
  </si>
  <si>
    <t>1216052307860001</t>
  </si>
  <si>
    <t>KHERIL TAMPUBOLON</t>
  </si>
  <si>
    <t>1212015402140001</t>
  </si>
  <si>
    <t>MINDO PARDEDE</t>
  </si>
  <si>
    <t>1212017105600001</t>
  </si>
  <si>
    <t>BERTON SIMANGUNSONG</t>
  </si>
  <si>
    <t>1212010204560001</t>
  </si>
  <si>
    <t>LUSPERIA SIMANJUNTAK</t>
  </si>
  <si>
    <t>1271096103400001</t>
  </si>
  <si>
    <t>1212010412140002</t>
  </si>
  <si>
    <t>DOSEN</t>
  </si>
  <si>
    <t>DIV</t>
  </si>
  <si>
    <t>CATHRYNA RUMONDANG BULAN SIMANGUNSONG</t>
  </si>
  <si>
    <t>3276025001620012</t>
  </si>
  <si>
    <t>PUTRA PARULIAN PARDEDE</t>
  </si>
  <si>
    <t>1212012709910002</t>
  </si>
  <si>
    <t>DESI RIANA SILABAN</t>
  </si>
  <si>
    <t>1212016912920002</t>
  </si>
  <si>
    <t>RAYMON WANAPATI SIMANGUNSONG</t>
  </si>
  <si>
    <t>1212010808910004</t>
  </si>
  <si>
    <t>1212011012070006</t>
  </si>
  <si>
    <t>PADANG SIDEMPUAN</t>
  </si>
  <si>
    <t>MICHAILA CRISTIANI</t>
  </si>
  <si>
    <t>1277025306130006</t>
  </si>
  <si>
    <t>JESSICA AMANDA</t>
  </si>
  <si>
    <t>1212016812140002</t>
  </si>
  <si>
    <t>NAYSILLA NANDITA PUTRI</t>
  </si>
  <si>
    <t>1277025210130002</t>
  </si>
  <si>
    <t>YOSSY RICKAWATI</t>
  </si>
  <si>
    <t>1277027005820003</t>
  </si>
  <si>
    <t>FREDDY BUDIMAN SIMANGUNSONG</t>
  </si>
  <si>
    <t>6474021201860001</t>
  </si>
  <si>
    <t>MUARA</t>
  </si>
  <si>
    <t>GOMGOM ARITONANG</t>
  </si>
  <si>
    <t>1212011907690002</t>
  </si>
  <si>
    <t>1212011012070001</t>
  </si>
  <si>
    <t>WILLIAM SIMANGUNSONG</t>
  </si>
  <si>
    <t>1212010707130002</t>
  </si>
  <si>
    <t>NIKITA SIMANGUNSONG</t>
  </si>
  <si>
    <t>1212014608100002</t>
  </si>
  <si>
    <t>GIOVANITA SIMANGUNSONG</t>
  </si>
  <si>
    <t>1212014604060001</t>
  </si>
  <si>
    <t>DEBORA LAUDIA SIMANGUNSONG</t>
  </si>
  <si>
    <t>1212016607040001</t>
  </si>
  <si>
    <t>BUNTU RAJA</t>
  </si>
  <si>
    <t>LISDA SIMAREMARE</t>
  </si>
  <si>
    <t>1212014811750001</t>
  </si>
  <si>
    <t>1212012905200007</t>
  </si>
  <si>
    <t>1206030032000016</t>
  </si>
  <si>
    <t>ADIL MAKMUR SIMANGUNSONG</t>
  </si>
  <si>
    <t>1212011704770001</t>
  </si>
  <si>
    <t>REINALD MARULAM SIMANGUNSONG</t>
  </si>
  <si>
    <t>1201032811050003</t>
  </si>
  <si>
    <t>1212011012070011</t>
  </si>
  <si>
    <t>ARTAULI SIMANGUNSONG</t>
  </si>
  <si>
    <t>1201036401030001</t>
  </si>
  <si>
    <t>SORKAM</t>
  </si>
  <si>
    <t>MAWANTI MARBUN</t>
  </si>
  <si>
    <t>1201034609810001</t>
  </si>
  <si>
    <t>1206030032000027</t>
  </si>
  <si>
    <t>RONIANTO SIMANGUNSONG</t>
  </si>
  <si>
    <t>1201030102750007</t>
  </si>
  <si>
    <t>PANCA ROMULUS SIMANGUNSONG</t>
  </si>
  <si>
    <t>1271091005760001</t>
  </si>
  <si>
    <t>1212012603100006</t>
  </si>
  <si>
    <t>SALMAN PAUL JULYANTO PANDIANGAN</t>
  </si>
  <si>
    <t>1212012807050001</t>
  </si>
  <si>
    <t>CHARLOS MARUDIN PANDIANGAN</t>
  </si>
  <si>
    <t>1212013012020001</t>
  </si>
  <si>
    <t>1212011012070002</t>
  </si>
  <si>
    <t>POLISI</t>
  </si>
  <si>
    <t>PEBRI RAMUDA PANDIANGAN</t>
  </si>
  <si>
    <t>1212011802000002</t>
  </si>
  <si>
    <t>GITO LASRO PANDIANGAN</t>
  </si>
  <si>
    <t>1212011506970004</t>
  </si>
  <si>
    <t>MEI NOVELIA PANDIANGAN</t>
  </si>
  <si>
    <t>1212015605850004</t>
  </si>
  <si>
    <t>MENTARI RIONENGSI PANDIANGAN</t>
  </si>
  <si>
    <t>1212017101940003</t>
  </si>
  <si>
    <t>1212012309140001</t>
  </si>
  <si>
    <t>CORRY TINURBAYA SIBURIAN</t>
  </si>
  <si>
    <t>1212014503690001</t>
  </si>
  <si>
    <t>1206030032000034</t>
  </si>
  <si>
    <t>RIPSON SAHATA PANDIANGAN</t>
  </si>
  <si>
    <t>1212012808710006</t>
  </si>
  <si>
    <t>LEON TRUEMAN TAMBUNAN</t>
  </si>
  <si>
    <t>1218021308040001</t>
  </si>
  <si>
    <t>SABAM SIMANGUNSONG</t>
  </si>
  <si>
    <t>1212010202160003</t>
  </si>
  <si>
    <t>1212011212070028</t>
  </si>
  <si>
    <t>CLARISSA THEODORA ALMORO S.</t>
  </si>
  <si>
    <t>1212014612130001</t>
  </si>
  <si>
    <t>NIDYA PUTRI ALMORO SIMANGUNSONG</t>
  </si>
  <si>
    <t>1212016611080006</t>
  </si>
  <si>
    <t>RUTH D.Y.LUMBAN GAOL</t>
  </si>
  <si>
    <t>1212015503800006</t>
  </si>
  <si>
    <t>1206030032000067</t>
  </si>
  <si>
    <t>ALDO MORO SIMANGUNSONG</t>
  </si>
  <si>
    <t>1212010304790001</t>
  </si>
  <si>
    <t>MERIAM MARISINA SIMANGUNSONG</t>
  </si>
  <si>
    <t>1212015304070003</t>
  </si>
  <si>
    <t>RUT YANA HUTAGAOL</t>
  </si>
  <si>
    <t>1271094506780011</t>
  </si>
  <si>
    <t>1212012506180001</t>
  </si>
  <si>
    <t>1206030032000035</t>
  </si>
  <si>
    <t>HOTMAN SIMANGUNSONG</t>
  </si>
  <si>
    <t>1271091901660001</t>
  </si>
  <si>
    <t>KERAWANG</t>
  </si>
  <si>
    <t>IRENE TERESIA SIAHAAN</t>
  </si>
  <si>
    <t>3215054702000002</t>
  </si>
  <si>
    <t>CILEGON</t>
  </si>
  <si>
    <t>DANIEL ORLANDO SIAHAAN</t>
  </si>
  <si>
    <t>3215051001930005</t>
  </si>
  <si>
    <t>1212010710190005</t>
  </si>
  <si>
    <t>KRISTIAN ORLANDO SIAHAAN</t>
  </si>
  <si>
    <t>3215051001930004</t>
  </si>
  <si>
    <t>3215055808900003</t>
  </si>
  <si>
    <t>KESIANA NAPITUPULU</t>
  </si>
  <si>
    <t>3215055502650002</t>
  </si>
  <si>
    <t>1212211010140001</t>
  </si>
  <si>
    <t>HULMAN SIAHAAN</t>
  </si>
  <si>
    <t>3215051901540002</t>
  </si>
  <si>
    <t>MARIO ADELARD SITANGGANG</t>
  </si>
  <si>
    <t>1212011207140001</t>
  </si>
  <si>
    <t>STEVEN ADELIO SAPPETUA SITANGGANG</t>
  </si>
  <si>
    <t>1212012502130001</t>
  </si>
  <si>
    <t>1212012202120003</t>
  </si>
  <si>
    <t>MICHAEL TAMADO N.SITANGGANG</t>
  </si>
  <si>
    <t>1212010906100002</t>
  </si>
  <si>
    <t>TASYA ANUGERAH M.SITANGGANG</t>
  </si>
  <si>
    <t>1212016609080006</t>
  </si>
  <si>
    <t>LUMBAN BISA</t>
  </si>
  <si>
    <t>NORITA BUTARBUTAR</t>
  </si>
  <si>
    <t>1212015111830007</t>
  </si>
  <si>
    <t>1206030032000054</t>
  </si>
  <si>
    <t>ROBERT MALTUS SITANGGANG</t>
  </si>
  <si>
    <t>1212012307780006</t>
  </si>
  <si>
    <t>1212011112070005</t>
  </si>
  <si>
    <t>VALENTINO LYBELTO SIMANGUNSONG</t>
  </si>
  <si>
    <t>3175081510091002</t>
  </si>
  <si>
    <t>SURAKARTA</t>
  </si>
  <si>
    <t>SURATI LIDYA</t>
  </si>
  <si>
    <t>3275014505710001</t>
  </si>
  <si>
    <t>LANGKAT SALAPIAN</t>
  </si>
  <si>
    <t>BONAR SIMANGUNSONG</t>
  </si>
  <si>
    <t>3218210909600002</t>
  </si>
  <si>
    <t>ROSMERY R.NAINGGOLAN</t>
  </si>
  <si>
    <t>3175104411790008</t>
  </si>
  <si>
    <t>TUPA POLMAN DENSON NAINGGOLAN</t>
  </si>
  <si>
    <t>1203210401920004</t>
  </si>
  <si>
    <t>MARADONG NAINGGOLAN</t>
  </si>
  <si>
    <t>1203210509870004</t>
  </si>
  <si>
    <t>KEL. PENSIUNAN PNS</t>
  </si>
  <si>
    <t>ROSINTA SIMANGUNSONG</t>
  </si>
  <si>
    <t>1203215904500002</t>
  </si>
  <si>
    <t>HOTMA EVLIN SIAHAAN</t>
  </si>
  <si>
    <t>1212016609810001</t>
  </si>
  <si>
    <t>1212012807150003</t>
  </si>
  <si>
    <t>TIMBUL SIMANGUNSONG</t>
  </si>
  <si>
    <t>1212010907640001</t>
  </si>
  <si>
    <t>MARINTAN HUTAJULU</t>
  </si>
  <si>
    <t>1212015808570001</t>
  </si>
  <si>
    <t>REMIN SIAHAAN</t>
  </si>
  <si>
    <t>1212015210380001</t>
  </si>
  <si>
    <t>KHETY INDRIYANI</t>
  </si>
  <si>
    <t>1212014207000001</t>
  </si>
  <si>
    <t>RICKY PRATAMA MANGUNSONG</t>
  </si>
  <si>
    <t>1212010310980001</t>
  </si>
  <si>
    <t>1212011012070005</t>
  </si>
  <si>
    <t>KEPALA DESA</t>
  </si>
  <si>
    <t>MELVA PANJAITAN</t>
  </si>
  <si>
    <t>1212016910660002</t>
  </si>
  <si>
    <t>1212011604090008</t>
  </si>
  <si>
    <t>1206030032000053</t>
  </si>
  <si>
    <t>HISAR M SIMANGUNSONG</t>
  </si>
  <si>
    <t>1212011308910002</t>
  </si>
  <si>
    <t>FRILI</t>
  </si>
  <si>
    <t>KRISTINA NATALIA SIREGAR</t>
  </si>
  <si>
    <t>1212016412960001</t>
  </si>
  <si>
    <t>LOLITAAURORA SITOMPUL</t>
  </si>
  <si>
    <t>1212016304050001</t>
  </si>
  <si>
    <t>SOVIA LORINA SITOMPUL</t>
  </si>
  <si>
    <t>1212014401030001</t>
  </si>
  <si>
    <t>LAMRIA SIMANGUNSONG</t>
  </si>
  <si>
    <t>1212014505530001</t>
  </si>
  <si>
    <t>1206030032000023</t>
  </si>
  <si>
    <t>MARSOPANG SITOMPUL</t>
  </si>
  <si>
    <t>1212012802680002</t>
  </si>
  <si>
    <t>1206030032000005</t>
  </si>
  <si>
    <t>ALBOIN MARULI TUA SIMANGUNSONG</t>
  </si>
  <si>
    <t>1212010201860005</t>
  </si>
  <si>
    <t>PELALANAN</t>
  </si>
  <si>
    <t>RADEVA SIMANGUNSONG</t>
  </si>
  <si>
    <t>1405022605180001</t>
  </si>
  <si>
    <t>CINTA DAMAI</t>
  </si>
  <si>
    <t>MUTIA SARI SIMANGUNSONG</t>
  </si>
  <si>
    <t>1208215406100002</t>
  </si>
  <si>
    <t>NINA JURAIDA CENDAWASIH NAINGGOLAN</t>
  </si>
  <si>
    <t>1208215710820006</t>
  </si>
  <si>
    <t>RIANTO TOMU PARULIAN SIMANGUNSONG</t>
  </si>
  <si>
    <t>1208213108810004</t>
  </si>
  <si>
    <t>SAUT TAHAN MAROJAHAN SIMANGUNSONG</t>
  </si>
  <si>
    <t>1212011703960002</t>
  </si>
  <si>
    <t>SIMALUNGUN</t>
  </si>
  <si>
    <t>HERLINA SINAGA</t>
  </si>
  <si>
    <t>1212015706490001</t>
  </si>
  <si>
    <t>TAMBA TUA SIMANGUNSONG</t>
  </si>
  <si>
    <t>1212011705530001</t>
  </si>
  <si>
    <t>CHANTIKA MAHARANI MANALU</t>
  </si>
  <si>
    <t>1216044503100001</t>
  </si>
  <si>
    <t>AUSTIN MORADO PRATAMA MANALU</t>
  </si>
  <si>
    <t>1216041409090001</t>
  </si>
  <si>
    <t>1206030032000117</t>
  </si>
  <si>
    <t>RENGSIDA NAINGGOLAN</t>
  </si>
  <si>
    <t>1216045706760003</t>
  </si>
  <si>
    <t>ANISA TAMPUBOLON</t>
  </si>
  <si>
    <t>1212015804140001</t>
  </si>
  <si>
    <t>FREYL HUSEN IMMANUEL TAMPUBOLON</t>
  </si>
  <si>
    <t>1212011611100003</t>
  </si>
  <si>
    <t>MERIANAN NAINGGOLAN</t>
  </si>
  <si>
    <t>1212016505880006</t>
  </si>
  <si>
    <t>1206030032000106</t>
  </si>
  <si>
    <t>SOSOR DOLOK</t>
  </si>
  <si>
    <t>JHONLY TAMPUBOLON</t>
  </si>
  <si>
    <t>1212012306800004</t>
  </si>
  <si>
    <t>MICHAEL JUSUP SIMANGUNSONG</t>
  </si>
  <si>
    <t>1212011308120001</t>
  </si>
  <si>
    <t>SILALAHI DOLOK</t>
  </si>
  <si>
    <t>SAPUTRA MARTAHAN SIMANGUNSONG</t>
  </si>
  <si>
    <t>1212010612080002</t>
  </si>
  <si>
    <t>FRISKILA VEBRIANA SIMANGUNSONG</t>
  </si>
  <si>
    <t>1212014802070001</t>
  </si>
  <si>
    <t>P.SIDEMPUAN</t>
  </si>
  <si>
    <t>MARAS HOTMARITO SITANGGANG</t>
  </si>
  <si>
    <t>1212016511850001</t>
  </si>
  <si>
    <t>1206030032000111</t>
  </si>
  <si>
    <t>MARTUA PARDOMUAN SIMANGUNSONG</t>
  </si>
  <si>
    <t>1212012807770001</t>
  </si>
  <si>
    <t>BENNI SIAHAAN</t>
  </si>
  <si>
    <t>1212016402470001</t>
  </si>
  <si>
    <t>1212010404810005</t>
  </si>
  <si>
    <t>SIANIPAR TANGGA</t>
  </si>
  <si>
    <t>ROSMADA RUMAPEA</t>
  </si>
  <si>
    <t>1212014803550001</t>
  </si>
  <si>
    <t>SRI REZEKI SIMANGUNSONG</t>
  </si>
  <si>
    <t>1212014202140002</t>
  </si>
  <si>
    <t>REZA BASTIAN SIMANGUNSONG</t>
  </si>
  <si>
    <t>1212012109100002</t>
  </si>
  <si>
    <t>CHELSI OKTAVIA SIMANGUNSONG</t>
  </si>
  <si>
    <t>1212014304090001</t>
  </si>
  <si>
    <t>NOVITA SARI SIMANGUNSONG</t>
  </si>
  <si>
    <t>1212015703070001</t>
  </si>
  <si>
    <t>HELENA CKRISTIN SIMANGUNSONG</t>
  </si>
  <si>
    <t>1212015301050002</t>
  </si>
  <si>
    <t>TAMPUBOLON</t>
  </si>
  <si>
    <t>EMMELIA RIRIS TAMPUBOLON</t>
  </si>
  <si>
    <t>1212014809790002</t>
  </si>
  <si>
    <t>CHANDRA JUDIANTO SIMANGUNSONG</t>
  </si>
  <si>
    <t>1212012905750001</t>
  </si>
  <si>
    <t>BONAN DOLOK</t>
  </si>
  <si>
    <t>LOIDE SIAGIAN</t>
  </si>
  <si>
    <t>1212014908390001</t>
  </si>
  <si>
    <t>KONDAR SIMANGUNSONG</t>
  </si>
  <si>
    <t>1212010801400001</t>
  </si>
  <si>
    <t>DEVANO SIMANGUNSONG</t>
  </si>
  <si>
    <t>1212011311190003</t>
  </si>
  <si>
    <t>EL OSBERT JULIO SIMANGUNSONG</t>
  </si>
  <si>
    <t>1212011707170002</t>
  </si>
  <si>
    <t>MARCOREUS PANDAPOTAN SIMANGUNSONG</t>
  </si>
  <si>
    <t>1212010202160002</t>
  </si>
  <si>
    <t>FADORO</t>
  </si>
  <si>
    <t>WIDE PUTRINISARI ZENDRATO</t>
  </si>
  <si>
    <t>1212016805910004</t>
  </si>
  <si>
    <t>1206030032000118</t>
  </si>
  <si>
    <t>ROY PALTI SIMANGUNSONG</t>
  </si>
  <si>
    <t>1571021705860141</t>
  </si>
  <si>
    <t>FRIANHA SIMANGUNSONG</t>
  </si>
  <si>
    <t>1212015508960001</t>
  </si>
  <si>
    <t>PARLILITAN</t>
  </si>
  <si>
    <t>ELVINA SIMBOLON</t>
  </si>
  <si>
    <t>1212014102510001</t>
  </si>
  <si>
    <t>1206030032000022</t>
  </si>
  <si>
    <t>PANAHATAN SIMANGUNSONG</t>
  </si>
  <si>
    <t>1212011209590001</t>
  </si>
  <si>
    <t>FERDI FAUZI SIMANGUNSONG</t>
  </si>
  <si>
    <t>1212011009070001</t>
  </si>
  <si>
    <t>NELLI JUITA SIMANGUNSONG</t>
  </si>
  <si>
    <t>1212014707040001</t>
  </si>
  <si>
    <t>GUSTI HARIADI SIMANGUNSONG</t>
  </si>
  <si>
    <t>1212012308020001</t>
  </si>
  <si>
    <t>PANI SATRIA SIMANGUNSONG</t>
  </si>
  <si>
    <t>1212016904010001</t>
  </si>
  <si>
    <t>HESTY MARLINA SIMANGUNSONG</t>
  </si>
  <si>
    <t>1212016002990003</t>
  </si>
  <si>
    <t>SUNGAI BALAM</t>
  </si>
  <si>
    <t>SUSI KRISTINA SIMANGUNSONG</t>
  </si>
  <si>
    <t>1212016711960004</t>
  </si>
  <si>
    <t>DOLOK SANGGUL</t>
  </si>
  <si>
    <t>MESTIKA SIMAMORA</t>
  </si>
  <si>
    <t>1212015310710003</t>
  </si>
  <si>
    <t>1206030032000025</t>
  </si>
  <si>
    <t>HARUN SIMANGUNSONG</t>
  </si>
  <si>
    <t>1212010908720001</t>
  </si>
  <si>
    <t>OSCAR SIMANGUNSONG</t>
  </si>
  <si>
    <t>1212011407030003</t>
  </si>
  <si>
    <t>HEMA SIMANGUNSONG</t>
  </si>
  <si>
    <t>1212014204010005</t>
  </si>
  <si>
    <t>OPEN SIMANGUNSONG</t>
  </si>
  <si>
    <t>1212010205980003</t>
  </si>
  <si>
    <t>TEBING</t>
  </si>
  <si>
    <t>LINDA SITUMORANG</t>
  </si>
  <si>
    <t>1212014910670003</t>
  </si>
  <si>
    <t>1206030032000058</t>
  </si>
  <si>
    <t>PARIAMAN SIMANGUNSONG</t>
  </si>
  <si>
    <t>1212011508610002</t>
  </si>
  <si>
    <t>FITRITUANI SIMANGUNSONG</t>
  </si>
  <si>
    <t>1212016409930005</t>
  </si>
  <si>
    <t>JUBER SIMANGUNSONG</t>
  </si>
  <si>
    <t>1212011409860005</t>
  </si>
  <si>
    <t>TULUS SIMANGUNSONG</t>
  </si>
  <si>
    <t>1212012107820006</t>
  </si>
  <si>
    <t>PARANGINAN</t>
  </si>
  <si>
    <t>HERMES M.SIREGAR</t>
  </si>
  <si>
    <t>1212013011740001</t>
  </si>
  <si>
    <t>DESNA ROMAULI TAMPUBOLON</t>
  </si>
  <si>
    <t>1212016912000002</t>
  </si>
  <si>
    <t>YESICA TAMPUBOLON</t>
  </si>
  <si>
    <t>1212016401970001</t>
  </si>
  <si>
    <t>DHUMOLI TAMPUBOLON</t>
  </si>
  <si>
    <t>1212012103950002</t>
  </si>
  <si>
    <t>MARLINA SIMANGUNSONG</t>
  </si>
  <si>
    <t>1212014103640001</t>
  </si>
  <si>
    <t>SAYUR MANOSOR SIMANJUNTAK</t>
  </si>
  <si>
    <t>1212012609700001</t>
  </si>
  <si>
    <t>MELLA LUMBAN RAJA</t>
  </si>
  <si>
    <t>1212014309060002</t>
  </si>
  <si>
    <t>PRAYOGA LUMBAN RAJA</t>
  </si>
  <si>
    <t>1212011009030001</t>
  </si>
  <si>
    <t>JHONFERY LUMBAN RAJA</t>
  </si>
  <si>
    <t>1212013006010005</t>
  </si>
  <si>
    <t>PARTAHANAN LUMBAN RAJA</t>
  </si>
  <si>
    <t>1212011404000002</t>
  </si>
  <si>
    <t>TIURMA PAKPAHAN</t>
  </si>
  <si>
    <t>1212014309790001</t>
  </si>
  <si>
    <t>1206030032000010</t>
  </si>
  <si>
    <t>ULIRANTO LUMBAN RAJA</t>
  </si>
  <si>
    <t>1212011709770003</t>
  </si>
  <si>
    <t>OKTA METY HELEN MARBUN</t>
  </si>
  <si>
    <t>1271034304180001</t>
  </si>
  <si>
    <t>DELIMA NAINGGOLAN</t>
  </si>
  <si>
    <t>1212014204950002</t>
  </si>
  <si>
    <t>1206030032000116</t>
  </si>
  <si>
    <t>PUTRADA RAMANDANI MARBUN</t>
  </si>
  <si>
    <t>1271030106940005</t>
  </si>
  <si>
    <t>KAILA ALESSIA NAINGGOLAN</t>
  </si>
  <si>
    <t>1212017004090001</t>
  </si>
  <si>
    <t>ENJELI SUBUR NAINGGOLAN</t>
  </si>
  <si>
    <t>1212015407030002</t>
  </si>
  <si>
    <t>AMSTRON TONY NAINGGOLAN</t>
  </si>
  <si>
    <t>1212011610010001</t>
  </si>
  <si>
    <t>1206030032000060</t>
  </si>
  <si>
    <t>SOTARDUGA NAINGGOLAN</t>
  </si>
  <si>
    <t>1212011410740003</t>
  </si>
  <si>
    <t>FELYCIA SIMANGUNSONG</t>
  </si>
  <si>
    <t>1212014901200001</t>
  </si>
  <si>
    <t>KM 12</t>
  </si>
  <si>
    <t>RINI NURHAYATI PANJAITAN</t>
  </si>
  <si>
    <t>1212056410960002</t>
  </si>
  <si>
    <t>JASMER REMANTO SIMANGUNSONG</t>
  </si>
  <si>
    <t>1212011707900003</t>
  </si>
  <si>
    <t>EFRAL SIMANGUNSONG</t>
  </si>
  <si>
    <t>1212012009080006</t>
  </si>
  <si>
    <t>APRIL SIMANGUNSONG</t>
  </si>
  <si>
    <t>1212015704010002</t>
  </si>
  <si>
    <t>RIA IKA SIMANGUNSONG</t>
  </si>
  <si>
    <t>1212016811980001</t>
  </si>
  <si>
    <t>1206030032000052</t>
  </si>
  <si>
    <t>PANGARIBUAN</t>
  </si>
  <si>
    <t>DARLINCE HARIANJA</t>
  </si>
  <si>
    <t>1212016307540001</t>
  </si>
  <si>
    <t>TENTENA</t>
  </si>
  <si>
    <t>CONNAD DEMETTRIO TAISO</t>
  </si>
  <si>
    <t>1212011905050001</t>
  </si>
  <si>
    <t>SANTA HANNA ARITONANG</t>
  </si>
  <si>
    <t>1212015105190001</t>
  </si>
  <si>
    <t>DORLAND ALEZA ARITONANG</t>
  </si>
  <si>
    <t>1212016501180002</t>
  </si>
  <si>
    <t>ROHANA SIMANGUNSONG</t>
  </si>
  <si>
    <t>1212015812750001</t>
  </si>
  <si>
    <t>1206030032000047</t>
  </si>
  <si>
    <t>SAHATA ARITONANG</t>
  </si>
  <si>
    <t>1212010306730001</t>
  </si>
  <si>
    <t>RENOL SIMANGUNSONG</t>
  </si>
  <si>
    <t>1212010808910001</t>
  </si>
  <si>
    <t>1206030032000032</t>
  </si>
  <si>
    <t>TIOMADA GULTOM</t>
  </si>
  <si>
    <t>1212017003570002</t>
  </si>
  <si>
    <t>MARIA SIMANGUNSONG</t>
  </si>
  <si>
    <t>1212015002000002</t>
  </si>
  <si>
    <t>LARISMAN SIMANGUNSONG</t>
  </si>
  <si>
    <t>1212010505970001</t>
  </si>
  <si>
    <t>LUJUBEL SIMANGUNSONG</t>
  </si>
  <si>
    <t>1212010505950001</t>
  </si>
  <si>
    <t>HINALANG</t>
  </si>
  <si>
    <t>RUSMIN SIAHAAN</t>
  </si>
  <si>
    <t>1212015503650001</t>
  </si>
  <si>
    <t>PUTRI PATRICIA PANGARIBUAN</t>
  </si>
  <si>
    <t>3172026004020006</t>
  </si>
  <si>
    <t>SULASTRI SIMANGUNSONG</t>
  </si>
  <si>
    <t>3172025807770002</t>
  </si>
  <si>
    <t>ANA TASYA OKFRIDA MANIK</t>
  </si>
  <si>
    <t>1212016310090001</t>
  </si>
  <si>
    <t>BLESSING GIDEON MANIK</t>
  </si>
  <si>
    <t>1212011010080001</t>
  </si>
  <si>
    <t>1206030032000009</t>
  </si>
  <si>
    <t>LUSIANA SIMANGUNSONG</t>
  </si>
  <si>
    <t>1212016411840003</t>
  </si>
  <si>
    <t>ELSAY JUIARNI SIMANGUNSONG</t>
  </si>
  <si>
    <t>1212015107070001</t>
  </si>
  <si>
    <t>WINDA HELENA SIMANGUNSONG</t>
  </si>
  <si>
    <t>1212014112040001</t>
  </si>
  <si>
    <t>WARDIMAN SIMANGUNSONG</t>
  </si>
  <si>
    <t>1212011810980001</t>
  </si>
  <si>
    <t>HARATI SIMANGUNSONG</t>
  </si>
  <si>
    <t>1212014106960001</t>
  </si>
  <si>
    <t>SIHOT BALATA SIMANGUNSONG</t>
  </si>
  <si>
    <t>1212012102940004</t>
  </si>
  <si>
    <t>RASMI PASARIBU</t>
  </si>
  <si>
    <t>1212014511750002</t>
  </si>
  <si>
    <t>1206030032000037</t>
  </si>
  <si>
    <t>MANOTAR SIMANGUNSONG</t>
  </si>
  <si>
    <t>1212011404720001</t>
  </si>
  <si>
    <t>RENA HANNI TAMPUBOLON</t>
  </si>
  <si>
    <t>1212014105530002</t>
  </si>
  <si>
    <t>BISTOK SIMANGUNSONG</t>
  </si>
  <si>
    <t>1212011506450003</t>
  </si>
  <si>
    <t>KARTINI SIMANGUNSONG</t>
  </si>
  <si>
    <t>1212015103630004</t>
  </si>
  <si>
    <t>FLORENTINA SIMANGUNSONG</t>
  </si>
  <si>
    <t>1212014111610002</t>
  </si>
  <si>
    <t>REINHARD TAMPUBOLON</t>
  </si>
  <si>
    <t>1212012403670006</t>
  </si>
  <si>
    <t>RISCO FRANCISKUS MANURUNG</t>
  </si>
  <si>
    <t>1212010310910001</t>
  </si>
  <si>
    <t>BUNGA JUNIARTA SIMANGUNSONG</t>
  </si>
  <si>
    <t>1212014406060001</t>
  </si>
  <si>
    <t>LAMHOT PANGIDOAN SIMANGUNSONG</t>
  </si>
  <si>
    <t>1212010603030001</t>
  </si>
  <si>
    <t>HENI M.SIMANGUNSONG</t>
  </si>
  <si>
    <t>1212017101010002</t>
  </si>
  <si>
    <t>DANIEL PAHOTAN SIMANGUNSONG</t>
  </si>
  <si>
    <t>1212012509960001</t>
  </si>
  <si>
    <t>HOTMARIA MARPAUNG</t>
  </si>
  <si>
    <t>1212016307720001</t>
  </si>
  <si>
    <t>1206030032000069</t>
  </si>
  <si>
    <t>MANDASOR SIMANGUNSONG</t>
  </si>
  <si>
    <t>1212012708640001</t>
  </si>
  <si>
    <t>ADRIAN SAMUEL MARTOGI SIMANGUNSONG</t>
  </si>
  <si>
    <t>1212012601030001</t>
  </si>
  <si>
    <t>RENGSINA JUNIATY SIMANJUNTAK</t>
  </si>
  <si>
    <t>1212015410690002</t>
  </si>
  <si>
    <t>BOGOR</t>
  </si>
  <si>
    <t>BALANDO RAJA GINUGUN TOGATOROP</t>
  </si>
  <si>
    <t>3275050902150006</t>
  </si>
  <si>
    <t>CITRA INJELIN MANUELA TOGATOROP</t>
  </si>
  <si>
    <t>3275055103120005</t>
  </si>
  <si>
    <t>LENI NOFERIANTI SIMANGUNSONG</t>
  </si>
  <si>
    <t>3275074411890005</t>
  </si>
  <si>
    <t>MIDUK SIMANGUNSONG</t>
  </si>
  <si>
    <t>1212011211800005</t>
  </si>
  <si>
    <t>MELIANA BUTARBUTAR</t>
  </si>
  <si>
    <t>1212015906530001</t>
  </si>
  <si>
    <t>DINA MEGA LASTIUR SIMANGUNSONG</t>
  </si>
  <si>
    <t>117405700990001</t>
  </si>
  <si>
    <t>ONAN SIBAGANDING</t>
  </si>
  <si>
    <t>JERICO NABABAN</t>
  </si>
  <si>
    <t>1212010502030004</t>
  </si>
  <si>
    <t>1206030032000093</t>
  </si>
  <si>
    <t>KESIANNA SIMANGUNSONG</t>
  </si>
  <si>
    <t>1212014311380001</t>
  </si>
  <si>
    <t>AMELIANA SIMANGUNSONG</t>
  </si>
  <si>
    <t>1212015504130002</t>
  </si>
  <si>
    <t>RAFAEL SIMANGUNSONG</t>
  </si>
  <si>
    <t>1212010711080001</t>
  </si>
  <si>
    <t>MARCELL SIMANGUNSONG</t>
  </si>
  <si>
    <t>1212010503070004</t>
  </si>
  <si>
    <t>CHRISTIAN YOHANES SIMANGUNSONG</t>
  </si>
  <si>
    <t>1212011604040004</t>
  </si>
  <si>
    <t>MANADO</t>
  </si>
  <si>
    <t>NIRMAWATI MALEWA</t>
  </si>
  <si>
    <t>1212015610840001</t>
  </si>
  <si>
    <t>1206030032000055</t>
  </si>
  <si>
    <t>JEPRI SIMANGUNSONG</t>
  </si>
  <si>
    <t>1212012701810001</t>
  </si>
  <si>
    <t>SANDRINA SIMANGUNSONG</t>
  </si>
  <si>
    <t>1212014911110004</t>
  </si>
  <si>
    <t>LUMBAN RAU</t>
  </si>
  <si>
    <t>RESLIN TAMBUNAN</t>
  </si>
  <si>
    <t>3274034206620009</t>
  </si>
  <si>
    <t>SORDANG PARULIAN SIMANGUNSONG</t>
  </si>
  <si>
    <t>3274031005560007</t>
  </si>
  <si>
    <t>ARJUNA SIMANGUNSONG</t>
  </si>
  <si>
    <t>1212012605160001</t>
  </si>
  <si>
    <t>RUDOLF P.SIMANGUNSONG</t>
  </si>
  <si>
    <t>1212012107140001</t>
  </si>
  <si>
    <t>ROMMY SIMANGUNSONG</t>
  </si>
  <si>
    <t>1212012004120001</t>
  </si>
  <si>
    <t>SUGARI RAYANI SIMANJUNTAK</t>
  </si>
  <si>
    <t>1212015111780002</t>
  </si>
  <si>
    <t>DORIS LUDIN SIMANGUNSONG</t>
  </si>
  <si>
    <t>1212010603780002</t>
  </si>
  <si>
    <t>1206030032000021</t>
  </si>
  <si>
    <t>SINTA SILALAHI</t>
  </si>
  <si>
    <t>1212014304400001</t>
  </si>
  <si>
    <t>ALDI MICHAEL SIMANGUNSONG</t>
  </si>
  <si>
    <t>1212012003000003</t>
  </si>
  <si>
    <t>PUTRI GRASELLA SIMANGUNSONG</t>
  </si>
  <si>
    <t>1212015305950003</t>
  </si>
  <si>
    <t>MARTAHAN SIMANGUNSONG</t>
  </si>
  <si>
    <t>1212012505860001</t>
  </si>
  <si>
    <t>ROSMAIDA SIREGAR</t>
  </si>
  <si>
    <t>1212016505680005</t>
  </si>
  <si>
    <t>SUDUNG SIMANGUNSONG</t>
  </si>
  <si>
    <t>1212011604660001</t>
  </si>
  <si>
    <t>RIDOH SIMANGUNSONG</t>
  </si>
  <si>
    <t>1212014502010001</t>
  </si>
  <si>
    <t>RENI HOTMA R.SIMANGUNSONG</t>
  </si>
  <si>
    <t>1212014712950003</t>
  </si>
  <si>
    <t>HENDRIK SAUT M.SIMANGUNSONG</t>
  </si>
  <si>
    <t>1212011110930001</t>
  </si>
  <si>
    <t>LANGKAT</t>
  </si>
  <si>
    <t>HERLINA SITUMORANG</t>
  </si>
  <si>
    <t>1212016312660001</t>
  </si>
  <si>
    <t>DONAL SIMANGUNSONG</t>
  </si>
  <si>
    <t>1212011604680002</t>
  </si>
  <si>
    <t>WILSON SIMANGUNSONG</t>
  </si>
  <si>
    <t>1212011410200002</t>
  </si>
  <si>
    <t>WINNER A.SIMANGUNSONG</t>
  </si>
  <si>
    <t>1212011903160001</t>
  </si>
  <si>
    <t>HOTMAULI AMBARITA</t>
  </si>
  <si>
    <t>1208134105900001</t>
  </si>
  <si>
    <t>NICOBUS SIMANGUNSONG</t>
  </si>
  <si>
    <t>1212011210840001</t>
  </si>
  <si>
    <t>NANCE NOFERLINA SIMANGUNSONG</t>
  </si>
  <si>
    <t>1212014511900004</t>
  </si>
  <si>
    <t>1206030032000038</t>
  </si>
  <si>
    <t>TIARMA SILALAHI</t>
  </si>
  <si>
    <t>1212015512490002</t>
  </si>
  <si>
    <t>DAVID MIGUEL SIMANGUNSONG</t>
  </si>
  <si>
    <t>1212011501220001</t>
  </si>
  <si>
    <t>THERESIA BEATRICE SIMANGUNSONG</t>
  </si>
  <si>
    <t>1212016509170003</t>
  </si>
  <si>
    <t>MATTHEW OSAZE SIMANGUNSONG</t>
  </si>
  <si>
    <t>1212011802160001</t>
  </si>
  <si>
    <t>ELYSHA ANINDYA SIMANGUNSONG</t>
  </si>
  <si>
    <t>1212015707120004</t>
  </si>
  <si>
    <t>GOMGOM ARENDINA SIAGIAN</t>
  </si>
  <si>
    <t>1212014912810002</t>
  </si>
  <si>
    <t>1206030032000139</t>
  </si>
  <si>
    <t>RAHMAN SIMANGUNSONG</t>
  </si>
  <si>
    <t>1212012804840001</t>
  </si>
  <si>
    <t>FIKA AVANTI SIMANGUNSONG</t>
  </si>
  <si>
    <t>1212016703140001</t>
  </si>
  <si>
    <t>FEBRICO ADITYA SIMANGUNSONG</t>
  </si>
  <si>
    <t>1212010202120004</t>
  </si>
  <si>
    <t>FIRSTNOEDWARD HAMONANGAN SIMANGUNSONG</t>
  </si>
  <si>
    <t>1212012711090001</t>
  </si>
  <si>
    <t>ROSMA MELATI SIAHAAN</t>
  </si>
  <si>
    <t>1212016801880001</t>
  </si>
  <si>
    <t>DARMA MANONGTONG SIMANGUNSONG</t>
  </si>
  <si>
    <t>1212011204820002</t>
  </si>
  <si>
    <t>IMANIAR SIMANGUNSONG</t>
  </si>
  <si>
    <t>1212014507920001</t>
  </si>
  <si>
    <t>VANIA YUNA PURBA</t>
  </si>
  <si>
    <t>1212016002160001</t>
  </si>
  <si>
    <t>YOEL PURBA</t>
  </si>
  <si>
    <t>1212010610100001</t>
  </si>
  <si>
    <t>IRMA SIMANGUNSONG</t>
  </si>
  <si>
    <t>1212016303810006</t>
  </si>
  <si>
    <t>GUNUNG MERIAH</t>
  </si>
  <si>
    <t>JONDIAMAN PURBA</t>
  </si>
  <si>
    <t>1212010704790003</t>
  </si>
  <si>
    <t>DASAWANTO SIMANGUNSONG</t>
  </si>
  <si>
    <t>1212012409940001</t>
  </si>
  <si>
    <t>RUMINA SIAHAAN</t>
  </si>
  <si>
    <t>1212015707540001</t>
  </si>
  <si>
    <t>MARADEN SIMANGUNSONG</t>
  </si>
  <si>
    <t>1212012505550001</t>
  </si>
  <si>
    <t>FRIDA HILDA SIMANGUNSONG</t>
  </si>
  <si>
    <t>1212015102890001</t>
  </si>
  <si>
    <t>1206030032000132</t>
  </si>
  <si>
    <t>LIMA PULUH</t>
  </si>
  <si>
    <t>MARCH JONATHAN TOBING</t>
  </si>
  <si>
    <t>1219042703870005</t>
  </si>
  <si>
    <t>TAMPAHAN</t>
  </si>
  <si>
    <t>RUSLAN SIMANJUNTAK</t>
  </si>
  <si>
    <t>1212014801540001</t>
  </si>
  <si>
    <t>EDINTON E.SIMANGUNSONG</t>
  </si>
  <si>
    <t>1212010811160004</t>
  </si>
  <si>
    <t>HANABEL A.M.SIMANGUNSONG</t>
  </si>
  <si>
    <t>1212015703150001</t>
  </si>
  <si>
    <t>GLADIEZ YOBELA SIMANGUNSONG</t>
  </si>
  <si>
    <t>1212016710110001</t>
  </si>
  <si>
    <t>GUSTINA L.SIREGAR</t>
  </si>
  <si>
    <t>1212014408920002</t>
  </si>
  <si>
    <t>1206030032000101</t>
  </si>
  <si>
    <t>DENI PUTRA SIMANGUNSONG</t>
  </si>
  <si>
    <t>1212010511890004</t>
  </si>
  <si>
    <t>MORENOTARA SIMANGUNSONG</t>
  </si>
  <si>
    <t>1212011908940003</t>
  </si>
  <si>
    <t>DIPA MUSTAFA SIMANGUNSONG</t>
  </si>
  <si>
    <t>1212012711920005</t>
  </si>
  <si>
    <t>NURITA HUTAJULU</t>
  </si>
  <si>
    <t>1212015010640003</t>
  </si>
  <si>
    <t>ALEX CHARLES M SIMANGUNSONG</t>
  </si>
  <si>
    <t>1212010304620003</t>
  </si>
  <si>
    <t>RYAN SETIAWAN SIMANGUNSONG</t>
  </si>
  <si>
    <t>1212010910000002</t>
  </si>
  <si>
    <t>CEPU</t>
  </si>
  <si>
    <t>TITIN KARTINI</t>
  </si>
  <si>
    <t>1212015809750005</t>
  </si>
  <si>
    <t>1206030032000130</t>
  </si>
  <si>
    <t>MANGATUR SIMANGUNSONG</t>
  </si>
  <si>
    <t>1212011901560002</t>
  </si>
  <si>
    <t>RATU CELSIA PANDIANGAN</t>
  </si>
  <si>
    <t>1212014301070006</t>
  </si>
  <si>
    <t>DIMAS DONI PANDIANGAN</t>
  </si>
  <si>
    <t>1212010604000004</t>
  </si>
  <si>
    <t>DONA PANDIANGAN</t>
  </si>
  <si>
    <t>1212012805960002</t>
  </si>
  <si>
    <t>PALTI PANDIANGAN</t>
  </si>
  <si>
    <t>1212011202900003</t>
  </si>
  <si>
    <t>1206030032000039</t>
  </si>
  <si>
    <t>TIURLAN HUTAJULU</t>
  </si>
  <si>
    <t>1212016601690001</t>
  </si>
  <si>
    <t>NAVIA SIMANGUNSONG</t>
  </si>
  <si>
    <t>1212014101510004</t>
  </si>
  <si>
    <t>FRENGKI JUDIKA SIMANGUNSONG</t>
  </si>
  <si>
    <t>1212012208130001</t>
  </si>
  <si>
    <t>SANDI SIMANGUNSONG</t>
  </si>
  <si>
    <t>1212010802080001</t>
  </si>
  <si>
    <t>PANDE SIMANGUNSONG</t>
  </si>
  <si>
    <t>1212010104060003</t>
  </si>
  <si>
    <t>SITANGGOR BONAN DOLOK</t>
  </si>
  <si>
    <t>ARSITA RAJAGUKGUK</t>
  </si>
  <si>
    <t>1212015010840005</t>
  </si>
  <si>
    <t>1206030032000071</t>
  </si>
  <si>
    <t>TUMPAK SIMANGUNSONG</t>
  </si>
  <si>
    <t>1212011110760003</t>
  </si>
  <si>
    <t>PANAMEAN SIMAJUNTAK</t>
  </si>
  <si>
    <t>1212016209420001</t>
  </si>
  <si>
    <t>KARYAWAN PABRIK</t>
  </si>
  <si>
    <t>RUSNA SIAHAAN</t>
  </si>
  <si>
    <t>1212015304000001</t>
  </si>
  <si>
    <t>JENIUS SIAHAAN</t>
  </si>
  <si>
    <t>1212011908950003</t>
  </si>
  <si>
    <t>1206030032000061</t>
  </si>
  <si>
    <t>TIASA SIMANGUNSONG</t>
  </si>
  <si>
    <t>1212015212590002</t>
  </si>
  <si>
    <t>SUDARSONO SIMANGUNSONG</t>
  </si>
  <si>
    <t>1212011007920001</t>
  </si>
  <si>
    <t>PANTUN JAMES SIMANGUNSONG</t>
  </si>
  <si>
    <t>1212011801650001</t>
  </si>
  <si>
    <t>YOHANNA SIMANGUNSONG</t>
  </si>
  <si>
    <t>1212014503100003</t>
  </si>
  <si>
    <t>NENSI SIMANGUNSONG</t>
  </si>
  <si>
    <t>1212014508070001</t>
  </si>
  <si>
    <t>ERDISON SIMANGUNSONG</t>
  </si>
  <si>
    <t>1212013001030001</t>
  </si>
  <si>
    <t>KRISTIN SIMANGUNSONG</t>
  </si>
  <si>
    <t>1212016203000001</t>
  </si>
  <si>
    <t>ASNARIA PASARIBU</t>
  </si>
  <si>
    <t>1212016404730003</t>
  </si>
  <si>
    <t>1206030032000087</t>
  </si>
  <si>
    <t>BISMARK SIMANGUNSONG</t>
  </si>
  <si>
    <t>1212010806620001</t>
  </si>
  <si>
    <t>MARSEL SITUMORANG</t>
  </si>
  <si>
    <t>1212011706150002</t>
  </si>
  <si>
    <t>PAHALA ZIPPORA ELVARO SIMANJUNTAK</t>
  </si>
  <si>
    <t>1272036304940002</t>
  </si>
  <si>
    <t>RUDI ERIANTO SITUMORANG</t>
  </si>
  <si>
    <t>1212011103910001</t>
  </si>
  <si>
    <t>RIA EFELINA SITUMORANG</t>
  </si>
  <si>
    <t>1212015407960002</t>
  </si>
  <si>
    <t>TUMIAR SIMANGUNSONG</t>
  </si>
  <si>
    <t>1212014704560001</t>
  </si>
  <si>
    <t>1206030032000059</t>
  </si>
  <si>
    <t>SITOR SITUMORANG</t>
  </si>
  <si>
    <t>1212010807670003</t>
  </si>
  <si>
    <t>LUMBAN BINANGA</t>
  </si>
  <si>
    <t>TIAMAN HUTAJULU</t>
  </si>
  <si>
    <t>1212015808580005</t>
  </si>
  <si>
    <t>TURMAN SIMANGUNSONG</t>
  </si>
  <si>
    <t>1212010704560002</t>
  </si>
  <si>
    <t>NABELA MANURUNG</t>
  </si>
  <si>
    <t>1212015808170002</t>
  </si>
  <si>
    <t>NABILA MANURUNG</t>
  </si>
  <si>
    <t>1212015808170001</t>
  </si>
  <si>
    <t>NAGITA FRITY MANURUNG</t>
  </si>
  <si>
    <t>1212016508150001</t>
  </si>
  <si>
    <t>1212016207870001</t>
  </si>
  <si>
    <t>JAWA MARAJA</t>
  </si>
  <si>
    <t>PRIKSON MANURUNG</t>
  </si>
  <si>
    <t>1208192803880001</t>
  </si>
  <si>
    <t>FAJAR IMMANUEL SIMANGUNSONG</t>
  </si>
  <si>
    <t>1212010511200001</t>
  </si>
  <si>
    <t>ALENA ZELIMA SIMANGUNSONG</t>
  </si>
  <si>
    <t>1212016308180001</t>
  </si>
  <si>
    <t>SINGKAMJULU</t>
  </si>
  <si>
    <t>MARTUA SILITONGA</t>
  </si>
  <si>
    <t>9203011112950001</t>
  </si>
  <si>
    <t>FAISAL IRFAN SIMANGUNSONG</t>
  </si>
  <si>
    <t>9203011009930001</t>
  </si>
  <si>
    <t>INDRI SONIA FRETTY SIMANGUNSONG</t>
  </si>
  <si>
    <t>1212016811000001</t>
  </si>
  <si>
    <t>RIKSON RONALDO SIMANGUNSONG</t>
  </si>
  <si>
    <t>1212010412980001</t>
  </si>
  <si>
    <t>NATALIA FAMELA SIMANGUNSONG</t>
  </si>
  <si>
    <t>1212015707950003</t>
  </si>
  <si>
    <t>NOVITA SARI DEWI SIMANGUNSONG</t>
  </si>
  <si>
    <t>1212015711920001</t>
  </si>
  <si>
    <t>RUDIANTO RAMOT SIMANGUNSONG</t>
  </si>
  <si>
    <t>1212011910880004</t>
  </si>
  <si>
    <t>PURNAMA SILALAHI</t>
  </si>
  <si>
    <t>1212015608640001</t>
  </si>
  <si>
    <t>GLEN FREDY SIMANJUNTAK</t>
  </si>
  <si>
    <t>1212011801180001</t>
  </si>
  <si>
    <t>CICI SIMANJUNTAK</t>
  </si>
  <si>
    <t>1212014401130001</t>
  </si>
  <si>
    <t>MONICA SEPRIANA SIMANGUNSONG</t>
  </si>
  <si>
    <t>1212015909930001</t>
  </si>
  <si>
    <t>1206030032000001</t>
  </si>
  <si>
    <t>JEFRI SIMANJUNTAK</t>
  </si>
  <si>
    <t>1212011605870002</t>
  </si>
  <si>
    <t>INDRA SIMANGUNSONG</t>
  </si>
  <si>
    <t>1212012903080002</t>
  </si>
  <si>
    <t>JELITA SIMANGUNSONG</t>
  </si>
  <si>
    <t>1212014705040002</t>
  </si>
  <si>
    <t>KARDI SIMANGUNSONG</t>
  </si>
  <si>
    <t>1212011303020001</t>
  </si>
  <si>
    <t>GADING LEONARDI SIMANGUNSONG</t>
  </si>
  <si>
    <t>1212011906950001</t>
  </si>
  <si>
    <t>ASRA SITUMORANG</t>
  </si>
  <si>
    <t>1212016410670001</t>
  </si>
  <si>
    <t>1206030032000007</t>
  </si>
  <si>
    <t>TIGOR HAPOSAN SIMANGUNSONG</t>
  </si>
  <si>
    <t>1212010207660001</t>
  </si>
  <si>
    <t>CINTA CLANESSA SIREGAR</t>
  </si>
  <si>
    <t>1212016611070001</t>
  </si>
  <si>
    <t>CYNTIA TRINITA SIREGAR</t>
  </si>
  <si>
    <t>1212014705040001</t>
  </si>
  <si>
    <t>JENOVA HERYANTO SIREGAR</t>
  </si>
  <si>
    <t>1212012810970003</t>
  </si>
  <si>
    <t>RESTY SIMANGUNSONG</t>
  </si>
  <si>
    <t>1212016003730002</t>
  </si>
  <si>
    <t>1206030032000019</t>
  </si>
  <si>
    <t>HERMAN SIREGAR</t>
  </si>
  <si>
    <t>1212010608710001</t>
  </si>
  <si>
    <t>MASTA SIAHAAN</t>
  </si>
  <si>
    <t>1212014505740003</t>
  </si>
  <si>
    <t>MANOSOR ELIXON SIMANGUNSONG</t>
  </si>
  <si>
    <t>1212012810800001</t>
  </si>
  <si>
    <t>SAMUEL FERRY SIMANGUNSONG</t>
  </si>
  <si>
    <t>1212012505940004</t>
  </si>
  <si>
    <t>JUNI DARBIN SIMANGUNSONG</t>
  </si>
  <si>
    <t>1212010905870002</t>
  </si>
  <si>
    <t>KATAR BAYU</t>
  </si>
  <si>
    <t>PORMAN SINAGA</t>
  </si>
  <si>
    <t>1212016007500001</t>
  </si>
  <si>
    <t>1206030032000073</t>
  </si>
  <si>
    <t>MARTIN SIMANGUNSONG</t>
  </si>
  <si>
    <t>1212010303520001</t>
  </si>
  <si>
    <t>JONA W.M.SIMANGUNSONG</t>
  </si>
  <si>
    <t>1212012507090001</t>
  </si>
  <si>
    <t>1206030032000127</t>
  </si>
  <si>
    <t>JANTER SIMANGUNSONG</t>
  </si>
  <si>
    <t>1212011301600003</t>
  </si>
  <si>
    <t>KARYAWAN BUMN</t>
  </si>
  <si>
    <t>ELVIAH SUSANTI TAMPUBOLON</t>
  </si>
  <si>
    <t>1212016205900001</t>
  </si>
  <si>
    <t>MOMPO ALBOIN TAMPUBOLON</t>
  </si>
  <si>
    <t>1212010604870001</t>
  </si>
  <si>
    <t>SERIMINTEN HUTAGAOL</t>
  </si>
  <si>
    <t>1212016511560001</t>
  </si>
  <si>
    <t>PEATALUN</t>
  </si>
  <si>
    <t>HOTNER TAMPUBOLON</t>
  </si>
  <si>
    <t>1212010503560001</t>
  </si>
  <si>
    <t>KEYCELLO J.SINAGA</t>
  </si>
  <si>
    <t>1212011409170001</t>
  </si>
  <si>
    <t>ALVARO J.S.SINAGA</t>
  </si>
  <si>
    <t>1212010505150001</t>
  </si>
  <si>
    <t>SILIMBAT</t>
  </si>
  <si>
    <t>JUITA SIMANJUNTAK</t>
  </si>
  <si>
    <t>1212116708890001</t>
  </si>
  <si>
    <t>JUPENTUS SINAGA</t>
  </si>
  <si>
    <t>1212011506850002</t>
  </si>
  <si>
    <t>SEI MENTARAM</t>
  </si>
  <si>
    <t>NATALIA M. NAINGGOLAN</t>
  </si>
  <si>
    <t>1212015308130002</t>
  </si>
  <si>
    <t>ANGELIKA SIMANJUNTAK</t>
  </si>
  <si>
    <t>1212016508010001</t>
  </si>
  <si>
    <t>HERBET FRANS RIVALDO SIMANJUNTAK</t>
  </si>
  <si>
    <t>1212010207990001</t>
  </si>
  <si>
    <t>JULIPER SIMANJUNTAK</t>
  </si>
  <si>
    <t>1212011907970001</t>
  </si>
  <si>
    <t>PNS GURU</t>
  </si>
  <si>
    <t>TINORMA MARPAUNG</t>
  </si>
  <si>
    <t>1212014707650004</t>
  </si>
  <si>
    <t>ONAN SAMPANG</t>
  </si>
  <si>
    <t>MARUDIN SIMANJUNTAK</t>
  </si>
  <si>
    <t>1212012509680001</t>
  </si>
  <si>
    <t>VIKTORY ROMULUS PANDAPOTAN SINAGA</t>
  </si>
  <si>
    <t>1212012003950001</t>
  </si>
  <si>
    <t>RUMINDANG PARULIAN ROSWATI SINAGA</t>
  </si>
  <si>
    <t>1212016601920001</t>
  </si>
  <si>
    <t>RONDANG SILALAHI</t>
  </si>
  <si>
    <t>1212016702620001</t>
  </si>
  <si>
    <t>PEKAN BARU</t>
  </si>
  <si>
    <t>ANDRE ROBERKAT SIHOTANG</t>
  </si>
  <si>
    <t>1212010807170003</t>
  </si>
  <si>
    <t>GURU HONORER</t>
  </si>
  <si>
    <t>DURI</t>
  </si>
  <si>
    <t>RESI NATALIA MANURUNG</t>
  </si>
  <si>
    <t>1409095712900002</t>
  </si>
  <si>
    <t>DANUALUHU</t>
  </si>
  <si>
    <t>ANTONIUS S.F. SIHOTANG</t>
  </si>
  <si>
    <t>1202092002850008</t>
  </si>
  <si>
    <t>RACHEL SHINE SIPAHUTAB</t>
  </si>
  <si>
    <t>1212015811140003</t>
  </si>
  <si>
    <t>INTAN P. SIMANJUNTAK</t>
  </si>
  <si>
    <t>1202044111890002</t>
  </si>
  <si>
    <t>BATU MANUMPAK</t>
  </si>
  <si>
    <t>GOKKON PARULIAN SIPAHUTAR</t>
  </si>
  <si>
    <t>1212121506860001</t>
  </si>
  <si>
    <t>ADEN DIKKY SIMANGUNSONG</t>
  </si>
  <si>
    <t>1212013011120001</t>
  </si>
  <si>
    <t>FERRY SIMANGUNSONG</t>
  </si>
  <si>
    <t>1212011609100001</t>
  </si>
  <si>
    <t>DEWIARNY RAJAGUKGUK</t>
  </si>
  <si>
    <t>1212014606740002</t>
  </si>
  <si>
    <t>1206030032000056</t>
  </si>
  <si>
    <t>NELSON SIMANGUNSONG</t>
  </si>
  <si>
    <t>1212012704720003</t>
  </si>
  <si>
    <t>AMSAL SIMANGUNSONG</t>
  </si>
  <si>
    <t>1212011612130001</t>
  </si>
  <si>
    <t>TONGAM SIMANGUNSONG</t>
  </si>
  <si>
    <t>1212011012090001</t>
  </si>
  <si>
    <t>DOLOROSA SIMANGUNSONG</t>
  </si>
  <si>
    <t>1212016408060002</t>
  </si>
  <si>
    <t>JAYA ASIROHA SIMANGUNSONG</t>
  </si>
  <si>
    <t>1212011310040001</t>
  </si>
  <si>
    <t>ELIZABETH VANNY SIMANGUNSONG</t>
  </si>
  <si>
    <t>1212014609030001</t>
  </si>
  <si>
    <t>RIO FARHAN SIMANGUNSONG</t>
  </si>
  <si>
    <t>1212010605990001</t>
  </si>
  <si>
    <t>RANTAU PARAPAT</t>
  </si>
  <si>
    <t>LISBET HUTAGAOL</t>
  </si>
  <si>
    <t>1212016911740003</t>
  </si>
  <si>
    <t>1206030032000018</t>
  </si>
  <si>
    <t>BAHARI SIMANGUNSONG</t>
  </si>
  <si>
    <t>1212011502700004</t>
  </si>
  <si>
    <t>PARUNTUNGAN SIMANJUNTAK</t>
  </si>
  <si>
    <t>1212012510190002</t>
  </si>
  <si>
    <t>ESTER OLIVIA SIMANJUNTAK</t>
  </si>
  <si>
    <t>1212015408170001</t>
  </si>
  <si>
    <t>BUNGA KIRANA SIMANJUNTAK</t>
  </si>
  <si>
    <t>1212016811140001</t>
  </si>
  <si>
    <t>JANJI RAJA</t>
  </si>
  <si>
    <t>CHINTAMI QORAZON RUMAPEA</t>
  </si>
  <si>
    <t>1272036901860002</t>
  </si>
  <si>
    <t>HUTADAME</t>
  </si>
  <si>
    <t>WESRON SIMANJUNTAK</t>
  </si>
  <si>
    <t>1212011902900003</t>
  </si>
  <si>
    <t>LINDA MARPAUNG</t>
  </si>
  <si>
    <t>1212016512600004</t>
  </si>
  <si>
    <t>SALOME PASARIBU</t>
  </si>
  <si>
    <t>1212016101600001</t>
  </si>
  <si>
    <t>PENSIUNAN TNI</t>
  </si>
  <si>
    <t>DONGAN SILALAHI</t>
  </si>
  <si>
    <t>1212010411610002</t>
  </si>
  <si>
    <t>KET</t>
  </si>
  <si>
    <t>NO DTKS</t>
  </si>
  <si>
    <t>PEKERJAAN</t>
  </si>
  <si>
    <t>LULUSAN</t>
  </si>
  <si>
    <t>UMUR</t>
  </si>
  <si>
    <t>TANGGAL LAHIR</t>
  </si>
  <si>
    <t>TEMPAT LAHIR</t>
  </si>
  <si>
    <t>JENIS KELAMIN</t>
  </si>
  <si>
    <t>NAMA ANGGOTA KELUARGA</t>
  </si>
  <si>
    <t>NO. NIK</t>
  </si>
  <si>
    <t>No/Dusun</t>
  </si>
  <si>
    <t>NO. KK</t>
  </si>
  <si>
    <r>
      <rPr>
        <b/>
        <sz val="11"/>
        <color theme="1"/>
        <rFont val="Calibri"/>
        <family val="2"/>
        <charset val="134"/>
        <scheme val="minor"/>
      </rPr>
      <t>JAMES MARPAUNG</t>
    </r>
    <r>
      <rPr>
        <b/>
        <i/>
        <sz val="11"/>
        <color theme="1"/>
        <rFont val="Calibri"/>
        <family val="2"/>
        <charset val="134"/>
        <scheme val="minor"/>
      </rPr>
      <t xml:space="preserve"> </t>
    </r>
  </si>
  <si>
    <t>DASHBOARD DESA LUMBAN BULBUL</t>
  </si>
  <si>
    <t>Row Labels</t>
  </si>
  <si>
    <t>Grand Total</t>
  </si>
  <si>
    <t>Column Labels</t>
  </si>
  <si>
    <t>Count of LULUSAN</t>
  </si>
  <si>
    <t>Count of PEKERJAAN</t>
  </si>
  <si>
    <t>Count of JENIS KELAMIN</t>
  </si>
  <si>
    <t>Laki-laki</t>
  </si>
  <si>
    <t>Perempuan</t>
  </si>
  <si>
    <t>Count of UMUR</t>
  </si>
  <si>
    <t>KELOMPOK UMUR</t>
  </si>
  <si>
    <t>15 - 19</t>
  </si>
  <si>
    <t>20 - 24</t>
  </si>
  <si>
    <t>25 - 29</t>
  </si>
  <si>
    <t>30 - 34</t>
  </si>
  <si>
    <t>35 - 39</t>
  </si>
  <si>
    <t>40 - 44</t>
  </si>
  <si>
    <t>45 - 49</t>
  </si>
  <si>
    <t>5 - 9</t>
  </si>
  <si>
    <t>50 - 54</t>
  </si>
  <si>
    <t>55 - 59</t>
  </si>
  <si>
    <t>60 - 64</t>
  </si>
  <si>
    <t>65 - 69</t>
  </si>
  <si>
    <t>70 - 74</t>
  </si>
  <si>
    <t>75 - 79</t>
  </si>
  <si>
    <t>80 - 84</t>
  </si>
  <si>
    <t>0 - 4</t>
  </si>
  <si>
    <t>KATEGORI UMUR</t>
  </si>
  <si>
    <t>3</t>
  </si>
  <si>
    <t>4</t>
  </si>
  <si>
    <t>5</t>
  </si>
  <si>
    <t>6</t>
  </si>
  <si>
    <t>7</t>
  </si>
  <si>
    <t>8</t>
  </si>
  <si>
    <t>9</t>
  </si>
  <si>
    <t>10</t>
  </si>
  <si>
    <t>11</t>
  </si>
  <si>
    <t>12</t>
  </si>
  <si>
    <t>13</t>
  </si>
  <si>
    <t>14</t>
  </si>
  <si>
    <t>15</t>
  </si>
  <si>
    <t>16</t>
  </si>
  <si>
    <t>17</t>
  </si>
  <si>
    <t>2</t>
  </si>
  <si>
    <t>1</t>
  </si>
  <si>
    <t>19</t>
  </si>
  <si>
    <t>85 - 89</t>
  </si>
  <si>
    <t>10 -14</t>
  </si>
  <si>
    <t>PELAJAR</t>
  </si>
  <si>
    <t>(blank)</t>
  </si>
  <si>
    <t>Count of No/Dusun</t>
  </si>
  <si>
    <t>Count of NO. KK</t>
  </si>
  <si>
    <t>LUMBAN BULB+F33UL</t>
  </si>
  <si>
    <t>18</t>
  </si>
  <si>
    <t>Total KK</t>
  </si>
  <si>
    <t>KK per Dusun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</si>
</sst>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Red]0"/>
  </numFmts>
  <fonts count="31">
    <font>
      <sz val="11"/>
      <color theme="1"/>
      <name val="Calibri"/>
      <family val="2"/>
      <scheme val="minor"/>
    </font>
    <font>
      <b/>
      <sz val="11"/>
      <color theme="1"/>
      <name val="Calibri"/>
      <family val="2"/>
      <scheme val="minor"/>
    </font>
    <font>
      <sz val="11"/>
      <color theme="1"/>
      <name val="Calibri"/>
      <charset val="1"/>
      <scheme val="minor"/>
    </font>
    <font>
      <sz val="11"/>
      <color theme="1"/>
      <name val="Calibri"/>
      <charset val="134"/>
      <scheme val="minor"/>
    </font>
    <font>
      <b/>
      <sz val="11"/>
      <color theme="1"/>
      <name val="Calibri Light"/>
      <charset val="134"/>
      <scheme val="major"/>
    </font>
    <font>
      <i/>
      <sz val="11"/>
      <color theme="1"/>
      <name val="Gabriola"/>
      <charset val="134"/>
    </font>
    <font>
      <i/>
      <sz val="9"/>
      <color theme="1"/>
      <name val="Gabriola"/>
      <charset val="134"/>
    </font>
    <font>
      <b/>
      <sz val="10"/>
      <color theme="0"/>
      <name val="Calibri"/>
      <family val="2"/>
      <charset val="134"/>
      <scheme val="minor"/>
    </font>
    <font>
      <b/>
      <sz val="12"/>
      <color theme="0"/>
      <name val="Calibri"/>
      <family val="2"/>
      <charset val="134"/>
      <scheme val="minor"/>
    </font>
    <font>
      <b/>
      <sz val="11"/>
      <color theme="0"/>
      <name val="Calibri"/>
      <family val="2"/>
      <charset val="134"/>
      <scheme val="minor"/>
    </font>
    <font>
      <sz val="11"/>
      <color theme="1"/>
      <name val="Calibri"/>
      <family val="2"/>
      <charset val="1"/>
      <scheme val="minor"/>
    </font>
    <font>
      <sz val="11"/>
      <color theme="1"/>
      <name val="Calibri"/>
      <family val="2"/>
      <charset val="134"/>
      <scheme val="minor"/>
    </font>
    <font>
      <b/>
      <sz val="11"/>
      <color theme="1"/>
      <name val="Calibri"/>
      <family val="2"/>
      <charset val="134"/>
      <scheme val="minor"/>
    </font>
    <font>
      <sz val="10"/>
      <color theme="1"/>
      <name val="Calibri"/>
      <family val="2"/>
      <charset val="134"/>
      <scheme val="minor"/>
    </font>
    <font>
      <b/>
      <sz val="11"/>
      <color theme="0"/>
      <name val="Calibri"/>
      <family val="2"/>
      <charset val="1"/>
      <scheme val="minor"/>
    </font>
    <font>
      <sz val="8"/>
      <color theme="1"/>
      <name val="Calibri"/>
      <family val="2"/>
      <charset val="134"/>
      <scheme val="minor"/>
    </font>
    <font>
      <sz val="11"/>
      <color rgb="FF000000"/>
      <name val="Calibri"/>
      <family val="2"/>
      <charset val="134"/>
      <scheme val="minor"/>
    </font>
    <font>
      <sz val="9"/>
      <color theme="1"/>
      <name val="Calibri"/>
      <family val="2"/>
      <charset val="134"/>
      <scheme val="minor"/>
    </font>
    <font>
      <b/>
      <sz val="10"/>
      <color theme="1"/>
      <name val="Calibri"/>
      <family val="2"/>
      <charset val="134"/>
      <scheme val="minor"/>
    </font>
    <font>
      <b/>
      <sz val="8"/>
      <color theme="1"/>
      <name val="Calibri"/>
      <family val="2"/>
      <charset val="134"/>
      <scheme val="minor"/>
    </font>
    <font>
      <sz val="11"/>
      <color theme="1"/>
      <name val="Calibri"/>
      <family val="2"/>
      <charset val="134"/>
    </font>
    <font>
      <sz val="11"/>
      <color theme="0"/>
      <name val="Calibri"/>
      <family val="2"/>
      <charset val="134"/>
      <scheme val="minor"/>
    </font>
    <font>
      <b/>
      <i/>
      <sz val="11"/>
      <color theme="1"/>
      <name val="Calibri"/>
      <family val="2"/>
      <charset val="134"/>
      <scheme val="minor"/>
    </font>
    <font>
      <sz val="10"/>
      <color theme="1"/>
      <name val="Calibri"/>
      <family val="2"/>
      <charset val="1"/>
      <scheme val="minor"/>
    </font>
    <font>
      <i/>
      <sz val="9"/>
      <color theme="1"/>
      <name val="Calibri"/>
      <family val="2"/>
      <charset val="134"/>
      <scheme val="minor"/>
    </font>
    <font>
      <i/>
      <sz val="8"/>
      <color theme="1"/>
      <name val="Calibri"/>
      <family val="2"/>
      <charset val="134"/>
      <scheme val="minor"/>
    </font>
    <font>
      <sz val="12"/>
      <color theme="1"/>
      <name val="Calibri"/>
      <family val="2"/>
      <charset val="134"/>
      <scheme val="minor"/>
    </font>
    <font>
      <b/>
      <sz val="20"/>
      <color theme="1"/>
      <name val="Abadi"/>
      <family val="2"/>
    </font>
    <font>
      <sz val="11"/>
      <color theme="1"/>
      <name val="Arial Black"/>
      <family val="2"/>
    </font>
    <font>
      <sz val="14"/>
      <color theme="1"/>
      <name val="Arial Black"/>
      <family val="2"/>
    </font>
    <font>
      <b/>
      <sz val="20"/>
      <color theme="1"/>
      <name val="Calibri"/>
      <family val="2"/>
      <scheme val="minor"/>
    </font>
  </fonts>
  <fills count="16">
    <fill>
      <patternFill patternType="none"/>
    </fill>
    <fill>
      <patternFill patternType="gray125"/>
    </fill>
    <fill>
      <patternFill patternType="solid">
        <fgColor theme="9" tint="-0.249977111117893"/>
        <bgColor indexed="64"/>
      </patternFill>
    </fill>
    <fill>
      <patternFill patternType="solid">
        <fgColor theme="9" tint="-0.249977111117893"/>
        <bgColor theme="0" tint="-0.1498764000366222"/>
      </patternFill>
    </fill>
    <fill>
      <patternFill patternType="solid">
        <fgColor rgb="FFFFFF00"/>
        <bgColor indexed="64"/>
      </patternFill>
    </fill>
    <fill>
      <patternFill patternType="solid">
        <fgColor theme="0"/>
        <bgColor indexed="64"/>
      </patternFill>
    </fill>
    <fill>
      <patternFill patternType="solid">
        <fgColor rgb="FF0070C0"/>
        <bgColor indexed="64"/>
      </patternFill>
    </fill>
    <fill>
      <patternFill patternType="solid">
        <fgColor rgb="FF0070C0"/>
        <bgColor theme="0" tint="-0.1498764000366222"/>
      </patternFill>
    </fill>
    <fill>
      <patternFill patternType="solid">
        <fgColor rgb="FF92D050"/>
        <bgColor indexed="64"/>
      </patternFill>
    </fill>
    <fill>
      <patternFill patternType="solid">
        <fgColor rgb="FF00B050"/>
        <bgColor indexed="64"/>
      </patternFill>
    </fill>
    <fill>
      <patternFill patternType="solid">
        <fgColor rgb="FF00B050"/>
        <bgColor theme="0" tint="-0.1498764000366222"/>
      </patternFill>
    </fill>
    <fill>
      <patternFill patternType="solid">
        <fgColor rgb="FF00B050"/>
        <bgColor theme="0" tint="-0.14990691854609822"/>
      </patternFill>
    </fill>
    <fill>
      <patternFill patternType="solid">
        <fgColor rgb="FFFFFF00"/>
        <bgColor theme="0" tint="-0.1498764000366222"/>
      </patternFill>
    </fill>
    <fill>
      <patternFill patternType="solid">
        <fgColor rgb="FF002060"/>
        <bgColor indexed="64"/>
      </patternFill>
    </fill>
    <fill>
      <patternFill patternType="solid">
        <fgColor theme="4" tint="0.79998168889431442"/>
        <bgColor theme="4" tint="0.79998168889431442"/>
      </patternFill>
    </fill>
    <fill>
      <patternFill patternType="solid">
        <fgColor theme="9" tint="0.59999389629810485"/>
        <bgColor indexed="64"/>
      </patternFill>
    </fill>
  </fills>
  <borders count="9">
    <border>
      <left/>
      <right/>
      <top/>
      <bottom/>
      <diagonal/>
    </border>
    <border>
      <left style="thin">
        <color auto="1"/>
      </left>
      <right style="thin">
        <color auto="1"/>
      </right>
      <top style="thin">
        <color auto="1"/>
      </top>
      <bottom/>
      <diagonal/>
    </border>
    <border>
      <left/>
      <right/>
      <top style="thin">
        <color auto="1"/>
      </top>
      <bottom/>
      <diagonal/>
    </border>
    <border>
      <left style="thin">
        <color auto="1"/>
      </left>
      <right/>
      <top/>
      <bottom/>
      <diagonal/>
    </border>
    <border>
      <left style="thin">
        <color auto="1"/>
      </left>
      <right/>
      <top style="thin">
        <color auto="1"/>
      </top>
      <bottom/>
      <diagonal/>
    </border>
    <border>
      <left style="thin">
        <color auto="1"/>
      </left>
      <right/>
      <top style="thin">
        <color theme="4" tint="0.39997558519241921"/>
      </top>
      <bottom/>
      <diagonal/>
    </border>
    <border>
      <left/>
      <right style="thin">
        <color theme="4" tint="0.39997558519241921"/>
      </right>
      <top style="thin">
        <color theme="4" tint="0.39997558519241921"/>
      </top>
      <bottom/>
      <diagonal/>
    </border>
    <border>
      <left style="thin">
        <color auto="1"/>
      </left>
      <right style="thin">
        <color theme="4" tint="0.39997558519241921"/>
      </right>
      <top style="thin">
        <color theme="4" tint="0.39997558519241921"/>
      </top>
      <bottom/>
      <diagonal/>
    </border>
    <border>
      <left/>
      <right/>
      <top/>
      <bottom style="thin">
        <color theme="4" tint="0.39997558519241921"/>
      </bottom>
      <diagonal/>
    </border>
  </borders>
  <cellStyleXfs count="3">
    <xf numFmtId="0" fontId="0" fillId="0" borderId="0"/>
    <xf numFmtId="0" fontId="2" fillId="0" borderId="0"/>
    <xf numFmtId="0" fontId="3" fillId="0" borderId="0"/>
  </cellStyleXfs>
  <cellXfs count="230">
    <xf numFmtId="0" fontId="0" fillId="0" borderId="0" xfId="0"/>
    <xf numFmtId="0" fontId="2" fillId="0" borderId="0" xfId="1"/>
    <xf numFmtId="49" fontId="2" fillId="0" borderId="0" xfId="1" applyNumberFormat="1"/>
    <xf numFmtId="0" fontId="2" fillId="0" borderId="0" xfId="1" applyAlignment="1">
      <alignment horizontal="center"/>
    </xf>
    <xf numFmtId="164" fontId="2" fillId="0" borderId="0" xfId="1" applyNumberFormat="1"/>
    <xf numFmtId="49" fontId="2" fillId="0" borderId="0" xfId="1" applyNumberFormat="1" applyAlignment="1">
      <alignment horizontal="center"/>
    </xf>
    <xf numFmtId="0" fontId="3" fillId="0" borderId="0" xfId="1" applyFont="1"/>
    <xf numFmtId="0" fontId="3" fillId="5" borderId="0" xfId="1" applyFont="1" applyFill="1"/>
    <xf numFmtId="0" fontId="2" fillId="5" borderId="0" xfId="1" applyFill="1"/>
    <xf numFmtId="0" fontId="2" fillId="0" borderId="0" xfId="1" applyAlignment="1">
      <alignment horizontal="center" vertical="center"/>
    </xf>
    <xf numFmtId="49" fontId="8" fillId="13" borderId="4" xfId="2" applyNumberFormat="1" applyFont="1" applyFill="1" applyBorder="1" applyAlignment="1">
      <alignment vertical="center"/>
    </xf>
    <xf numFmtId="49" fontId="8" fillId="13" borderId="4" xfId="2" applyNumberFormat="1" applyFont="1" applyFill="1" applyBorder="1" applyAlignment="1">
      <alignment horizontal="center" vertical="center"/>
    </xf>
    <xf numFmtId="0" fontId="8" fillId="13" borderId="4" xfId="2" applyFont="1" applyFill="1" applyBorder="1" applyAlignment="1">
      <alignment horizontal="center" vertical="center"/>
    </xf>
    <xf numFmtId="0" fontId="7" fillId="13" borderId="4" xfId="2" applyFont="1" applyFill="1" applyBorder="1" applyAlignment="1">
      <alignment horizontal="center" vertical="center"/>
    </xf>
    <xf numFmtId="164" fontId="8" fillId="13" borderId="4" xfId="2" applyNumberFormat="1" applyFont="1" applyFill="1" applyBorder="1" applyAlignment="1">
      <alignment horizontal="center" vertical="center"/>
    </xf>
    <xf numFmtId="49" fontId="9" fillId="13" borderId="5" xfId="1" applyNumberFormat="1" applyFont="1" applyFill="1" applyBorder="1" applyAlignment="1">
      <alignment horizontal="center" vertical="center"/>
    </xf>
    <xf numFmtId="0" fontId="14" fillId="13" borderId="6" xfId="1" applyFont="1" applyFill="1" applyBorder="1" applyAlignment="1">
      <alignment horizontal="center" vertical="center"/>
    </xf>
    <xf numFmtId="0" fontId="10" fillId="4" borderId="4" xfId="1" applyFont="1" applyFill="1" applyBorder="1"/>
    <xf numFmtId="49" fontId="11" fillId="4" borderId="4" xfId="2" applyNumberFormat="1" applyFont="1" applyFill="1" applyBorder="1" applyAlignment="1">
      <alignment vertical="center"/>
    </xf>
    <xf numFmtId="49" fontId="0" fillId="4" borderId="4" xfId="2" applyNumberFormat="1" applyFont="1" applyFill="1" applyBorder="1" applyAlignment="1">
      <alignment horizontal="center" vertical="center"/>
    </xf>
    <xf numFmtId="0" fontId="12" fillId="4" borderId="4" xfId="2" applyFont="1" applyFill="1" applyBorder="1" applyAlignment="1">
      <alignment horizontal="left"/>
    </xf>
    <xf numFmtId="0" fontId="0" fillId="4" borderId="4" xfId="2" applyFont="1" applyFill="1" applyBorder="1" applyAlignment="1">
      <alignment horizontal="center"/>
    </xf>
    <xf numFmtId="164" fontId="0" fillId="4" borderId="4" xfId="2" applyNumberFormat="1" applyFont="1" applyFill="1" applyBorder="1" applyAlignment="1">
      <alignment horizontal="center"/>
    </xf>
    <xf numFmtId="49" fontId="0" fillId="4" borderId="4" xfId="2" applyNumberFormat="1" applyFont="1" applyFill="1" applyBorder="1" applyAlignment="1">
      <alignment horizontal="center"/>
    </xf>
    <xf numFmtId="0" fontId="11" fillId="4" borderId="4" xfId="2" applyFont="1" applyFill="1" applyBorder="1" applyAlignment="1">
      <alignment horizontal="center"/>
    </xf>
    <xf numFmtId="49" fontId="10" fillId="4" borderId="4" xfId="1" applyNumberFormat="1" applyFont="1" applyFill="1" applyBorder="1"/>
    <xf numFmtId="0" fontId="10" fillId="4" borderId="7" xfId="1" applyFont="1" applyFill="1" applyBorder="1"/>
    <xf numFmtId="49" fontId="0" fillId="12" borderId="4" xfId="2" applyNumberFormat="1" applyFont="1" applyFill="1" applyBorder="1" applyAlignment="1">
      <alignment horizontal="center" vertical="center"/>
    </xf>
    <xf numFmtId="0" fontId="11" fillId="12" borderId="4" xfId="2" applyFont="1" applyFill="1" applyBorder="1" applyAlignment="1">
      <alignment horizontal="left" vertical="top"/>
    </xf>
    <xf numFmtId="0" fontId="10" fillId="4" borderId="4" xfId="1" applyFont="1" applyFill="1" applyBorder="1" applyAlignment="1">
      <alignment horizontal="center"/>
    </xf>
    <xf numFmtId="0" fontId="0" fillId="12" borderId="4" xfId="2" applyFont="1" applyFill="1" applyBorder="1" applyAlignment="1">
      <alignment horizontal="center"/>
    </xf>
    <xf numFmtId="49" fontId="0" fillId="4" borderId="4" xfId="2" applyNumberFormat="1" applyFont="1" applyFill="1" applyBorder="1" applyAlignment="1">
      <alignment vertical="center"/>
    </xf>
    <xf numFmtId="49" fontId="0" fillId="12" borderId="4" xfId="2" applyNumberFormat="1" applyFont="1" applyFill="1" applyBorder="1" applyAlignment="1">
      <alignment vertical="center"/>
    </xf>
    <xf numFmtId="0" fontId="12" fillId="12" borderId="4" xfId="2" applyFont="1" applyFill="1" applyBorder="1" applyAlignment="1">
      <alignment horizontal="left"/>
    </xf>
    <xf numFmtId="0" fontId="11" fillId="4" borderId="4" xfId="2" applyFont="1" applyFill="1" applyBorder="1" applyAlignment="1">
      <alignment horizontal="left" vertical="top"/>
    </xf>
    <xf numFmtId="0" fontId="0" fillId="4" borderId="4" xfId="2" applyFont="1" applyFill="1" applyBorder="1" applyAlignment="1">
      <alignment horizontal="center" vertical="center"/>
    </xf>
    <xf numFmtId="0" fontId="11" fillId="12" borderId="4" xfId="2" applyFont="1" applyFill="1" applyBorder="1" applyAlignment="1">
      <alignment horizontal="center"/>
    </xf>
    <xf numFmtId="49" fontId="10" fillId="4" borderId="4" xfId="1" applyNumberFormat="1" applyFont="1" applyFill="1" applyBorder="1" applyAlignment="1">
      <alignment vertical="center" wrapText="1"/>
    </xf>
    <xf numFmtId="0" fontId="13" fillId="4" borderId="4" xfId="2" applyFont="1" applyFill="1" applyBorder="1" applyAlignment="1">
      <alignment horizontal="center"/>
    </xf>
    <xf numFmtId="0" fontId="0" fillId="12" borderId="4" xfId="2" applyFont="1" applyFill="1" applyBorder="1" applyAlignment="1">
      <alignment horizontal="center" vertical="center"/>
    </xf>
    <xf numFmtId="0" fontId="12" fillId="12" borderId="4" xfId="2" applyFont="1" applyFill="1" applyBorder="1"/>
    <xf numFmtId="0" fontId="13" fillId="12" borderId="4" xfId="2" applyFont="1" applyFill="1" applyBorder="1" applyAlignment="1">
      <alignment horizontal="center"/>
    </xf>
    <xf numFmtId="0" fontId="13" fillId="4" borderId="4" xfId="1" applyFont="1" applyFill="1" applyBorder="1" applyAlignment="1">
      <alignment horizontal="center"/>
    </xf>
    <xf numFmtId="0" fontId="11" fillId="4" borderId="4" xfId="2" applyFont="1" applyFill="1" applyBorder="1" applyAlignment="1">
      <alignment horizontal="left"/>
    </xf>
    <xf numFmtId="0" fontId="12" fillId="12" borderId="4" xfId="2" applyFont="1" applyFill="1" applyBorder="1" applyAlignment="1">
      <alignment horizontal="left" vertical="top"/>
    </xf>
    <xf numFmtId="0" fontId="11" fillId="12" borderId="4" xfId="2" applyFont="1" applyFill="1" applyBorder="1" applyAlignment="1">
      <alignment horizontal="left"/>
    </xf>
    <xf numFmtId="0" fontId="12" fillId="4" borderId="4" xfId="2" applyFont="1" applyFill="1" applyBorder="1" applyAlignment="1">
      <alignment horizontal="left" vertical="top"/>
    </xf>
    <xf numFmtId="49" fontId="10" fillId="4" borderId="4" xfId="1" applyNumberFormat="1" applyFont="1" applyFill="1" applyBorder="1" applyAlignment="1">
      <alignment horizontal="center" wrapText="1"/>
    </xf>
    <xf numFmtId="0" fontId="15" fillId="4" borderId="4" xfId="2" applyFont="1" applyFill="1" applyBorder="1" applyAlignment="1">
      <alignment horizontal="center"/>
    </xf>
    <xf numFmtId="49" fontId="0" fillId="8" borderId="4" xfId="2" applyNumberFormat="1" applyFont="1" applyFill="1" applyBorder="1" applyAlignment="1">
      <alignment vertical="center"/>
    </xf>
    <xf numFmtId="49" fontId="0" fillId="8" borderId="4" xfId="2" applyNumberFormat="1" applyFont="1" applyFill="1" applyBorder="1" applyAlignment="1">
      <alignment horizontal="center" vertical="center"/>
    </xf>
    <xf numFmtId="0" fontId="11" fillId="8" borderId="4" xfId="2" applyFont="1" applyFill="1" applyBorder="1" applyAlignment="1">
      <alignment horizontal="left" vertical="top"/>
    </xf>
    <xf numFmtId="0" fontId="0" fillId="8" borderId="4" xfId="2" applyFont="1" applyFill="1" applyBorder="1" applyAlignment="1">
      <alignment horizontal="center"/>
    </xf>
    <xf numFmtId="164" fontId="0" fillId="8" borderId="4" xfId="2" applyNumberFormat="1" applyFont="1" applyFill="1" applyBorder="1" applyAlignment="1">
      <alignment horizontal="center"/>
    </xf>
    <xf numFmtId="49" fontId="10" fillId="8" borderId="4" xfId="1" applyNumberFormat="1" applyFont="1" applyFill="1" applyBorder="1" applyAlignment="1">
      <alignment vertical="center" wrapText="1"/>
    </xf>
    <xf numFmtId="0" fontId="10" fillId="8" borderId="7" xfId="1" applyFont="1" applyFill="1" applyBorder="1"/>
    <xf numFmtId="49" fontId="11" fillId="4" borderId="4" xfId="2" applyNumberFormat="1" applyFont="1" applyFill="1" applyBorder="1" applyAlignment="1">
      <alignment horizontal="center" vertical="center"/>
    </xf>
    <xf numFmtId="49" fontId="12" fillId="4" borderId="4" xfId="1" applyNumberFormat="1" applyFont="1" applyFill="1" applyBorder="1" applyAlignment="1">
      <alignment wrapText="1"/>
    </xf>
    <xf numFmtId="0" fontId="11" fillId="4" borderId="4" xfId="2" applyFont="1" applyFill="1" applyBorder="1" applyAlignment="1">
      <alignment horizontal="left" vertical="center"/>
    </xf>
    <xf numFmtId="0" fontId="13" fillId="4" borderId="4" xfId="2" applyFont="1" applyFill="1" applyBorder="1" applyAlignment="1">
      <alignment horizontal="left" vertical="top"/>
    </xf>
    <xf numFmtId="0" fontId="0" fillId="4" borderId="4" xfId="2" applyFont="1" applyFill="1" applyBorder="1" applyAlignment="1">
      <alignment horizontal="left" vertical="top"/>
    </xf>
    <xf numFmtId="0" fontId="17" fillId="4" borderId="4" xfId="2" applyFont="1" applyFill="1" applyBorder="1" applyAlignment="1">
      <alignment horizontal="left" vertical="top"/>
    </xf>
    <xf numFmtId="0" fontId="18" fillId="4" borderId="4" xfId="2" applyFont="1" applyFill="1" applyBorder="1" applyAlignment="1">
      <alignment horizontal="left"/>
    </xf>
    <xf numFmtId="0" fontId="0" fillId="4" borderId="4" xfId="2" applyFont="1" applyFill="1" applyBorder="1" applyAlignment="1">
      <alignment horizontal="left"/>
    </xf>
    <xf numFmtId="0" fontId="13" fillId="4" borderId="4" xfId="2" applyFont="1" applyFill="1" applyBorder="1" applyAlignment="1">
      <alignment horizontal="left"/>
    </xf>
    <xf numFmtId="49" fontId="10" fillId="4" borderId="4" xfId="1" applyNumberFormat="1" applyFont="1" applyFill="1" applyBorder="1" applyAlignment="1">
      <alignment wrapText="1"/>
    </xf>
    <xf numFmtId="0" fontId="18" fillId="4" borderId="4" xfId="2" applyFont="1" applyFill="1" applyBorder="1" applyAlignment="1">
      <alignment horizontal="left" vertical="top"/>
    </xf>
    <xf numFmtId="49" fontId="12" fillId="4" borderId="4" xfId="1" applyNumberFormat="1" applyFont="1" applyFill="1" applyBorder="1"/>
    <xf numFmtId="49" fontId="10" fillId="4" borderId="4" xfId="1" applyNumberFormat="1" applyFont="1" applyFill="1" applyBorder="1" applyAlignment="1">
      <alignment horizontal="center"/>
    </xf>
    <xf numFmtId="49" fontId="13" fillId="4" borderId="4" xfId="1" applyNumberFormat="1" applyFont="1" applyFill="1" applyBorder="1"/>
    <xf numFmtId="164" fontId="10" fillId="4" borderId="4" xfId="1" applyNumberFormat="1" applyFont="1" applyFill="1" applyBorder="1" applyAlignment="1">
      <alignment horizontal="center"/>
    </xf>
    <xf numFmtId="0" fontId="11" fillId="4" borderId="4" xfId="1" applyFont="1" applyFill="1" applyBorder="1" applyAlignment="1">
      <alignment horizontal="center"/>
    </xf>
    <xf numFmtId="0" fontId="19" fillId="4" borderId="4" xfId="1" applyFont="1" applyFill="1" applyBorder="1"/>
    <xf numFmtId="49" fontId="11" fillId="4" borderId="4" xfId="1" applyNumberFormat="1" applyFont="1" applyFill="1" applyBorder="1"/>
    <xf numFmtId="49" fontId="11" fillId="4" borderId="4" xfId="1" applyNumberFormat="1" applyFont="1" applyFill="1" applyBorder="1" applyAlignment="1">
      <alignment horizontal="center"/>
    </xf>
    <xf numFmtId="49" fontId="10" fillId="9" borderId="4" xfId="1" applyNumberFormat="1" applyFont="1" applyFill="1" applyBorder="1"/>
    <xf numFmtId="49" fontId="10" fillId="9" borderId="4" xfId="1" applyNumberFormat="1" applyFont="1" applyFill="1" applyBorder="1" applyAlignment="1">
      <alignment horizontal="center"/>
    </xf>
    <xf numFmtId="0" fontId="12" fillId="9" borderId="4" xfId="1" applyFont="1" applyFill="1" applyBorder="1" applyAlignment="1">
      <alignment horizontal="left" vertical="top"/>
    </xf>
    <xf numFmtId="0" fontId="10" fillId="9" borderId="4" xfId="1" applyFont="1" applyFill="1" applyBorder="1" applyAlignment="1">
      <alignment horizontal="center"/>
    </xf>
    <xf numFmtId="0" fontId="13" fillId="9" borderId="4" xfId="1" applyFont="1" applyFill="1" applyBorder="1" applyAlignment="1">
      <alignment horizontal="left"/>
    </xf>
    <xf numFmtId="164" fontId="10" fillId="9" borderId="4" xfId="1" applyNumberFormat="1" applyFont="1" applyFill="1" applyBorder="1" applyAlignment="1">
      <alignment horizontal="center"/>
    </xf>
    <xf numFmtId="0" fontId="13" fillId="9" borderId="4" xfId="1" applyFont="1" applyFill="1" applyBorder="1" applyAlignment="1">
      <alignment horizontal="center"/>
    </xf>
    <xf numFmtId="0" fontId="0" fillId="9" borderId="4" xfId="2" applyFont="1" applyFill="1" applyBorder="1" applyAlignment="1">
      <alignment horizontal="center"/>
    </xf>
    <xf numFmtId="49" fontId="17" fillId="8" borderId="4" xfId="1" applyNumberFormat="1" applyFont="1" applyFill="1" applyBorder="1" applyAlignment="1">
      <alignment horizontal="center" vertical="center" wrapText="1"/>
    </xf>
    <xf numFmtId="0" fontId="10" fillId="0" borderId="7" xfId="1" applyFont="1" applyBorder="1"/>
    <xf numFmtId="0" fontId="10" fillId="9" borderId="4" xfId="1" applyFont="1" applyFill="1" applyBorder="1" applyAlignment="1">
      <alignment horizontal="left" vertical="top"/>
    </xf>
    <xf numFmtId="0" fontId="17" fillId="8" borderId="4" xfId="1" applyFont="1" applyFill="1" applyBorder="1" applyAlignment="1">
      <alignment horizontal="center"/>
    </xf>
    <xf numFmtId="0" fontId="10" fillId="14" borderId="7" xfId="1" applyFont="1" applyFill="1" applyBorder="1"/>
    <xf numFmtId="0" fontId="0" fillId="10" borderId="4" xfId="2" applyFont="1" applyFill="1" applyBorder="1" applyAlignment="1">
      <alignment horizontal="center"/>
    </xf>
    <xf numFmtId="49" fontId="11" fillId="9" borderId="4" xfId="1" applyNumberFormat="1" applyFont="1" applyFill="1" applyBorder="1" applyAlignment="1">
      <alignment vertical="center" wrapText="1"/>
    </xf>
    <xf numFmtId="49" fontId="20" fillId="9" borderId="4" xfId="1" applyNumberFormat="1" applyFont="1" applyFill="1" applyBorder="1" applyAlignment="1">
      <alignment vertical="center" wrapText="1"/>
    </xf>
    <xf numFmtId="0" fontId="11" fillId="9" borderId="4" xfId="1" applyFont="1" applyFill="1" applyBorder="1" applyAlignment="1">
      <alignment horizontal="center"/>
    </xf>
    <xf numFmtId="49" fontId="11" fillId="9" borderId="4" xfId="1" applyNumberFormat="1" applyFont="1" applyFill="1" applyBorder="1" applyAlignment="1">
      <alignment vertical="center"/>
    </xf>
    <xf numFmtId="164" fontId="11" fillId="9" borderId="4" xfId="1" applyNumberFormat="1" applyFont="1" applyFill="1" applyBorder="1" applyAlignment="1">
      <alignment horizontal="center" vertical="center" wrapText="1"/>
    </xf>
    <xf numFmtId="0" fontId="11" fillId="9" borderId="4" xfId="2" applyFont="1" applyFill="1" applyBorder="1" applyAlignment="1">
      <alignment horizontal="center"/>
    </xf>
    <xf numFmtId="0" fontId="11" fillId="10" borderId="4" xfId="2" applyFont="1" applyFill="1" applyBorder="1" applyAlignment="1">
      <alignment horizontal="center"/>
    </xf>
    <xf numFmtId="49" fontId="11" fillId="10" borderId="4" xfId="1" applyNumberFormat="1" applyFont="1" applyFill="1" applyBorder="1" applyAlignment="1">
      <alignment horizontal="center"/>
    </xf>
    <xf numFmtId="49" fontId="17" fillId="8" borderId="4" xfId="1" applyNumberFormat="1" applyFont="1" applyFill="1" applyBorder="1" applyAlignment="1">
      <alignment horizontal="center"/>
    </xf>
    <xf numFmtId="49" fontId="10" fillId="9" borderId="4" xfId="1" applyNumberFormat="1" applyFont="1" applyFill="1" applyBorder="1" applyAlignment="1">
      <alignment horizontal="center" wrapText="1"/>
    </xf>
    <xf numFmtId="49" fontId="10" fillId="9" borderId="4" xfId="1" applyNumberFormat="1" applyFont="1" applyFill="1" applyBorder="1" applyAlignment="1">
      <alignment wrapText="1"/>
    </xf>
    <xf numFmtId="0" fontId="11" fillId="9" borderId="4" xfId="1" applyFont="1" applyFill="1" applyBorder="1" applyAlignment="1">
      <alignment horizontal="left" vertical="top"/>
    </xf>
    <xf numFmtId="49" fontId="13" fillId="9" borderId="2" xfId="1" applyNumberFormat="1" applyFont="1" applyFill="1" applyBorder="1" applyAlignment="1">
      <alignment wrapText="1"/>
    </xf>
    <xf numFmtId="49" fontId="10" fillId="9" borderId="2" xfId="1" applyNumberFormat="1" applyFont="1" applyFill="1" applyBorder="1" applyAlignment="1">
      <alignment wrapText="1"/>
    </xf>
    <xf numFmtId="49" fontId="11" fillId="9" borderId="4" xfId="1" applyNumberFormat="1" applyFont="1" applyFill="1" applyBorder="1" applyAlignment="1">
      <alignment horizontal="center"/>
    </xf>
    <xf numFmtId="49" fontId="10" fillId="10" borderId="4" xfId="1" applyNumberFormat="1" applyFont="1" applyFill="1" applyBorder="1" applyAlignment="1">
      <alignment horizontal="center"/>
    </xf>
    <xf numFmtId="0" fontId="21" fillId="8" borderId="4" xfId="1" applyFont="1" applyFill="1" applyBorder="1"/>
    <xf numFmtId="0" fontId="10" fillId="14" borderId="6" xfId="1" applyFont="1" applyFill="1" applyBorder="1"/>
    <xf numFmtId="0" fontId="15" fillId="9" borderId="4" xfId="1" applyFont="1" applyFill="1" applyBorder="1" applyAlignment="1">
      <alignment horizontal="left"/>
    </xf>
    <xf numFmtId="49" fontId="11" fillId="9" borderId="4" xfId="1" applyNumberFormat="1" applyFont="1" applyFill="1" applyBorder="1" applyAlignment="1">
      <alignment wrapText="1"/>
    </xf>
    <xf numFmtId="49" fontId="11" fillId="9" borderId="4" xfId="1" applyNumberFormat="1" applyFont="1" applyFill="1" applyBorder="1" applyAlignment="1">
      <alignment horizontal="center" wrapText="1"/>
    </xf>
    <xf numFmtId="0" fontId="11" fillId="9" borderId="4" xfId="1" applyFont="1" applyFill="1" applyBorder="1" applyAlignment="1">
      <alignment horizontal="left"/>
    </xf>
    <xf numFmtId="164" fontId="11" fillId="9" borderId="4" xfId="1" applyNumberFormat="1" applyFont="1" applyFill="1" applyBorder="1" applyAlignment="1">
      <alignment horizontal="center"/>
    </xf>
    <xf numFmtId="0" fontId="11" fillId="8" borderId="4" xfId="1" applyFont="1" applyFill="1" applyBorder="1" applyAlignment="1">
      <alignment horizontal="center"/>
    </xf>
    <xf numFmtId="0" fontId="11" fillId="0" borderId="7" xfId="1" applyFont="1" applyBorder="1"/>
    <xf numFmtId="49" fontId="12" fillId="9" borderId="4" xfId="1" applyNumberFormat="1" applyFont="1" applyFill="1" applyBorder="1" applyAlignment="1">
      <alignment wrapText="1"/>
    </xf>
    <xf numFmtId="49" fontId="17" fillId="9" borderId="2" xfId="1" applyNumberFormat="1" applyFont="1" applyFill="1" applyBorder="1" applyAlignment="1">
      <alignment wrapText="1"/>
    </xf>
    <xf numFmtId="49" fontId="10" fillId="9" borderId="4" xfId="1" applyNumberFormat="1" applyFont="1" applyFill="1" applyBorder="1" applyAlignment="1">
      <alignment horizontal="left" vertical="top"/>
    </xf>
    <xf numFmtId="49" fontId="12" fillId="9" borderId="4" xfId="1" applyNumberFormat="1" applyFont="1" applyFill="1" applyBorder="1" applyAlignment="1">
      <alignment horizontal="left" vertical="top"/>
    </xf>
    <xf numFmtId="49" fontId="15" fillId="8" borderId="4" xfId="1" applyNumberFormat="1" applyFont="1" applyFill="1" applyBorder="1" applyAlignment="1">
      <alignment horizontal="center"/>
    </xf>
    <xf numFmtId="49" fontId="10" fillId="9" borderId="4" xfId="1" applyNumberFormat="1" applyFont="1" applyFill="1" applyBorder="1" applyAlignment="1">
      <alignment horizontal="left"/>
    </xf>
    <xf numFmtId="0" fontId="23" fillId="9" borderId="4" xfId="1" applyFont="1" applyFill="1" applyBorder="1" applyAlignment="1">
      <alignment horizontal="left"/>
    </xf>
    <xf numFmtId="0" fontId="23" fillId="9" borderId="4" xfId="1" applyFont="1" applyFill="1" applyBorder="1" applyAlignment="1">
      <alignment horizontal="center"/>
    </xf>
    <xf numFmtId="49" fontId="10" fillId="11" borderId="4" xfId="1" applyNumberFormat="1" applyFont="1" applyFill="1" applyBorder="1" applyAlignment="1">
      <alignment horizontal="left"/>
    </xf>
    <xf numFmtId="0" fontId="23" fillId="9" borderId="5" xfId="1" applyFont="1" applyFill="1" applyBorder="1" applyAlignment="1">
      <alignment horizontal="left"/>
    </xf>
    <xf numFmtId="49" fontId="0" fillId="9" borderId="4" xfId="2" applyNumberFormat="1" applyFont="1" applyFill="1" applyBorder="1" applyAlignment="1">
      <alignment vertical="center"/>
    </xf>
    <xf numFmtId="49" fontId="11" fillId="6" borderId="4" xfId="2" applyNumberFormat="1" applyFont="1" applyFill="1" applyBorder="1" applyAlignment="1">
      <alignment vertical="center"/>
    </xf>
    <xf numFmtId="49" fontId="0" fillId="6" borderId="4" xfId="2" applyNumberFormat="1" applyFont="1" applyFill="1" applyBorder="1" applyAlignment="1">
      <alignment horizontal="center" vertical="center"/>
    </xf>
    <xf numFmtId="0" fontId="12" fillId="6" borderId="4" xfId="2" applyFont="1" applyFill="1" applyBorder="1" applyAlignment="1">
      <alignment horizontal="left"/>
    </xf>
    <xf numFmtId="0" fontId="0" fillId="6" borderId="4" xfId="2" applyFont="1" applyFill="1" applyBorder="1" applyAlignment="1">
      <alignment horizontal="center"/>
    </xf>
    <xf numFmtId="164" fontId="0" fillId="6" borderId="4" xfId="2" applyNumberFormat="1" applyFont="1" applyFill="1" applyBorder="1" applyAlignment="1">
      <alignment horizontal="center"/>
    </xf>
    <xf numFmtId="0" fontId="24" fillId="6" borderId="4" xfId="1" applyFont="1" applyFill="1" applyBorder="1" applyAlignment="1">
      <alignment horizontal="center"/>
    </xf>
    <xf numFmtId="49" fontId="25" fillId="6" borderId="1" xfId="1" applyNumberFormat="1" applyFont="1" applyFill="1" applyBorder="1" applyAlignment="1">
      <alignment horizontal="center"/>
    </xf>
    <xf numFmtId="49" fontId="0" fillId="7" borderId="4" xfId="2" applyNumberFormat="1" applyFont="1" applyFill="1" applyBorder="1" applyAlignment="1">
      <alignment vertical="center"/>
    </xf>
    <xf numFmtId="49" fontId="0" fillId="7" borderId="4" xfId="2" applyNumberFormat="1" applyFont="1" applyFill="1" applyBorder="1" applyAlignment="1">
      <alignment horizontal="center" vertical="center"/>
    </xf>
    <xf numFmtId="0" fontId="11" fillId="7" borderId="4" xfId="2" applyFont="1" applyFill="1" applyBorder="1" applyAlignment="1">
      <alignment horizontal="left" vertical="top"/>
    </xf>
    <xf numFmtId="0" fontId="10" fillId="6" borderId="4" xfId="1" applyFont="1" applyFill="1" applyBorder="1" applyAlignment="1">
      <alignment horizontal="center"/>
    </xf>
    <xf numFmtId="0" fontId="0" fillId="7" borderId="4" xfId="2" applyFont="1" applyFill="1" applyBorder="1" applyAlignment="1">
      <alignment horizontal="center"/>
    </xf>
    <xf numFmtId="0" fontId="6" fillId="6" borderId="4" xfId="1" applyFont="1" applyFill="1" applyBorder="1"/>
    <xf numFmtId="0" fontId="5" fillId="6" borderId="1" xfId="1" applyFont="1" applyFill="1" applyBorder="1"/>
    <xf numFmtId="49" fontId="0" fillId="6" borderId="4" xfId="2" applyNumberFormat="1" applyFont="1" applyFill="1" applyBorder="1" applyAlignment="1">
      <alignment vertical="center"/>
    </xf>
    <xf numFmtId="0" fontId="13" fillId="6" borderId="4" xfId="1" applyFont="1" applyFill="1" applyBorder="1"/>
    <xf numFmtId="0" fontId="17" fillId="6" borderId="1" xfId="1" applyFont="1" applyFill="1" applyBorder="1"/>
    <xf numFmtId="0" fontId="11" fillId="7" borderId="4" xfId="2" applyFont="1" applyFill="1" applyBorder="1" applyAlignment="1">
      <alignment horizontal="left"/>
    </xf>
    <xf numFmtId="0" fontId="11" fillId="6" borderId="4" xfId="2" applyFont="1" applyFill="1" applyBorder="1" applyAlignment="1">
      <alignment horizontal="left" vertical="top"/>
    </xf>
    <xf numFmtId="0" fontId="0" fillId="6" borderId="4" xfId="2" applyFont="1" applyFill="1" applyBorder="1" applyAlignment="1">
      <alignment horizontal="center" vertical="center"/>
    </xf>
    <xf numFmtId="0" fontId="12" fillId="7" borderId="4" xfId="2" applyFont="1" applyFill="1" applyBorder="1" applyAlignment="1">
      <alignment horizontal="left"/>
    </xf>
    <xf numFmtId="0" fontId="13" fillId="6" borderId="4" xfId="2" applyFont="1" applyFill="1" applyBorder="1" applyAlignment="1">
      <alignment horizontal="center"/>
    </xf>
    <xf numFmtId="0" fontId="0" fillId="7" borderId="4" xfId="2" applyFont="1" applyFill="1" applyBorder="1" applyAlignment="1">
      <alignment horizontal="center" vertical="center"/>
    </xf>
    <xf numFmtId="0" fontId="12" fillId="7" borderId="4" xfId="2" applyFont="1" applyFill="1" applyBorder="1" applyAlignment="1">
      <alignment horizontal="left" vertical="top"/>
    </xf>
    <xf numFmtId="0" fontId="12" fillId="6" borderId="4" xfId="2" applyFont="1" applyFill="1" applyBorder="1" applyAlignment="1">
      <alignment horizontal="left" vertical="top"/>
    </xf>
    <xf numFmtId="0" fontId="11" fillId="7" borderId="4" xfId="2" applyFont="1" applyFill="1" applyBorder="1"/>
    <xf numFmtId="0" fontId="13" fillId="7" borderId="4" xfId="2" applyFont="1" applyFill="1" applyBorder="1" applyAlignment="1">
      <alignment horizontal="center"/>
    </xf>
    <xf numFmtId="0" fontId="11" fillId="7" borderId="4" xfId="2" applyFont="1" applyFill="1" applyBorder="1" applyAlignment="1">
      <alignment horizontal="center"/>
    </xf>
    <xf numFmtId="0" fontId="11" fillId="6" borderId="4" xfId="2" applyFont="1" applyFill="1" applyBorder="1" applyAlignment="1">
      <alignment horizontal="left"/>
    </xf>
    <xf numFmtId="0" fontId="13" fillId="6" borderId="4" xfId="1" applyFont="1" applyFill="1" applyBorder="1" applyAlignment="1">
      <alignment horizontal="center"/>
    </xf>
    <xf numFmtId="49" fontId="10" fillId="6" borderId="4" xfId="1" applyNumberFormat="1" applyFont="1" applyFill="1" applyBorder="1"/>
    <xf numFmtId="0" fontId="10" fillId="6" borderId="1" xfId="1" applyFont="1" applyFill="1" applyBorder="1"/>
    <xf numFmtId="0" fontId="11" fillId="6" borderId="4" xfId="2" applyFont="1" applyFill="1" applyBorder="1" applyAlignment="1">
      <alignment horizontal="center"/>
    </xf>
    <xf numFmtId="0" fontId="26" fillId="6" borderId="4" xfId="2" applyFont="1" applyFill="1" applyBorder="1" applyAlignment="1">
      <alignment horizontal="center"/>
    </xf>
    <xf numFmtId="49" fontId="10" fillId="2" borderId="4" xfId="1" applyNumberFormat="1" applyFont="1" applyFill="1" applyBorder="1" applyAlignment="1">
      <alignment vertical="center"/>
    </xf>
    <xf numFmtId="49" fontId="10" fillId="2" borderId="4" xfId="1" applyNumberFormat="1" applyFont="1" applyFill="1" applyBorder="1" applyAlignment="1">
      <alignment horizontal="center" vertical="center"/>
    </xf>
    <xf numFmtId="0" fontId="4" fillId="2" borderId="4" xfId="1" applyFont="1" applyFill="1" applyBorder="1" applyAlignment="1">
      <alignment horizontal="left" vertical="center"/>
    </xf>
    <xf numFmtId="0" fontId="10" fillId="2" borderId="4" xfId="1" applyFont="1" applyFill="1" applyBorder="1" applyAlignment="1">
      <alignment horizontal="center"/>
    </xf>
    <xf numFmtId="0" fontId="10" fillId="2" borderId="4" xfId="1" applyFont="1" applyFill="1" applyBorder="1" applyAlignment="1">
      <alignment horizontal="left"/>
    </xf>
    <xf numFmtId="164" fontId="10" fillId="2" borderId="4" xfId="1" applyNumberFormat="1" applyFont="1" applyFill="1" applyBorder="1" applyAlignment="1">
      <alignment horizontal="center" vertical="center"/>
    </xf>
    <xf numFmtId="0" fontId="0" fillId="2" borderId="4" xfId="2" applyFont="1" applyFill="1" applyBorder="1" applyAlignment="1">
      <alignment horizontal="center"/>
    </xf>
    <xf numFmtId="49" fontId="10" fillId="2" borderId="4" xfId="1" applyNumberFormat="1" applyFont="1" applyFill="1" applyBorder="1"/>
    <xf numFmtId="0" fontId="10" fillId="2" borderId="1" xfId="1" applyFont="1" applyFill="1" applyBorder="1"/>
    <xf numFmtId="0" fontId="10" fillId="2" borderId="4" xfId="1" applyFont="1" applyFill="1" applyBorder="1" applyAlignment="1">
      <alignment horizontal="left" vertical="center"/>
    </xf>
    <xf numFmtId="49" fontId="10" fillId="2" borderId="4" xfId="1" applyNumberFormat="1" applyFont="1" applyFill="1" applyBorder="1" applyAlignment="1">
      <alignment horizontal="center"/>
    </xf>
    <xf numFmtId="0" fontId="0" fillId="3" borderId="4" xfId="2" applyFont="1" applyFill="1" applyBorder="1" applyAlignment="1">
      <alignment horizontal="center"/>
    </xf>
    <xf numFmtId="0" fontId="11" fillId="3" borderId="4" xfId="2" applyFont="1" applyFill="1" applyBorder="1" applyAlignment="1">
      <alignment horizontal="center"/>
    </xf>
    <xf numFmtId="0" fontId="13" fillId="2" borderId="4" xfId="1" applyFont="1" applyFill="1" applyBorder="1" applyAlignment="1">
      <alignment horizontal="center"/>
    </xf>
    <xf numFmtId="0" fontId="11" fillId="2" borderId="4" xfId="1" applyFont="1" applyFill="1" applyBorder="1" applyAlignment="1">
      <alignment horizontal="center"/>
    </xf>
    <xf numFmtId="0" fontId="12" fillId="2" borderId="4" xfId="1" applyFont="1" applyFill="1" applyBorder="1" applyAlignment="1">
      <alignment horizontal="left" vertical="center"/>
    </xf>
    <xf numFmtId="49" fontId="0" fillId="3" borderId="4" xfId="2" applyNumberFormat="1" applyFont="1" applyFill="1" applyBorder="1" applyAlignment="1">
      <alignment vertical="center"/>
    </xf>
    <xf numFmtId="49" fontId="0" fillId="3" borderId="4" xfId="2" applyNumberFormat="1" applyFont="1" applyFill="1" applyBorder="1" applyAlignment="1">
      <alignment horizontal="center" vertical="center"/>
    </xf>
    <xf numFmtId="0" fontId="12" fillId="3" borderId="4" xfId="2" applyFont="1" applyFill="1" applyBorder="1" applyAlignment="1">
      <alignment horizontal="left" vertical="top"/>
    </xf>
    <xf numFmtId="0" fontId="0" fillId="3" borderId="4" xfId="2" applyFont="1" applyFill="1" applyBorder="1" applyAlignment="1">
      <alignment horizontal="left"/>
    </xf>
    <xf numFmtId="164" fontId="0" fillId="2" borderId="4" xfId="2" applyNumberFormat="1" applyFont="1" applyFill="1" applyBorder="1" applyAlignment="1">
      <alignment horizontal="center"/>
    </xf>
    <xf numFmtId="49" fontId="0" fillId="2" borderId="4" xfId="2" applyNumberFormat="1" applyFont="1" applyFill="1" applyBorder="1" applyAlignment="1">
      <alignment vertical="center"/>
    </xf>
    <xf numFmtId="49" fontId="0" fillId="2" borderId="4" xfId="2" applyNumberFormat="1" applyFont="1" applyFill="1" applyBorder="1" applyAlignment="1">
      <alignment horizontal="center" vertical="center"/>
    </xf>
    <xf numFmtId="0" fontId="11" fillId="2" borderId="4" xfId="2" applyFont="1" applyFill="1" applyBorder="1" applyAlignment="1">
      <alignment horizontal="left" vertical="top"/>
    </xf>
    <xf numFmtId="0" fontId="0" fillId="2" borderId="4" xfId="2" applyFont="1" applyFill="1" applyBorder="1" applyAlignment="1">
      <alignment horizontal="left"/>
    </xf>
    <xf numFmtId="0" fontId="12" fillId="2" borderId="4" xfId="1" applyFont="1" applyFill="1" applyBorder="1" applyAlignment="1">
      <alignment horizontal="left" vertical="top"/>
    </xf>
    <xf numFmtId="164" fontId="10" fillId="2" borderId="4" xfId="1" applyNumberFormat="1" applyFont="1" applyFill="1" applyBorder="1" applyAlignment="1">
      <alignment horizontal="center"/>
    </xf>
    <xf numFmtId="0" fontId="10" fillId="2" borderId="4" xfId="1" applyFont="1" applyFill="1" applyBorder="1" applyAlignment="1">
      <alignment horizontal="left" vertical="top"/>
    </xf>
    <xf numFmtId="0" fontId="11" fillId="2" borderId="4" xfId="2" applyFont="1" applyFill="1" applyBorder="1" applyAlignment="1">
      <alignment horizontal="center"/>
    </xf>
    <xf numFmtId="49" fontId="12" fillId="2" borderId="4" xfId="1" applyNumberFormat="1" applyFont="1" applyFill="1" applyBorder="1" applyAlignment="1">
      <alignment horizontal="left" vertical="top"/>
    </xf>
    <xf numFmtId="49" fontId="10" fillId="2" borderId="4" xfId="1" applyNumberFormat="1" applyFont="1" applyFill="1" applyBorder="1" applyAlignment="1">
      <alignment horizontal="left" vertical="top"/>
    </xf>
    <xf numFmtId="0" fontId="12" fillId="2" borderId="4" xfId="1" applyFont="1" applyFill="1" applyBorder="1"/>
    <xf numFmtId="0" fontId="12" fillId="2" borderId="4" xfId="2" applyFont="1" applyFill="1" applyBorder="1" applyAlignment="1">
      <alignment horizontal="left" vertical="top"/>
    </xf>
    <xf numFmtId="49" fontId="0" fillId="2" borderId="4" xfId="2" applyNumberFormat="1" applyFont="1" applyFill="1" applyBorder="1"/>
    <xf numFmtId="49" fontId="0" fillId="2" borderId="4" xfId="2" applyNumberFormat="1" applyFont="1" applyFill="1" applyBorder="1" applyAlignment="1">
      <alignment horizontal="center"/>
    </xf>
    <xf numFmtId="49" fontId="10" fillId="2" borderId="4" xfId="1" applyNumberFormat="1" applyFont="1" applyFill="1" applyBorder="1" applyAlignment="1">
      <alignment horizontal="left"/>
    </xf>
    <xf numFmtId="0" fontId="13" fillId="2" borderId="4" xfId="1" applyFont="1" applyFill="1" applyBorder="1" applyAlignment="1">
      <alignment horizontal="left"/>
    </xf>
    <xf numFmtId="0" fontId="17" fillId="2" borderId="4" xfId="1" applyFont="1" applyFill="1" applyBorder="1" applyAlignment="1">
      <alignment horizontal="center"/>
    </xf>
    <xf numFmtId="0" fontId="10" fillId="2" borderId="1" xfId="1" applyFont="1" applyFill="1" applyBorder="1" applyAlignment="1">
      <alignment horizontal="center"/>
    </xf>
    <xf numFmtId="49" fontId="11" fillId="2" borderId="4" xfId="1" applyNumberFormat="1" applyFont="1" applyFill="1" applyBorder="1"/>
    <xf numFmtId="49" fontId="11" fillId="2" borderId="4" xfId="1" applyNumberFormat="1" applyFont="1" applyFill="1" applyBorder="1" applyAlignment="1">
      <alignment horizontal="left"/>
    </xf>
    <xf numFmtId="49" fontId="11" fillId="2" borderId="4" xfId="1" applyNumberFormat="1" applyFont="1" applyFill="1" applyBorder="1" applyAlignment="1">
      <alignment horizontal="left" vertical="top"/>
    </xf>
    <xf numFmtId="0" fontId="11" fillId="2" borderId="4" xfId="1" applyFont="1" applyFill="1" applyBorder="1" applyAlignment="1">
      <alignment horizontal="left"/>
    </xf>
    <xf numFmtId="164" fontId="11" fillId="2" borderId="4" xfId="1" applyNumberFormat="1" applyFont="1" applyFill="1" applyBorder="1" applyAlignment="1">
      <alignment horizontal="center"/>
    </xf>
    <xf numFmtId="0" fontId="11" fillId="2" borderId="1" xfId="1" applyFont="1" applyFill="1" applyBorder="1" applyAlignment="1">
      <alignment horizontal="center"/>
    </xf>
    <xf numFmtId="49" fontId="11" fillId="2" borderId="4" xfId="1" applyNumberFormat="1" applyFont="1" applyFill="1" applyBorder="1" applyAlignment="1">
      <alignment horizontal="center"/>
    </xf>
    <xf numFmtId="49" fontId="12" fillId="2" borderId="4" xfId="1" applyNumberFormat="1" applyFont="1" applyFill="1" applyBorder="1"/>
    <xf numFmtId="0" fontId="16" fillId="2" borderId="4" xfId="1" applyFont="1" applyFill="1" applyBorder="1" applyAlignment="1">
      <alignment horizontal="left" wrapText="1"/>
    </xf>
    <xf numFmtId="164" fontId="16" fillId="2" borderId="4" xfId="1" applyNumberFormat="1" applyFont="1" applyFill="1" applyBorder="1" applyAlignment="1">
      <alignment horizontal="center"/>
    </xf>
    <xf numFmtId="0" fontId="16" fillId="2" borderId="4" xfId="1" applyFont="1" applyFill="1" applyBorder="1" applyAlignment="1">
      <alignment horizontal="center"/>
    </xf>
    <xf numFmtId="0" fontId="11" fillId="2" borderId="1" xfId="1" applyFont="1" applyFill="1" applyBorder="1"/>
    <xf numFmtId="0" fontId="16" fillId="2" borderId="4" xfId="1" applyFont="1" applyFill="1" applyBorder="1" applyAlignment="1">
      <alignment horizontal="center" wrapText="1"/>
    </xf>
    <xf numFmtId="0" fontId="9" fillId="13" borderId="2" xfId="1" applyFont="1" applyFill="1" applyBorder="1" applyAlignment="1">
      <alignment horizontal="center" vertical="center" wrapText="1"/>
    </xf>
    <xf numFmtId="0" fontId="10" fillId="4" borderId="2" xfId="1" applyFont="1" applyFill="1" applyBorder="1"/>
    <xf numFmtId="0" fontId="10" fillId="9" borderId="2" xfId="1" applyFont="1" applyFill="1" applyBorder="1"/>
    <xf numFmtId="0" fontId="1" fillId="14" borderId="8" xfId="0" applyFont="1" applyFill="1" applyBorder="1"/>
    <xf numFmtId="0" fontId="0" fillId="0" borderId="0" xfId="0" pivotButton="1"/>
    <xf numFmtId="0" fontId="0" fillId="0" borderId="0" xfId="0" applyAlignment="1">
      <alignment horizontal="left"/>
    </xf>
    <xf numFmtId="0" fontId="27" fillId="0" borderId="0" xfId="0" applyFont="1"/>
    <xf numFmtId="1" fontId="8" fillId="13" borderId="4" xfId="2" applyNumberFormat="1" applyFont="1" applyFill="1" applyBorder="1" applyAlignment="1">
      <alignment horizontal="center" vertical="center"/>
    </xf>
    <xf numFmtId="1" fontId="11" fillId="4" borderId="3" xfId="1" applyNumberFormat="1" applyFont="1" applyFill="1" applyBorder="1" applyAlignment="1">
      <alignment horizontal="center"/>
    </xf>
    <xf numFmtId="1" fontId="11" fillId="4" borderId="4" xfId="1" applyNumberFormat="1" applyFont="1" applyFill="1" applyBorder="1" applyAlignment="1">
      <alignment horizontal="center"/>
    </xf>
    <xf numFmtId="1" fontId="2" fillId="0" borderId="0" xfId="1" applyNumberFormat="1" applyAlignment="1">
      <alignment horizontal="center"/>
    </xf>
    <xf numFmtId="1" fontId="0" fillId="0" borderId="0" xfId="0" applyNumberFormat="1" applyAlignment="1">
      <alignment horizontal="left"/>
    </xf>
    <xf numFmtId="165" fontId="0" fillId="0" borderId="0" xfId="0" applyNumberFormat="1"/>
    <xf numFmtId="49" fontId="0" fillId="0" borderId="0" xfId="0" applyNumberFormat="1"/>
    <xf numFmtId="0" fontId="16" fillId="2" borderId="2" xfId="1" applyFont="1" applyFill="1" applyBorder="1" applyAlignment="1">
      <alignment horizontal="center"/>
    </xf>
    <xf numFmtId="0" fontId="29" fillId="15" borderId="0" xfId="0" applyFont="1" applyFill="1" applyAlignment="1">
      <alignment horizontal="center" vertical="center"/>
    </xf>
    <xf numFmtId="0" fontId="28" fillId="15" borderId="0" xfId="0" applyFont="1" applyFill="1" applyAlignment="1">
      <alignment horizontal="center" vertical="center"/>
    </xf>
    <xf numFmtId="0" fontId="0" fillId="0" borderId="0" xfId="0" applyNumberFormat="1"/>
    <xf numFmtId="0" fontId="30" fillId="0" borderId="0" xfId="0" applyFont="1"/>
  </cellXfs>
  <cellStyles count="3">
    <cellStyle name="Normal" xfId="0" builtinId="0"/>
    <cellStyle name="Normal 2" xfId="1" xr:uid="{F407D80A-D457-43A1-A0B7-1C1424B1F0D1}"/>
    <cellStyle name="Normal 3" xfId="2" xr:uid="{C79F3528-F1EA-4EE2-9440-2949E3360ACC}"/>
  </cellStyles>
  <dxfs count="3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family val="2"/>
        <charset val="134"/>
        <scheme val="minor"/>
      </font>
      <numFmt numFmtId="0" formatCode="General"/>
      <fill>
        <patternFill patternType="solid">
          <fgColor indexed="64"/>
          <bgColor theme="9" tint="-0.249977111117893"/>
        </patternFill>
      </fill>
      <alignment horizontal="general" vertical="bottom" textRotation="0" wrapText="0"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theme="1"/>
        <name val="Calibri"/>
        <family val="2"/>
        <charset val="134"/>
        <scheme val="minor"/>
      </font>
      <numFmt numFmtId="30" formatCode="@"/>
      <fill>
        <patternFill patternType="solid">
          <fgColor indexed="64"/>
          <bgColor theme="9" tint="-0.249977111117893"/>
        </patternFill>
      </fill>
      <alignment horizontal="general" vertical="bottom" textRotation="0" wrapText="0"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1"/>
        <color theme="1"/>
        <name val="Calibri"/>
        <family val="2"/>
        <charset val="134"/>
        <scheme val="minor"/>
      </font>
      <numFmt numFmtId="0" formatCode="General"/>
      <fill>
        <patternFill patternType="solid">
          <fgColor theme="0" tint="-0.1498764000366222"/>
          <bgColor theme="9" tint="-0.249977111117893"/>
        </patternFill>
      </fill>
      <alignment horizontal="center" vertical="bottom" textRotation="0" wrapText="0"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1"/>
        <color rgb="FF000000"/>
        <name val="Calibri"/>
        <family val="2"/>
        <charset val="134"/>
        <scheme val="minor"/>
      </font>
      <numFmt numFmtId="0" formatCode="General"/>
      <fill>
        <patternFill patternType="solid">
          <fgColor indexed="64"/>
          <bgColor theme="9" tint="-0.249977111117893"/>
        </patternFill>
      </fill>
      <alignment horizontal="center" vertical="bottom" textRotation="0" wrapText="0" indent="0" justifyLastLine="0" shrinkToFit="0" readingOrder="0"/>
      <border diagonalUp="0" diagonalDown="0" outline="0">
        <left/>
        <right/>
        <top style="thin">
          <color auto="1"/>
        </top>
        <bottom/>
      </border>
    </dxf>
    <dxf>
      <font>
        <b val="0"/>
        <i val="0"/>
        <strike val="0"/>
        <condense val="0"/>
        <extend val="0"/>
        <outline val="0"/>
        <shadow val="0"/>
        <u val="none"/>
        <vertAlign val="baseline"/>
        <sz val="11"/>
        <color theme="1"/>
        <name val="Calibri"/>
        <family val="2"/>
        <charset val="134"/>
        <scheme val="minor"/>
      </font>
      <numFmt numFmtId="1" formatCode="0"/>
      <fill>
        <patternFill patternType="solid">
          <fgColor indexed="64"/>
          <bgColor rgb="FFFFFF00"/>
        </patternFill>
      </fill>
      <alignment horizontal="center" vertical="bottom" textRotation="0" wrapText="0" indent="0" justifyLastLine="0" shrinkToFit="0" readingOrder="0"/>
      <border diagonalUp="0" diagonalDown="0">
        <left style="thin">
          <color auto="1"/>
        </left>
        <right/>
        <top style="thin">
          <color auto="1"/>
        </top>
        <bottom/>
      </border>
    </dxf>
    <dxf>
      <font>
        <b val="0"/>
        <i val="0"/>
        <strike val="0"/>
        <condense val="0"/>
        <extend val="0"/>
        <outline val="0"/>
        <shadow val="0"/>
        <u val="none"/>
        <vertAlign val="baseline"/>
        <sz val="11"/>
        <color theme="1"/>
        <name val="Calibri"/>
        <family val="2"/>
        <charset val="134"/>
        <scheme val="minor"/>
      </font>
      <numFmt numFmtId="0" formatCode="General"/>
      <fill>
        <patternFill patternType="solid">
          <fgColor indexed="64"/>
          <bgColor rgb="FFFFFF00"/>
        </patternFill>
      </fill>
      <alignment horizontal="center" vertical="bottom" textRotation="0" wrapText="0" indent="0" justifyLastLine="0" shrinkToFit="0" readingOrder="0"/>
      <border diagonalUp="0" diagonalDown="0">
        <left style="thin">
          <color auto="1"/>
        </left>
        <right/>
        <top style="thin">
          <color auto="1"/>
        </top>
        <bottom/>
      </border>
    </dxf>
    <dxf>
      <font>
        <b val="0"/>
        <i val="0"/>
        <strike val="0"/>
        <condense val="0"/>
        <extend val="0"/>
        <outline val="0"/>
        <shadow val="0"/>
        <u val="none"/>
        <vertAlign val="baseline"/>
        <sz val="11"/>
        <color theme="1"/>
        <name val="Calibri"/>
        <family val="2"/>
        <scheme val="minor"/>
      </font>
      <numFmt numFmtId="30" formatCode="@"/>
      <fill>
        <patternFill patternType="solid">
          <fgColor indexed="64"/>
          <bgColor rgb="FFFFFF00"/>
        </patternFill>
      </fill>
      <alignment horizontal="center" vertical="bottom" textRotation="0" wrapText="0"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1"/>
        <color rgb="FF000000"/>
        <name val="Calibri"/>
        <family val="2"/>
        <charset val="134"/>
        <scheme val="minor"/>
      </font>
      <numFmt numFmtId="164" formatCode="[$-409]d\-mmm\-yy;@"/>
      <fill>
        <patternFill patternType="solid">
          <fgColor indexed="64"/>
          <bgColor theme="9" tint="-0.249977111117893"/>
        </patternFill>
      </fill>
      <alignment horizontal="center" vertical="bottom" textRotation="0" wrapText="0"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1"/>
        <color rgb="FF000000"/>
        <name val="Calibri"/>
        <family val="2"/>
        <charset val="134"/>
        <scheme val="minor"/>
      </font>
      <numFmt numFmtId="0" formatCode="General"/>
      <fill>
        <patternFill patternType="solid">
          <fgColor indexed="64"/>
          <bgColor theme="9" tint="-0.249977111117893"/>
        </patternFill>
      </fill>
      <alignment horizontal="center" vertical="bottom" textRotation="0" wrapText="1"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1"/>
        <color theme="1"/>
        <name val="Calibri"/>
        <family val="2"/>
        <charset val="134"/>
        <scheme val="minor"/>
      </font>
      <numFmt numFmtId="0" formatCode="General"/>
      <fill>
        <patternFill patternType="solid">
          <fgColor indexed="64"/>
          <bgColor theme="9" tint="-0.249977111117893"/>
        </patternFill>
      </fill>
      <alignment horizontal="center" vertical="bottom" textRotation="0" wrapText="0"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1"/>
        <color theme="1"/>
        <name val="Calibri"/>
        <family val="2"/>
        <charset val="134"/>
        <scheme val="minor"/>
      </font>
      <numFmt numFmtId="30" formatCode="@"/>
      <fill>
        <patternFill patternType="solid">
          <fgColor indexed="64"/>
          <bgColor theme="9" tint="-0.249977111117893"/>
        </patternFill>
      </fill>
      <alignment horizontal="general" vertical="bottom" textRotation="0" wrapText="0"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1"/>
        <color theme="1"/>
        <name val="Calibri"/>
        <family val="2"/>
        <charset val="134"/>
        <scheme val="minor"/>
      </font>
      <numFmt numFmtId="30" formatCode="@"/>
      <fill>
        <patternFill patternType="solid">
          <fgColor indexed="64"/>
          <bgColor theme="9" tint="-0.249977111117893"/>
        </patternFill>
      </fill>
      <alignment horizontal="center" vertical="bottom" textRotation="0" wrapText="0"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1"/>
        <color theme="1"/>
        <name val="Calibri"/>
        <family val="2"/>
        <charset val="134"/>
        <scheme val="minor"/>
      </font>
      <numFmt numFmtId="30" formatCode="@"/>
      <fill>
        <patternFill patternType="solid">
          <fgColor indexed="64"/>
          <bgColor theme="9" tint="-0.249977111117893"/>
        </patternFill>
      </fill>
      <alignment horizontal="general" vertical="bottom" textRotation="0" wrapText="0"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1"/>
        <color theme="1"/>
        <name val="Calibri"/>
        <family val="2"/>
        <charset val="1"/>
        <scheme val="minor"/>
      </font>
      <numFmt numFmtId="0" formatCode="General"/>
      <fill>
        <patternFill patternType="solid">
          <fgColor indexed="64"/>
          <bgColor rgb="FFFFFF00"/>
        </patternFill>
      </fill>
      <alignment horizontal="general" vertical="bottom" textRotation="0" wrapText="0" indent="0" justifyLastLine="0" shrinkToFit="0" readingOrder="0"/>
      <border diagonalUp="0" diagonalDown="0">
        <left/>
        <right/>
        <top style="thin">
          <color auto="1"/>
        </top>
        <bottom/>
        <vertical/>
        <horizontal/>
      </border>
    </dxf>
    <dxf>
      <border outline="0">
        <left style="thin">
          <color auto="1"/>
        </left>
        <bottom style="thin">
          <color auto="1"/>
        </bottom>
      </bord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[Descan 2.xlsx]Pendidikan!PivotTable20</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D"/>
              <a:t>Pendidikan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Pendidikan!$B$1:$B$2</c:f>
              <c:strCache>
                <c:ptCount val="1"/>
                <c:pt idx="0">
                  <c:v>BELUM SEKOLAH</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Pendidikan!$A$3:$A$5</c:f>
              <c:strCache>
                <c:ptCount val="2"/>
                <c:pt idx="0">
                  <c:v>2</c:v>
                </c:pt>
                <c:pt idx="1">
                  <c:v>1</c:v>
                </c:pt>
              </c:strCache>
            </c:strRef>
          </c:cat>
          <c:val>
            <c:numRef>
              <c:f>Pendidikan!$B$3:$B$5</c:f>
              <c:numCache>
                <c:formatCode>General</c:formatCode>
                <c:ptCount val="2"/>
                <c:pt idx="0">
                  <c:v>40</c:v>
                </c:pt>
                <c:pt idx="1">
                  <c:v>29</c:v>
                </c:pt>
              </c:numCache>
            </c:numRef>
          </c:val>
          <c:extLst>
            <c:ext xmlns:c16="http://schemas.microsoft.com/office/drawing/2014/chart" uri="{C3380CC4-5D6E-409C-BE32-E72D297353CC}">
              <c16:uniqueId val="{00000000-F568-4DE8-82C7-9836E3B7864F}"/>
            </c:ext>
          </c:extLst>
        </c:ser>
        <c:ser>
          <c:idx val="1"/>
          <c:order val="1"/>
          <c:tx>
            <c:strRef>
              <c:f>Pendidikan!$C$1:$C$2</c:f>
              <c:strCache>
                <c:ptCount val="1"/>
                <c:pt idx="0">
                  <c:v>D3</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Pendidikan!$A$3:$A$5</c:f>
              <c:strCache>
                <c:ptCount val="2"/>
                <c:pt idx="0">
                  <c:v>2</c:v>
                </c:pt>
                <c:pt idx="1">
                  <c:v>1</c:v>
                </c:pt>
              </c:strCache>
            </c:strRef>
          </c:cat>
          <c:val>
            <c:numRef>
              <c:f>Pendidikan!$C$3:$C$5</c:f>
              <c:numCache>
                <c:formatCode>General</c:formatCode>
                <c:ptCount val="2"/>
                <c:pt idx="0">
                  <c:v>8</c:v>
                </c:pt>
                <c:pt idx="1">
                  <c:v>9</c:v>
                </c:pt>
              </c:numCache>
            </c:numRef>
          </c:val>
          <c:extLst>
            <c:ext xmlns:c16="http://schemas.microsoft.com/office/drawing/2014/chart" uri="{C3380CC4-5D6E-409C-BE32-E72D297353CC}">
              <c16:uniqueId val="{00000001-F568-4DE8-82C7-9836E3B7864F}"/>
            </c:ext>
          </c:extLst>
        </c:ser>
        <c:ser>
          <c:idx val="2"/>
          <c:order val="2"/>
          <c:tx>
            <c:strRef>
              <c:f>Pendidikan!$D$1:$D$2</c:f>
              <c:strCache>
                <c:ptCount val="1"/>
                <c:pt idx="0">
                  <c:v>DIV</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Pendidikan!$A$3:$A$5</c:f>
              <c:strCache>
                <c:ptCount val="2"/>
                <c:pt idx="0">
                  <c:v>2</c:v>
                </c:pt>
                <c:pt idx="1">
                  <c:v>1</c:v>
                </c:pt>
              </c:strCache>
            </c:strRef>
          </c:cat>
          <c:val>
            <c:numRef>
              <c:f>Pendidikan!$D$3:$D$5</c:f>
              <c:numCache>
                <c:formatCode>General</c:formatCode>
                <c:ptCount val="2"/>
                <c:pt idx="1">
                  <c:v>1</c:v>
                </c:pt>
              </c:numCache>
            </c:numRef>
          </c:val>
          <c:extLst>
            <c:ext xmlns:c16="http://schemas.microsoft.com/office/drawing/2014/chart" uri="{C3380CC4-5D6E-409C-BE32-E72D297353CC}">
              <c16:uniqueId val="{00000002-F568-4DE8-82C7-9836E3B7864F}"/>
            </c:ext>
          </c:extLst>
        </c:ser>
        <c:ser>
          <c:idx val="3"/>
          <c:order val="3"/>
          <c:tx>
            <c:strRef>
              <c:f>Pendidikan!$E$1:$E$2</c:f>
              <c:strCache>
                <c:ptCount val="1"/>
                <c:pt idx="0">
                  <c:v>MASIH SD</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Pendidikan!$A$3:$A$5</c:f>
              <c:strCache>
                <c:ptCount val="2"/>
                <c:pt idx="0">
                  <c:v>2</c:v>
                </c:pt>
                <c:pt idx="1">
                  <c:v>1</c:v>
                </c:pt>
              </c:strCache>
            </c:strRef>
          </c:cat>
          <c:val>
            <c:numRef>
              <c:f>Pendidikan!$E$3:$E$5</c:f>
              <c:numCache>
                <c:formatCode>General</c:formatCode>
                <c:ptCount val="2"/>
                <c:pt idx="0">
                  <c:v>37</c:v>
                </c:pt>
                <c:pt idx="1">
                  <c:v>47</c:v>
                </c:pt>
              </c:numCache>
            </c:numRef>
          </c:val>
          <c:extLst>
            <c:ext xmlns:c16="http://schemas.microsoft.com/office/drawing/2014/chart" uri="{C3380CC4-5D6E-409C-BE32-E72D297353CC}">
              <c16:uniqueId val="{00000003-F568-4DE8-82C7-9836E3B7864F}"/>
            </c:ext>
          </c:extLst>
        </c:ser>
        <c:ser>
          <c:idx val="4"/>
          <c:order val="4"/>
          <c:tx>
            <c:strRef>
              <c:f>Pendidikan!$F$1:$F$2</c:f>
              <c:strCache>
                <c:ptCount val="1"/>
                <c:pt idx="0">
                  <c:v>S1</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Pendidikan!$A$3:$A$5</c:f>
              <c:strCache>
                <c:ptCount val="2"/>
                <c:pt idx="0">
                  <c:v>2</c:v>
                </c:pt>
                <c:pt idx="1">
                  <c:v>1</c:v>
                </c:pt>
              </c:strCache>
            </c:strRef>
          </c:cat>
          <c:val>
            <c:numRef>
              <c:f>Pendidikan!$F$3:$F$5</c:f>
              <c:numCache>
                <c:formatCode>General</c:formatCode>
                <c:ptCount val="2"/>
                <c:pt idx="0">
                  <c:v>10</c:v>
                </c:pt>
                <c:pt idx="1">
                  <c:v>35</c:v>
                </c:pt>
              </c:numCache>
            </c:numRef>
          </c:val>
          <c:extLst>
            <c:ext xmlns:c16="http://schemas.microsoft.com/office/drawing/2014/chart" uri="{C3380CC4-5D6E-409C-BE32-E72D297353CC}">
              <c16:uniqueId val="{00000004-F568-4DE8-82C7-9836E3B7864F}"/>
            </c:ext>
          </c:extLst>
        </c:ser>
        <c:ser>
          <c:idx val="5"/>
          <c:order val="5"/>
          <c:tx>
            <c:strRef>
              <c:f>Pendidikan!$G$1:$G$2</c:f>
              <c:strCache>
                <c:ptCount val="1"/>
                <c:pt idx="0">
                  <c:v>SD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Pendidikan!$A$3:$A$5</c:f>
              <c:strCache>
                <c:ptCount val="2"/>
                <c:pt idx="0">
                  <c:v>2</c:v>
                </c:pt>
                <c:pt idx="1">
                  <c:v>1</c:v>
                </c:pt>
              </c:strCache>
            </c:strRef>
          </c:cat>
          <c:val>
            <c:numRef>
              <c:f>Pendidikan!$G$3:$G$5</c:f>
              <c:numCache>
                <c:formatCode>General</c:formatCode>
                <c:ptCount val="2"/>
                <c:pt idx="0">
                  <c:v>14</c:v>
                </c:pt>
                <c:pt idx="1">
                  <c:v>50</c:v>
                </c:pt>
              </c:numCache>
            </c:numRef>
          </c:val>
          <c:extLst>
            <c:ext xmlns:c16="http://schemas.microsoft.com/office/drawing/2014/chart" uri="{C3380CC4-5D6E-409C-BE32-E72D297353CC}">
              <c16:uniqueId val="{00000005-F568-4DE8-82C7-9836E3B7864F}"/>
            </c:ext>
          </c:extLst>
        </c:ser>
        <c:ser>
          <c:idx val="6"/>
          <c:order val="6"/>
          <c:tx>
            <c:strRef>
              <c:f>Pendidikan!$H$1:$H$2</c:f>
              <c:strCache>
                <c:ptCount val="1"/>
                <c:pt idx="0">
                  <c:v>SLTA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Pendidikan!$A$3:$A$5</c:f>
              <c:strCache>
                <c:ptCount val="2"/>
                <c:pt idx="0">
                  <c:v>2</c:v>
                </c:pt>
                <c:pt idx="1">
                  <c:v>1</c:v>
                </c:pt>
              </c:strCache>
            </c:strRef>
          </c:cat>
          <c:val>
            <c:numRef>
              <c:f>Pendidikan!$H$3:$H$5</c:f>
              <c:numCache>
                <c:formatCode>General</c:formatCode>
                <c:ptCount val="2"/>
                <c:pt idx="0">
                  <c:v>103</c:v>
                </c:pt>
                <c:pt idx="1">
                  <c:v>168</c:v>
                </c:pt>
              </c:numCache>
            </c:numRef>
          </c:val>
          <c:extLst>
            <c:ext xmlns:c16="http://schemas.microsoft.com/office/drawing/2014/chart" uri="{C3380CC4-5D6E-409C-BE32-E72D297353CC}">
              <c16:uniqueId val="{00000006-F568-4DE8-82C7-9836E3B7864F}"/>
            </c:ext>
          </c:extLst>
        </c:ser>
        <c:ser>
          <c:idx val="7"/>
          <c:order val="7"/>
          <c:tx>
            <c:strRef>
              <c:f>Pendidikan!$I$1:$I$2</c:f>
              <c:strCache>
                <c:ptCount val="1"/>
                <c:pt idx="0">
                  <c:v>SLTP</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Pendidikan!$A$3:$A$5</c:f>
              <c:strCache>
                <c:ptCount val="2"/>
                <c:pt idx="0">
                  <c:v>2</c:v>
                </c:pt>
                <c:pt idx="1">
                  <c:v>1</c:v>
                </c:pt>
              </c:strCache>
            </c:strRef>
          </c:cat>
          <c:val>
            <c:numRef>
              <c:f>Pendidikan!$I$3:$I$5</c:f>
              <c:numCache>
                <c:formatCode>General</c:formatCode>
                <c:ptCount val="2"/>
                <c:pt idx="0">
                  <c:v>68</c:v>
                </c:pt>
                <c:pt idx="1">
                  <c:v>64</c:v>
                </c:pt>
              </c:numCache>
            </c:numRef>
          </c:val>
          <c:extLst>
            <c:ext xmlns:c16="http://schemas.microsoft.com/office/drawing/2014/chart" uri="{C3380CC4-5D6E-409C-BE32-E72D297353CC}">
              <c16:uniqueId val="{00000007-F568-4DE8-82C7-9836E3B7864F}"/>
            </c:ext>
          </c:extLst>
        </c:ser>
        <c:ser>
          <c:idx val="8"/>
          <c:order val="8"/>
          <c:tx>
            <c:strRef>
              <c:f>Pendidikan!$J$1:$J$2</c:f>
              <c:strCache>
                <c:ptCount val="1"/>
                <c:pt idx="0">
                  <c:v>TIDAK ADA LULUSAN</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Pendidikan!$A$3:$A$5</c:f>
              <c:strCache>
                <c:ptCount val="2"/>
                <c:pt idx="0">
                  <c:v>2</c:v>
                </c:pt>
                <c:pt idx="1">
                  <c:v>1</c:v>
                </c:pt>
              </c:strCache>
            </c:strRef>
          </c:cat>
          <c:val>
            <c:numRef>
              <c:f>Pendidikan!$J$3:$J$5</c:f>
              <c:numCache>
                <c:formatCode>General</c:formatCode>
                <c:ptCount val="2"/>
                <c:pt idx="0">
                  <c:v>1</c:v>
                </c:pt>
                <c:pt idx="1">
                  <c:v>2</c:v>
                </c:pt>
              </c:numCache>
            </c:numRef>
          </c:val>
          <c:extLst>
            <c:ext xmlns:c16="http://schemas.microsoft.com/office/drawing/2014/chart" uri="{C3380CC4-5D6E-409C-BE32-E72D297353CC}">
              <c16:uniqueId val="{00000019-ACDD-481F-93C5-C6B60871E983}"/>
            </c:ext>
          </c:extLst>
        </c:ser>
        <c:ser>
          <c:idx val="9"/>
          <c:order val="9"/>
          <c:tx>
            <c:strRef>
              <c:f>Pendidikan!$K$1:$K$2</c:f>
              <c:strCache>
                <c:ptCount val="1"/>
                <c:pt idx="0">
                  <c:v>(blank)</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Pendidikan!$A$3:$A$5</c:f>
              <c:strCache>
                <c:ptCount val="2"/>
                <c:pt idx="0">
                  <c:v>2</c:v>
                </c:pt>
                <c:pt idx="1">
                  <c:v>1</c:v>
                </c:pt>
              </c:strCache>
            </c:strRef>
          </c:cat>
          <c:val>
            <c:numRef>
              <c:f>Pendidikan!$K$3:$K$5</c:f>
              <c:numCache>
                <c:formatCode>General</c:formatCode>
                <c:ptCount val="2"/>
              </c:numCache>
            </c:numRef>
          </c:val>
          <c:extLst>
            <c:ext xmlns:c16="http://schemas.microsoft.com/office/drawing/2014/chart" uri="{C3380CC4-5D6E-409C-BE32-E72D297353CC}">
              <c16:uniqueId val="{0000001A-ACDD-481F-93C5-C6B60871E983}"/>
            </c:ext>
          </c:extLst>
        </c:ser>
        <c:dLbls>
          <c:dLblPos val="outEnd"/>
          <c:showLegendKey val="0"/>
          <c:showVal val="1"/>
          <c:showCatName val="0"/>
          <c:showSerName val="0"/>
          <c:showPercent val="0"/>
          <c:showBubbleSize val="0"/>
        </c:dLbls>
        <c:gapWidth val="219"/>
        <c:overlap val="-27"/>
        <c:axId val="1140157584"/>
        <c:axId val="1140145104"/>
      </c:barChart>
      <c:catAx>
        <c:axId val="114015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0145104"/>
        <c:crosses val="autoZero"/>
        <c:auto val="1"/>
        <c:lblAlgn val="ctr"/>
        <c:lblOffset val="100"/>
        <c:noMultiLvlLbl val="0"/>
      </c:catAx>
      <c:valAx>
        <c:axId val="1140145104"/>
        <c:scaling>
          <c:orientation val="minMax"/>
        </c:scaling>
        <c:delete val="1"/>
        <c:axPos val="l"/>
        <c:numFmt formatCode="General" sourceLinked="1"/>
        <c:majorTickMark val="none"/>
        <c:minorTickMark val="none"/>
        <c:tickLblPos val="nextTo"/>
        <c:crossAx val="114015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[Descan 2.xlsx]Pekerjaan!PivotTable21</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Pekerjaan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Pekerjaan!$B$3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Pekerjaan!$A$4:$A$33</c:f>
              <c:strCache>
                <c:ptCount val="29"/>
                <c:pt idx="0">
                  <c:v>WIRASWASTA</c:v>
                </c:pt>
                <c:pt idx="1">
                  <c:v>PELAJAR/MAHASISWA</c:v>
                </c:pt>
                <c:pt idx="2">
                  <c:v>PETANI/PEKEBUN</c:v>
                </c:pt>
                <c:pt idx="3">
                  <c:v>BELUM BEKERJA</c:v>
                </c:pt>
                <c:pt idx="4">
                  <c:v>KARYAWAN SWASTA</c:v>
                </c:pt>
                <c:pt idx="5">
                  <c:v>MENGURUS RUMAH TANGGA</c:v>
                </c:pt>
                <c:pt idx="6">
                  <c:v>PENGANGGURAN</c:v>
                </c:pt>
                <c:pt idx="7">
                  <c:v>KARYAWAN HONORER</c:v>
                </c:pt>
                <c:pt idx="8">
                  <c:v>PNS</c:v>
                </c:pt>
                <c:pt idx="9">
                  <c:v>PERANGKAT DESA</c:v>
                </c:pt>
                <c:pt idx="10">
                  <c:v>PEDAGANG</c:v>
                </c:pt>
                <c:pt idx="11">
                  <c:v>NELAYAN</c:v>
                </c:pt>
                <c:pt idx="12">
                  <c:v>PNS GURU</c:v>
                </c:pt>
                <c:pt idx="13">
                  <c:v>GURU HONORER</c:v>
                </c:pt>
                <c:pt idx="14">
                  <c:v>PELAJAR</c:v>
                </c:pt>
                <c:pt idx="15">
                  <c:v>PENSIUNAN GURU</c:v>
                </c:pt>
                <c:pt idx="16">
                  <c:v>BURUH TUKANG</c:v>
                </c:pt>
                <c:pt idx="17">
                  <c:v>KARYAWAN HOTEL</c:v>
                </c:pt>
                <c:pt idx="18">
                  <c:v>TUKANG BANGUNAN</c:v>
                </c:pt>
                <c:pt idx="19">
                  <c:v>KARYAWAN BUMN</c:v>
                </c:pt>
                <c:pt idx="20">
                  <c:v>KARYAWAN PABRIK</c:v>
                </c:pt>
                <c:pt idx="21">
                  <c:v>BURUH</c:v>
                </c:pt>
                <c:pt idx="22">
                  <c:v>POLISI</c:v>
                </c:pt>
                <c:pt idx="23">
                  <c:v>DOSEN</c:v>
                </c:pt>
                <c:pt idx="24">
                  <c:v>GURU PAUD</c:v>
                </c:pt>
                <c:pt idx="25">
                  <c:v>KEPALA DESA</c:v>
                </c:pt>
                <c:pt idx="26">
                  <c:v>PENSIUNAN TNI</c:v>
                </c:pt>
                <c:pt idx="27">
                  <c:v>BIDUAN</c:v>
                </c:pt>
                <c:pt idx="28">
                  <c:v>(blank)</c:v>
                </c:pt>
              </c:strCache>
            </c:strRef>
          </c:cat>
          <c:val>
            <c:numRef>
              <c:f>Pekerjaan!$B$4:$B$33</c:f>
              <c:numCache>
                <c:formatCode>General</c:formatCode>
                <c:ptCount val="29"/>
                <c:pt idx="0">
                  <c:v>192</c:v>
                </c:pt>
                <c:pt idx="1">
                  <c:v>176</c:v>
                </c:pt>
                <c:pt idx="2">
                  <c:v>94</c:v>
                </c:pt>
                <c:pt idx="3">
                  <c:v>81</c:v>
                </c:pt>
                <c:pt idx="4">
                  <c:v>44</c:v>
                </c:pt>
                <c:pt idx="5">
                  <c:v>30</c:v>
                </c:pt>
                <c:pt idx="6">
                  <c:v>11</c:v>
                </c:pt>
                <c:pt idx="7">
                  <c:v>8</c:v>
                </c:pt>
                <c:pt idx="8">
                  <c:v>6</c:v>
                </c:pt>
                <c:pt idx="9">
                  <c:v>6</c:v>
                </c:pt>
                <c:pt idx="10">
                  <c:v>6</c:v>
                </c:pt>
                <c:pt idx="11">
                  <c:v>5</c:v>
                </c:pt>
                <c:pt idx="12">
                  <c:v>4</c:v>
                </c:pt>
                <c:pt idx="13">
                  <c:v>4</c:v>
                </c:pt>
                <c:pt idx="14">
                  <c:v>3</c:v>
                </c:pt>
                <c:pt idx="15">
                  <c:v>3</c:v>
                </c:pt>
                <c:pt idx="16">
                  <c:v>2</c:v>
                </c:pt>
                <c:pt idx="17">
                  <c:v>1</c:v>
                </c:pt>
                <c:pt idx="18">
                  <c:v>1</c:v>
                </c:pt>
                <c:pt idx="19">
                  <c:v>1</c:v>
                </c:pt>
                <c:pt idx="20">
                  <c:v>1</c:v>
                </c:pt>
                <c:pt idx="21">
                  <c:v>1</c:v>
                </c:pt>
                <c:pt idx="22">
                  <c:v>1</c:v>
                </c:pt>
                <c:pt idx="23">
                  <c:v>1</c:v>
                </c:pt>
                <c:pt idx="24">
                  <c:v>1</c:v>
                </c:pt>
                <c:pt idx="25">
                  <c:v>1</c:v>
                </c:pt>
                <c:pt idx="26">
                  <c:v>1</c:v>
                </c:pt>
                <c:pt idx="27">
                  <c:v>1</c:v>
                </c:pt>
              </c:numCache>
            </c:numRef>
          </c:val>
          <c:extLst>
            <c:ext xmlns:c16="http://schemas.microsoft.com/office/drawing/2014/chart" uri="{C3380CC4-5D6E-409C-BE32-E72D297353CC}">
              <c16:uniqueId val="{00000000-DEDD-4E0C-8FC0-B771DFA2B814}"/>
            </c:ext>
          </c:extLst>
        </c:ser>
        <c:dLbls>
          <c:dLblPos val="outEnd"/>
          <c:showLegendKey val="0"/>
          <c:showVal val="1"/>
          <c:showCatName val="0"/>
          <c:showSerName val="0"/>
          <c:showPercent val="0"/>
          <c:showBubbleSize val="0"/>
        </c:dLbls>
        <c:gapWidth val="219"/>
        <c:overlap val="-27"/>
        <c:axId val="158401952"/>
        <c:axId val="158399456"/>
      </c:barChart>
      <c:catAx>
        <c:axId val="15840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8399456"/>
        <c:crosses val="autoZero"/>
        <c:auto val="1"/>
        <c:lblAlgn val="ctr"/>
        <c:lblOffset val="100"/>
        <c:noMultiLvlLbl val="0"/>
      </c:catAx>
      <c:valAx>
        <c:axId val="158399456"/>
        <c:scaling>
          <c:orientation val="minMax"/>
        </c:scaling>
        <c:delete val="1"/>
        <c:axPos val="l"/>
        <c:numFmt formatCode="General" sourceLinked="1"/>
        <c:majorTickMark val="none"/>
        <c:minorTickMark val="none"/>
        <c:tickLblPos val="nextTo"/>
        <c:crossAx val="15840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[Descan 2.xlsx]Jenis Kelamin!PivotTable22</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Warga menurut Jenis Kelamin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'Jenis Kelamin'!$B$3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DD-437D-9ABB-2752AF817B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DD-437D-9ABB-2752AF817B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A9-431B-8870-8B0437C91911}"/>
              </c:ext>
            </c:extLst>
          </c:dPt>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'Jenis Kelamin'!$A$4:$A$7</c:f>
              <c:strCache>
                <c:ptCount val="3"/>
                <c:pt idx="0">
                  <c:v>Laki-laki</c:v>
                </c:pt>
                <c:pt idx="1">
                  <c:v>Perempuan</c:v>
                </c:pt>
                <c:pt idx="2">
                  <c:v>(blank)</c:v>
                </c:pt>
              </c:strCache>
            </c:strRef>
          </c:cat>
          <c:val>
            <c:numRef>
              <c:f>'Jenis Kelamin'!$B$4:$B$7</c:f>
              <c:numCache>
                <c:formatCode>General</c:formatCode>
                <c:ptCount val="3"/>
                <c:pt idx="0">
                  <c:v>349</c:v>
                </c:pt>
                <c:pt idx="1">
                  <c:v>337</c:v>
                </c:pt>
              </c:numCache>
            </c:numRef>
          </c:val>
          <c:extLst>
            <c:ext xmlns:c16="http://schemas.microsoft.com/office/drawing/2014/chart" uri="{C3380CC4-5D6E-409C-BE32-E72D297353CC}">
              <c16:uniqueId val="{00000004-F5DD-437D-9ABB-2752AF817B5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Piramida</a:t>
            </a:r>
            <a:r>
              <a:rPr lang="en-ID" baseline="0"/>
              <a:t> Penduduk Desa Bulbul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Piramida!$E$26</c:f>
              <c:strCache>
                <c:ptCount val="1"/>
                <c:pt idx="0">
                  <c:v>Laki-laki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Piramida!$B$27:$B$44</c:f>
              <c:strCache>
                <c:ptCount val="18"/>
                <c:pt idx="0">
                  <c:v>0 - 4</c:v>
                </c:pt>
                <c:pt idx="1">
                  <c:v>5 - 9</c:v>
                </c:pt>
                <c:pt idx="2">
                  <c:v>10 -14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70 - 74</c:v>
                </c:pt>
                <c:pt idx="15">
                  <c:v>75 - 79</c:v>
                </c:pt>
                <c:pt idx="16">
                  <c:v>80 - 84</c:v>
                </c:pt>
                <c:pt idx="17">
                  <c:v>85 - 89</c:v>
                </c:pt>
              </c:strCache>
            </c:strRef>
          </c:cat>
          <c:val>
            <c:numRef>
              <c:f>Piramida!$D$27:$D$44</c:f>
              <c:numCache>
                <c:formatCode>General</c:formatCode>
                <c:ptCount val="18"/>
                <c:pt idx="0">
                  <c:v>16</c:v>
                </c:pt>
                <c:pt idx="1">
                  <c:v>46</c:v>
                </c:pt>
                <c:pt idx="2">
                  <c:v>41</c:v>
                </c:pt>
                <c:pt idx="3">
                  <c:v>57</c:v>
                </c:pt>
                <c:pt idx="4">
                  <c:v>40</c:v>
                </c:pt>
                <c:pt idx="5">
                  <c:v>31</c:v>
                </c:pt>
                <c:pt idx="6">
                  <c:v>37</c:v>
                </c:pt>
                <c:pt idx="7">
                  <c:v>24</c:v>
                </c:pt>
                <c:pt idx="8">
                  <c:v>30</c:v>
                </c:pt>
                <c:pt idx="9">
                  <c:v>26</c:v>
                </c:pt>
                <c:pt idx="10">
                  <c:v>28</c:v>
                </c:pt>
                <c:pt idx="11">
                  <c:v>22</c:v>
                </c:pt>
                <c:pt idx="12">
                  <c:v>18</c:v>
                </c:pt>
                <c:pt idx="13">
                  <c:v>16</c:v>
                </c:pt>
                <c:pt idx="14">
                  <c:v>12</c:v>
                </c:pt>
                <c:pt idx="15">
                  <c:v>4</c:v>
                </c:pt>
                <c:pt idx="16">
                  <c:v>8</c:v>
                </c:pt>
                <c:pt idx="17">
                  <c:v>1</c:v>
                </c:pt>
              </c:numCache>
            </c:numRef>
          </c:val>
          <c:extLst>
            <c:ext xmlns:c16="http://schemas.microsoft.com/office/drawing/2014/chart" uri="{C3380CC4-5D6E-409C-BE32-E72D297353CC}">
              <c16:uniqueId val="{00000000-1E52-4AC7-8939-1B33EF3ED250}"/>
            </c:ext>
          </c:extLst>
        </c:ser>
        <c:ser>
          <c:idx val="1"/>
          <c:order val="1"/>
          <c:tx>
            <c:strRef>
              <c:f>Piramida!$D$26</c:f>
              <c:strCache>
                <c:ptCount val="1"/>
                <c:pt idx="0">
                  <c:v>Perempuan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Piramida!$B$27:$B$44</c:f>
              <c:strCache>
                <c:ptCount val="18"/>
                <c:pt idx="0">
                  <c:v>0 - 4</c:v>
                </c:pt>
                <c:pt idx="1">
                  <c:v>5 - 9</c:v>
                </c:pt>
                <c:pt idx="2">
                  <c:v>10 -14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70 - 74</c:v>
                </c:pt>
                <c:pt idx="15">
                  <c:v>75 - 79</c:v>
                </c:pt>
                <c:pt idx="16">
                  <c:v>80 - 84</c:v>
                </c:pt>
                <c:pt idx="17">
                  <c:v>85 - 89</c:v>
                </c:pt>
              </c:strCache>
            </c:strRef>
          </c:cat>
          <c:val>
            <c:numRef>
              <c:f>Piramida!$E$27:$E$44</c:f>
              <c:numCache>
                <c:formatCode>0;[Red]0</c:formatCode>
                <c:ptCount val="18"/>
                <c:pt idx="0">
                  <c:v>-26</c:v>
                </c:pt>
                <c:pt idx="1">
                  <c:v>-35</c:v>
                </c:pt>
                <c:pt idx="2">
                  <c:v>-50</c:v>
                </c:pt>
                <c:pt idx="3">
                  <c:v>-48</c:v>
                </c:pt>
                <c:pt idx="4">
                  <c:v>-39</c:v>
                </c:pt>
                <c:pt idx="5">
                  <c:v>-41</c:v>
                </c:pt>
                <c:pt idx="6">
                  <c:v>-36</c:v>
                </c:pt>
                <c:pt idx="7">
                  <c:v>-39</c:v>
                </c:pt>
                <c:pt idx="8">
                  <c:v>-30</c:v>
                </c:pt>
                <c:pt idx="9">
                  <c:v>-28</c:v>
                </c:pt>
                <c:pt idx="10">
                  <c:v>-22</c:v>
                </c:pt>
                <c:pt idx="11">
                  <c:v>-16</c:v>
                </c:pt>
                <c:pt idx="12">
                  <c:v>-19</c:v>
                </c:pt>
                <c:pt idx="13">
                  <c:v>-15</c:v>
                </c:pt>
                <c:pt idx="14">
                  <c:v>-7</c:v>
                </c:pt>
                <c:pt idx="15">
                  <c:v>-4</c:v>
                </c:pt>
                <c:pt idx="16">
                  <c:v>-3</c:v>
                </c:pt>
                <c:pt idx="17">
                  <c:v>0</c:v>
                </c:pt>
              </c:numCache>
            </c:numRef>
          </c:val>
          <c:extLst>
            <c:ext xmlns:c16="http://schemas.microsoft.com/office/drawing/2014/chart" uri="{C3380CC4-5D6E-409C-BE32-E72D297353CC}">
              <c16:uniqueId val="{00000001-1E52-4AC7-8939-1B33EF3ED250}"/>
            </c:ext>
          </c:extLst>
        </c:ser>
        <c:dLbls>
          <c:dLblPos val="inBase"/>
          <c:showLegendKey val="0"/>
          <c:showVal val="1"/>
          <c:showCatName val="0"/>
          <c:showSerName val="0"/>
          <c:showPercent val="0"/>
          <c:showBubbleSize val="0"/>
        </c:dLbls>
        <c:gapWidth val="10"/>
        <c:overlap val="100"/>
        <c:axId val="163927744"/>
        <c:axId val="163940224"/>
      </c:barChart>
      <c:catAx>
        <c:axId val="163927744"/>
        <c:scaling>
          <c:orientation val="minMax"/>
        </c:scaling>
        <c:delete val="0"/>
        <c:axPos val="l"/>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40224"/>
        <c:crosses val="autoZero"/>
        <c:auto val="0"/>
        <c:lblAlgn val="ctr"/>
        <c:lblOffset val="100"/>
        <c:noMultiLvlLbl val="0"/>
      </c:catAx>
      <c:valAx>
        <c:axId val="16394022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392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[Descan 2.xlsx]Pendidikan!PivotTable20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Pendidikan!$B$1:$B$2</c:f>
              <c:strCache>
                <c:ptCount val="1"/>
                <c:pt idx="0">
                  <c:v>BELUM SEKOLAH</c:v>
                </c:pt>
              </c:strCache>
            </c:strRef>
          </c:tx>
          <c:spPr>
            <a:solidFill>
              <a:schemeClr val="accent1"/>
            </a:solidFill>
            <a:ln>
              <a:noFill/>
            </a:ln>
            <a:effectLst/>
          </c:spPr>
          <c:invertIfNegative val="0"/>
          <c:cat>
            <c:strRef>
              <c:f>Pendidikan!$A$3:$A$5</c:f>
              <c:strCache>
                <c:ptCount val="2"/>
                <c:pt idx="0">
                  <c:v>2</c:v>
                </c:pt>
                <c:pt idx="1">
                  <c:v>1</c:v>
                </c:pt>
              </c:strCache>
            </c:strRef>
          </c:cat>
          <c:val>
            <c:numRef>
              <c:f>Pendidikan!$B$3:$B$5</c:f>
              <c:numCache>
                <c:formatCode>General</c:formatCode>
                <c:ptCount val="2"/>
                <c:pt idx="0">
                  <c:v>40</c:v>
                </c:pt>
                <c:pt idx="1">
                  <c:v>29</c:v>
                </c:pt>
              </c:numCache>
            </c:numRef>
          </c:val>
          <c:extLst>
            <c:ext xmlns:c16="http://schemas.microsoft.com/office/drawing/2014/chart" uri="{C3380CC4-5D6E-409C-BE32-E72D297353CC}">
              <c16:uniqueId val="{00000000-DD9C-4F9E-A80E-845DFA2E0985}"/>
            </c:ext>
          </c:extLst>
        </c:ser>
        <c:ser>
          <c:idx val="1"/>
          <c:order val="1"/>
          <c:tx>
            <c:strRef>
              <c:f>Pendidikan!$C$1:$C$2</c:f>
              <c:strCache>
                <c:ptCount val="1"/>
                <c:pt idx="0">
                  <c:v>D3</c:v>
                </c:pt>
              </c:strCache>
            </c:strRef>
          </c:tx>
          <c:spPr>
            <a:solidFill>
              <a:schemeClr val="accent2"/>
            </a:solidFill>
            <a:ln>
              <a:noFill/>
            </a:ln>
            <a:effectLst/>
          </c:spPr>
          <c:invertIfNegative val="0"/>
          <c:cat>
            <c:strRef>
              <c:f>Pendidikan!$A$3:$A$5</c:f>
              <c:strCache>
                <c:ptCount val="2"/>
                <c:pt idx="0">
                  <c:v>2</c:v>
                </c:pt>
                <c:pt idx="1">
                  <c:v>1</c:v>
                </c:pt>
              </c:strCache>
            </c:strRef>
          </c:cat>
          <c:val>
            <c:numRef>
              <c:f>Pendidikan!$C$3:$C$5</c:f>
              <c:numCache>
                <c:formatCode>General</c:formatCode>
                <c:ptCount val="2"/>
                <c:pt idx="0">
                  <c:v>8</c:v>
                </c:pt>
                <c:pt idx="1">
                  <c:v>9</c:v>
                </c:pt>
              </c:numCache>
            </c:numRef>
          </c:val>
          <c:extLst>
            <c:ext xmlns:c16="http://schemas.microsoft.com/office/drawing/2014/chart" uri="{C3380CC4-5D6E-409C-BE32-E72D297353CC}">
              <c16:uniqueId val="{00000001-DD9C-4F9E-A80E-845DFA2E0985}"/>
            </c:ext>
          </c:extLst>
        </c:ser>
        <c:ser>
          <c:idx val="2"/>
          <c:order val="2"/>
          <c:tx>
            <c:strRef>
              <c:f>Pendidikan!$D$1:$D$2</c:f>
              <c:strCache>
                <c:ptCount val="1"/>
                <c:pt idx="0">
                  <c:v>DIV</c:v>
                </c:pt>
              </c:strCache>
            </c:strRef>
          </c:tx>
          <c:spPr>
            <a:solidFill>
              <a:schemeClr val="accent3"/>
            </a:solidFill>
            <a:ln>
              <a:noFill/>
            </a:ln>
            <a:effectLst/>
          </c:spPr>
          <c:invertIfNegative val="0"/>
          <c:cat>
            <c:strRef>
              <c:f>Pendidikan!$A$3:$A$5</c:f>
              <c:strCache>
                <c:ptCount val="2"/>
                <c:pt idx="0">
                  <c:v>2</c:v>
                </c:pt>
                <c:pt idx="1">
                  <c:v>1</c:v>
                </c:pt>
              </c:strCache>
            </c:strRef>
          </c:cat>
          <c:val>
            <c:numRef>
              <c:f>Pendidikan!$D$3:$D$5</c:f>
              <c:numCache>
                <c:formatCode>General</c:formatCode>
                <c:ptCount val="2"/>
                <c:pt idx="1">
                  <c:v>1</c:v>
                </c:pt>
              </c:numCache>
            </c:numRef>
          </c:val>
          <c:extLst>
            <c:ext xmlns:c16="http://schemas.microsoft.com/office/drawing/2014/chart" uri="{C3380CC4-5D6E-409C-BE32-E72D297353CC}">
              <c16:uniqueId val="{00000002-DD9C-4F9E-A80E-845DFA2E0985}"/>
            </c:ext>
          </c:extLst>
        </c:ser>
        <c:ser>
          <c:idx val="3"/>
          <c:order val="3"/>
          <c:tx>
            <c:strRef>
              <c:f>Pendidikan!$E$1:$E$2</c:f>
              <c:strCache>
                <c:ptCount val="1"/>
                <c:pt idx="0">
                  <c:v>MASIH SD</c:v>
                </c:pt>
              </c:strCache>
            </c:strRef>
          </c:tx>
          <c:spPr>
            <a:solidFill>
              <a:schemeClr val="accent4"/>
            </a:solidFill>
            <a:ln>
              <a:noFill/>
            </a:ln>
            <a:effectLst/>
          </c:spPr>
          <c:invertIfNegative val="0"/>
          <c:cat>
            <c:strRef>
              <c:f>Pendidikan!$A$3:$A$5</c:f>
              <c:strCache>
                <c:ptCount val="2"/>
                <c:pt idx="0">
                  <c:v>2</c:v>
                </c:pt>
                <c:pt idx="1">
                  <c:v>1</c:v>
                </c:pt>
              </c:strCache>
            </c:strRef>
          </c:cat>
          <c:val>
            <c:numRef>
              <c:f>Pendidikan!$E$3:$E$5</c:f>
              <c:numCache>
                <c:formatCode>General</c:formatCode>
                <c:ptCount val="2"/>
                <c:pt idx="0">
                  <c:v>37</c:v>
                </c:pt>
                <c:pt idx="1">
                  <c:v>47</c:v>
                </c:pt>
              </c:numCache>
            </c:numRef>
          </c:val>
          <c:extLst>
            <c:ext xmlns:c16="http://schemas.microsoft.com/office/drawing/2014/chart" uri="{C3380CC4-5D6E-409C-BE32-E72D297353CC}">
              <c16:uniqueId val="{00000003-DD9C-4F9E-A80E-845DFA2E0985}"/>
            </c:ext>
          </c:extLst>
        </c:ser>
        <c:ser>
          <c:idx val="4"/>
          <c:order val="4"/>
          <c:tx>
            <c:strRef>
              <c:f>Pendidikan!$F$1:$F$2</c:f>
              <c:strCache>
                <c:ptCount val="1"/>
                <c:pt idx="0">
                  <c:v>S1</c:v>
                </c:pt>
              </c:strCache>
            </c:strRef>
          </c:tx>
          <c:spPr>
            <a:solidFill>
              <a:schemeClr val="accent5"/>
            </a:solidFill>
            <a:ln>
              <a:noFill/>
            </a:ln>
            <a:effectLst/>
          </c:spPr>
          <c:invertIfNegative val="0"/>
          <c:cat>
            <c:strRef>
              <c:f>Pendidikan!$A$3:$A$5</c:f>
              <c:strCache>
                <c:ptCount val="2"/>
                <c:pt idx="0">
                  <c:v>2</c:v>
                </c:pt>
                <c:pt idx="1">
                  <c:v>1</c:v>
                </c:pt>
              </c:strCache>
            </c:strRef>
          </c:cat>
          <c:val>
            <c:numRef>
              <c:f>Pendidikan!$F$3:$F$5</c:f>
              <c:numCache>
                <c:formatCode>General</c:formatCode>
                <c:ptCount val="2"/>
                <c:pt idx="0">
                  <c:v>10</c:v>
                </c:pt>
                <c:pt idx="1">
                  <c:v>35</c:v>
                </c:pt>
              </c:numCache>
            </c:numRef>
          </c:val>
          <c:extLst>
            <c:ext xmlns:c16="http://schemas.microsoft.com/office/drawing/2014/chart" uri="{C3380CC4-5D6E-409C-BE32-E72D297353CC}">
              <c16:uniqueId val="{00000004-DD9C-4F9E-A80E-845DFA2E0985}"/>
            </c:ext>
          </c:extLst>
        </c:ser>
        <c:ser>
          <c:idx val="5"/>
          <c:order val="5"/>
          <c:tx>
            <c:strRef>
              <c:f>Pendidikan!$G$1:$G$2</c:f>
              <c:strCache>
                <c:ptCount val="1"/>
                <c:pt idx="0">
                  <c:v>SD</c:v>
                </c:pt>
              </c:strCache>
            </c:strRef>
          </c:tx>
          <c:spPr>
            <a:solidFill>
              <a:schemeClr val="accent6"/>
            </a:solidFill>
            <a:ln>
              <a:noFill/>
            </a:ln>
            <a:effectLst/>
          </c:spPr>
          <c:invertIfNegative val="0"/>
          <c:cat>
            <c:strRef>
              <c:f>Pendidikan!$A$3:$A$5</c:f>
              <c:strCache>
                <c:ptCount val="2"/>
                <c:pt idx="0">
                  <c:v>2</c:v>
                </c:pt>
                <c:pt idx="1">
                  <c:v>1</c:v>
                </c:pt>
              </c:strCache>
            </c:strRef>
          </c:cat>
          <c:val>
            <c:numRef>
              <c:f>Pendidikan!$G$3:$G$5</c:f>
              <c:numCache>
                <c:formatCode>General</c:formatCode>
                <c:ptCount val="2"/>
                <c:pt idx="0">
                  <c:v>14</c:v>
                </c:pt>
                <c:pt idx="1">
                  <c:v>50</c:v>
                </c:pt>
              </c:numCache>
            </c:numRef>
          </c:val>
          <c:extLst>
            <c:ext xmlns:c16="http://schemas.microsoft.com/office/drawing/2014/chart" uri="{C3380CC4-5D6E-409C-BE32-E72D297353CC}">
              <c16:uniqueId val="{00000005-DD9C-4F9E-A80E-845DFA2E0985}"/>
            </c:ext>
          </c:extLst>
        </c:ser>
        <c:ser>
          <c:idx val="6"/>
          <c:order val="6"/>
          <c:tx>
            <c:strRef>
              <c:f>Pendidikan!$H$1:$H$2</c:f>
              <c:strCache>
                <c:ptCount val="1"/>
                <c:pt idx="0">
                  <c:v>SLTA</c:v>
                </c:pt>
              </c:strCache>
            </c:strRef>
          </c:tx>
          <c:spPr>
            <a:solidFill>
              <a:schemeClr val="accent1">
                <a:lumMod val="60000"/>
              </a:schemeClr>
            </a:solidFill>
            <a:ln>
              <a:noFill/>
            </a:ln>
            <a:effectLst/>
          </c:spPr>
          <c:invertIfNegative val="0"/>
          <c:cat>
            <c:strRef>
              <c:f>Pendidikan!$A$3:$A$5</c:f>
              <c:strCache>
                <c:ptCount val="2"/>
                <c:pt idx="0">
                  <c:v>2</c:v>
                </c:pt>
                <c:pt idx="1">
                  <c:v>1</c:v>
                </c:pt>
              </c:strCache>
            </c:strRef>
          </c:cat>
          <c:val>
            <c:numRef>
              <c:f>Pendidikan!$H$3:$H$5</c:f>
              <c:numCache>
                <c:formatCode>General</c:formatCode>
                <c:ptCount val="2"/>
                <c:pt idx="0">
                  <c:v>103</c:v>
                </c:pt>
                <c:pt idx="1">
                  <c:v>168</c:v>
                </c:pt>
              </c:numCache>
            </c:numRef>
          </c:val>
          <c:extLst>
            <c:ext xmlns:c16="http://schemas.microsoft.com/office/drawing/2014/chart" uri="{C3380CC4-5D6E-409C-BE32-E72D297353CC}">
              <c16:uniqueId val="{00000006-DD9C-4F9E-A80E-845DFA2E0985}"/>
            </c:ext>
          </c:extLst>
        </c:ser>
        <c:ser>
          <c:idx val="7"/>
          <c:order val="7"/>
          <c:tx>
            <c:strRef>
              <c:f>Pendidikan!$I$1:$I$2</c:f>
              <c:strCache>
                <c:ptCount val="1"/>
                <c:pt idx="0">
                  <c:v>SLTP</c:v>
                </c:pt>
              </c:strCache>
            </c:strRef>
          </c:tx>
          <c:spPr>
            <a:solidFill>
              <a:schemeClr val="accent2">
                <a:lumMod val="60000"/>
              </a:schemeClr>
            </a:solidFill>
            <a:ln>
              <a:noFill/>
            </a:ln>
            <a:effectLst/>
          </c:spPr>
          <c:invertIfNegative val="0"/>
          <c:cat>
            <c:strRef>
              <c:f>Pendidikan!$A$3:$A$5</c:f>
              <c:strCache>
                <c:ptCount val="2"/>
                <c:pt idx="0">
                  <c:v>2</c:v>
                </c:pt>
                <c:pt idx="1">
                  <c:v>1</c:v>
                </c:pt>
              </c:strCache>
            </c:strRef>
          </c:cat>
          <c:val>
            <c:numRef>
              <c:f>Pendidikan!$I$3:$I$5</c:f>
              <c:numCache>
                <c:formatCode>General</c:formatCode>
                <c:ptCount val="2"/>
                <c:pt idx="0">
                  <c:v>68</c:v>
                </c:pt>
                <c:pt idx="1">
                  <c:v>64</c:v>
                </c:pt>
              </c:numCache>
            </c:numRef>
          </c:val>
          <c:extLst>
            <c:ext xmlns:c16="http://schemas.microsoft.com/office/drawing/2014/chart" uri="{C3380CC4-5D6E-409C-BE32-E72D297353CC}">
              <c16:uniqueId val="{00000007-DD9C-4F9E-A80E-845DFA2E0985}"/>
            </c:ext>
          </c:extLst>
        </c:ser>
        <c:ser>
          <c:idx val="8"/>
          <c:order val="8"/>
          <c:tx>
            <c:strRef>
              <c:f>Pendidikan!$J$1:$J$2</c:f>
              <c:strCache>
                <c:ptCount val="1"/>
                <c:pt idx="0">
                  <c:v>TIDAK ADA LULUSAN</c:v>
                </c:pt>
              </c:strCache>
            </c:strRef>
          </c:tx>
          <c:spPr>
            <a:solidFill>
              <a:schemeClr val="accent3">
                <a:lumMod val="60000"/>
              </a:schemeClr>
            </a:solidFill>
            <a:ln>
              <a:noFill/>
            </a:ln>
            <a:effectLst/>
          </c:spPr>
          <c:invertIfNegative val="0"/>
          <c:cat>
            <c:strRef>
              <c:f>Pendidikan!$A$3:$A$5</c:f>
              <c:strCache>
                <c:ptCount val="2"/>
                <c:pt idx="0">
                  <c:v>2</c:v>
                </c:pt>
                <c:pt idx="1">
                  <c:v>1</c:v>
                </c:pt>
              </c:strCache>
            </c:strRef>
          </c:cat>
          <c:val>
            <c:numRef>
              <c:f>Pendidikan!$J$3:$J$5</c:f>
              <c:numCache>
                <c:formatCode>General</c:formatCode>
                <c:ptCount val="2"/>
                <c:pt idx="0">
                  <c:v>1</c:v>
                </c:pt>
                <c:pt idx="1">
                  <c:v>2</c:v>
                </c:pt>
              </c:numCache>
            </c:numRef>
          </c:val>
          <c:extLst>
            <c:ext xmlns:c16="http://schemas.microsoft.com/office/drawing/2014/chart" uri="{C3380CC4-5D6E-409C-BE32-E72D297353CC}">
              <c16:uniqueId val="{00000018-A037-4D7E-9E1E-BA0BC9F6CCDC}"/>
            </c:ext>
          </c:extLst>
        </c:ser>
        <c:ser>
          <c:idx val="9"/>
          <c:order val="9"/>
          <c:tx>
            <c:strRef>
              <c:f>Pendidikan!$K$1:$K$2</c:f>
              <c:strCache>
                <c:ptCount val="1"/>
                <c:pt idx="0">
                  <c:v>(blank)</c:v>
                </c:pt>
              </c:strCache>
            </c:strRef>
          </c:tx>
          <c:spPr>
            <a:solidFill>
              <a:schemeClr val="accent4">
                <a:lumMod val="60000"/>
              </a:schemeClr>
            </a:solidFill>
            <a:ln>
              <a:noFill/>
            </a:ln>
            <a:effectLst/>
          </c:spPr>
          <c:invertIfNegative val="0"/>
          <c:cat>
            <c:strRef>
              <c:f>Pendidikan!$A$3:$A$5</c:f>
              <c:strCache>
                <c:ptCount val="2"/>
                <c:pt idx="0">
                  <c:v>2</c:v>
                </c:pt>
                <c:pt idx="1">
                  <c:v>1</c:v>
                </c:pt>
              </c:strCache>
            </c:strRef>
          </c:cat>
          <c:val>
            <c:numRef>
              <c:f>Pendidikan!$K$3:$K$5</c:f>
              <c:numCache>
                <c:formatCode>General</c:formatCode>
                <c:ptCount val="2"/>
              </c:numCache>
            </c:numRef>
          </c:val>
          <c:extLst>
            <c:ext xmlns:c16="http://schemas.microsoft.com/office/drawing/2014/chart" uri="{C3380CC4-5D6E-409C-BE32-E72D297353CC}">
              <c16:uniqueId val="{00000019-A037-4D7E-9E1E-BA0BC9F6CCDC}"/>
            </c:ext>
          </c:extLst>
        </c:ser>
        <c:dLbls>
          <c:showLegendKey val="0"/>
          <c:showVal val="0"/>
          <c:showCatName val="0"/>
          <c:showSerName val="0"/>
          <c:showPercent val="0"/>
          <c:showBubbleSize val="0"/>
        </c:dLbls>
        <c:gapWidth val="219"/>
        <c:overlap val="-27"/>
        <c:axId val="1140157584"/>
        <c:axId val="1140145104"/>
      </c:barChart>
      <c:catAx>
        <c:axId val="114015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145104"/>
        <c:crosses val="autoZero"/>
        <c:auto val="1"/>
        <c:lblAlgn val="ctr"/>
        <c:lblOffset val="100"/>
        <c:noMultiLvlLbl val="0"/>
      </c:catAx>
      <c:valAx>
        <c:axId val="114014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15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[Descan 2.xlsx]Pendidikan!PivotTable20</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Pendidikan!$B$1:$B$2</c:f>
              <c:strCache>
                <c:ptCount val="1"/>
                <c:pt idx="0">
                  <c:v>BELUM SEKOLAH</c:v>
                </c:pt>
              </c:strCache>
            </c:strRef>
          </c:tx>
          <c:spPr>
            <a:solidFill>
              <a:schemeClr val="accent1"/>
            </a:solidFill>
            <a:ln>
              <a:noFill/>
            </a:ln>
            <a:effectLst/>
          </c:spPr>
          <c:invertIfNegative val="0"/>
          <c:cat>
            <c:strRef>
              <c:f>Pendidikan!$A$3:$A$5</c:f>
              <c:strCache>
                <c:ptCount val="2"/>
                <c:pt idx="0">
                  <c:v>2</c:v>
                </c:pt>
                <c:pt idx="1">
                  <c:v>1</c:v>
                </c:pt>
              </c:strCache>
            </c:strRef>
          </c:cat>
          <c:val>
            <c:numRef>
              <c:f>Pendidikan!$B$3:$B$5</c:f>
              <c:numCache>
                <c:formatCode>General</c:formatCode>
                <c:ptCount val="2"/>
                <c:pt idx="0">
                  <c:v>40</c:v>
                </c:pt>
                <c:pt idx="1">
                  <c:v>29</c:v>
                </c:pt>
              </c:numCache>
            </c:numRef>
          </c:val>
          <c:extLst>
            <c:ext xmlns:c16="http://schemas.microsoft.com/office/drawing/2014/chart" uri="{C3380CC4-5D6E-409C-BE32-E72D297353CC}">
              <c16:uniqueId val="{00000000-DECE-486C-8C0D-4205AEE93B16}"/>
            </c:ext>
          </c:extLst>
        </c:ser>
        <c:ser>
          <c:idx val="1"/>
          <c:order val="1"/>
          <c:tx>
            <c:strRef>
              <c:f>Pendidikan!$C$1:$C$2</c:f>
              <c:strCache>
                <c:ptCount val="1"/>
                <c:pt idx="0">
                  <c:v>D3</c:v>
                </c:pt>
              </c:strCache>
            </c:strRef>
          </c:tx>
          <c:spPr>
            <a:solidFill>
              <a:schemeClr val="accent2"/>
            </a:solidFill>
            <a:ln>
              <a:noFill/>
            </a:ln>
            <a:effectLst/>
          </c:spPr>
          <c:invertIfNegative val="0"/>
          <c:cat>
            <c:strRef>
              <c:f>Pendidikan!$A$3:$A$5</c:f>
              <c:strCache>
                <c:ptCount val="2"/>
                <c:pt idx="0">
                  <c:v>2</c:v>
                </c:pt>
                <c:pt idx="1">
                  <c:v>1</c:v>
                </c:pt>
              </c:strCache>
            </c:strRef>
          </c:cat>
          <c:val>
            <c:numRef>
              <c:f>Pendidikan!$C$3:$C$5</c:f>
              <c:numCache>
                <c:formatCode>General</c:formatCode>
                <c:ptCount val="2"/>
                <c:pt idx="0">
                  <c:v>8</c:v>
                </c:pt>
                <c:pt idx="1">
                  <c:v>9</c:v>
                </c:pt>
              </c:numCache>
            </c:numRef>
          </c:val>
          <c:extLst>
            <c:ext xmlns:c16="http://schemas.microsoft.com/office/drawing/2014/chart" uri="{C3380CC4-5D6E-409C-BE32-E72D297353CC}">
              <c16:uniqueId val="{00000001-DECE-486C-8C0D-4205AEE93B16}"/>
            </c:ext>
          </c:extLst>
        </c:ser>
        <c:ser>
          <c:idx val="2"/>
          <c:order val="2"/>
          <c:tx>
            <c:strRef>
              <c:f>Pendidikan!$D$1:$D$2</c:f>
              <c:strCache>
                <c:ptCount val="1"/>
                <c:pt idx="0">
                  <c:v>DIV</c:v>
                </c:pt>
              </c:strCache>
            </c:strRef>
          </c:tx>
          <c:spPr>
            <a:solidFill>
              <a:schemeClr val="accent3"/>
            </a:solidFill>
            <a:ln>
              <a:noFill/>
            </a:ln>
            <a:effectLst/>
          </c:spPr>
          <c:invertIfNegative val="0"/>
          <c:cat>
            <c:strRef>
              <c:f>Pendidikan!$A$3:$A$5</c:f>
              <c:strCache>
                <c:ptCount val="2"/>
                <c:pt idx="0">
                  <c:v>2</c:v>
                </c:pt>
                <c:pt idx="1">
                  <c:v>1</c:v>
                </c:pt>
              </c:strCache>
            </c:strRef>
          </c:cat>
          <c:val>
            <c:numRef>
              <c:f>Pendidikan!$D$3:$D$5</c:f>
              <c:numCache>
                <c:formatCode>General</c:formatCode>
                <c:ptCount val="2"/>
                <c:pt idx="1">
                  <c:v>1</c:v>
                </c:pt>
              </c:numCache>
            </c:numRef>
          </c:val>
          <c:extLst>
            <c:ext xmlns:c16="http://schemas.microsoft.com/office/drawing/2014/chart" uri="{C3380CC4-5D6E-409C-BE32-E72D297353CC}">
              <c16:uniqueId val="{00000002-DECE-486C-8C0D-4205AEE93B16}"/>
            </c:ext>
          </c:extLst>
        </c:ser>
        <c:ser>
          <c:idx val="3"/>
          <c:order val="3"/>
          <c:tx>
            <c:strRef>
              <c:f>Pendidikan!$E$1:$E$2</c:f>
              <c:strCache>
                <c:ptCount val="1"/>
                <c:pt idx="0">
                  <c:v>MASIH SD</c:v>
                </c:pt>
              </c:strCache>
            </c:strRef>
          </c:tx>
          <c:spPr>
            <a:solidFill>
              <a:schemeClr val="accent4"/>
            </a:solidFill>
            <a:ln>
              <a:noFill/>
            </a:ln>
            <a:effectLst/>
          </c:spPr>
          <c:invertIfNegative val="0"/>
          <c:cat>
            <c:strRef>
              <c:f>Pendidikan!$A$3:$A$5</c:f>
              <c:strCache>
                <c:ptCount val="2"/>
                <c:pt idx="0">
                  <c:v>2</c:v>
                </c:pt>
                <c:pt idx="1">
                  <c:v>1</c:v>
                </c:pt>
              </c:strCache>
            </c:strRef>
          </c:cat>
          <c:val>
            <c:numRef>
              <c:f>Pendidikan!$E$3:$E$5</c:f>
              <c:numCache>
                <c:formatCode>General</c:formatCode>
                <c:ptCount val="2"/>
                <c:pt idx="0">
                  <c:v>37</c:v>
                </c:pt>
                <c:pt idx="1">
                  <c:v>47</c:v>
                </c:pt>
              </c:numCache>
            </c:numRef>
          </c:val>
          <c:extLst>
            <c:ext xmlns:c16="http://schemas.microsoft.com/office/drawing/2014/chart" uri="{C3380CC4-5D6E-409C-BE32-E72D297353CC}">
              <c16:uniqueId val="{00000003-DECE-486C-8C0D-4205AEE93B16}"/>
            </c:ext>
          </c:extLst>
        </c:ser>
        <c:ser>
          <c:idx val="4"/>
          <c:order val="4"/>
          <c:tx>
            <c:strRef>
              <c:f>Pendidikan!$F$1:$F$2</c:f>
              <c:strCache>
                <c:ptCount val="1"/>
                <c:pt idx="0">
                  <c:v>S1</c:v>
                </c:pt>
              </c:strCache>
            </c:strRef>
          </c:tx>
          <c:spPr>
            <a:solidFill>
              <a:schemeClr val="accent5"/>
            </a:solidFill>
            <a:ln>
              <a:noFill/>
            </a:ln>
            <a:effectLst/>
          </c:spPr>
          <c:invertIfNegative val="0"/>
          <c:cat>
            <c:strRef>
              <c:f>Pendidikan!$A$3:$A$5</c:f>
              <c:strCache>
                <c:ptCount val="2"/>
                <c:pt idx="0">
                  <c:v>2</c:v>
                </c:pt>
                <c:pt idx="1">
                  <c:v>1</c:v>
                </c:pt>
              </c:strCache>
            </c:strRef>
          </c:cat>
          <c:val>
            <c:numRef>
              <c:f>Pendidikan!$F$3:$F$5</c:f>
              <c:numCache>
                <c:formatCode>General</c:formatCode>
                <c:ptCount val="2"/>
                <c:pt idx="0">
                  <c:v>10</c:v>
                </c:pt>
                <c:pt idx="1">
                  <c:v>35</c:v>
                </c:pt>
              </c:numCache>
            </c:numRef>
          </c:val>
          <c:extLst>
            <c:ext xmlns:c16="http://schemas.microsoft.com/office/drawing/2014/chart" uri="{C3380CC4-5D6E-409C-BE32-E72D297353CC}">
              <c16:uniqueId val="{00000004-DECE-486C-8C0D-4205AEE93B16}"/>
            </c:ext>
          </c:extLst>
        </c:ser>
        <c:ser>
          <c:idx val="5"/>
          <c:order val="5"/>
          <c:tx>
            <c:strRef>
              <c:f>Pendidikan!$G$1:$G$2</c:f>
              <c:strCache>
                <c:ptCount val="1"/>
                <c:pt idx="0">
                  <c:v>SD</c:v>
                </c:pt>
              </c:strCache>
            </c:strRef>
          </c:tx>
          <c:spPr>
            <a:solidFill>
              <a:schemeClr val="accent6"/>
            </a:solidFill>
            <a:ln>
              <a:noFill/>
            </a:ln>
            <a:effectLst/>
          </c:spPr>
          <c:invertIfNegative val="0"/>
          <c:cat>
            <c:strRef>
              <c:f>Pendidikan!$A$3:$A$5</c:f>
              <c:strCache>
                <c:ptCount val="2"/>
                <c:pt idx="0">
                  <c:v>2</c:v>
                </c:pt>
                <c:pt idx="1">
                  <c:v>1</c:v>
                </c:pt>
              </c:strCache>
            </c:strRef>
          </c:cat>
          <c:val>
            <c:numRef>
              <c:f>Pendidikan!$G$3:$G$5</c:f>
              <c:numCache>
                <c:formatCode>General</c:formatCode>
                <c:ptCount val="2"/>
                <c:pt idx="0">
                  <c:v>14</c:v>
                </c:pt>
                <c:pt idx="1">
                  <c:v>50</c:v>
                </c:pt>
              </c:numCache>
            </c:numRef>
          </c:val>
          <c:extLst>
            <c:ext xmlns:c16="http://schemas.microsoft.com/office/drawing/2014/chart" uri="{C3380CC4-5D6E-409C-BE32-E72D297353CC}">
              <c16:uniqueId val="{00000005-DECE-486C-8C0D-4205AEE93B16}"/>
            </c:ext>
          </c:extLst>
        </c:ser>
        <c:ser>
          <c:idx val="6"/>
          <c:order val="6"/>
          <c:tx>
            <c:strRef>
              <c:f>Pendidikan!$H$1:$H$2</c:f>
              <c:strCache>
                <c:ptCount val="1"/>
                <c:pt idx="0">
                  <c:v>SLTA</c:v>
                </c:pt>
              </c:strCache>
            </c:strRef>
          </c:tx>
          <c:spPr>
            <a:solidFill>
              <a:schemeClr val="accent1">
                <a:lumMod val="60000"/>
              </a:schemeClr>
            </a:solidFill>
            <a:ln>
              <a:noFill/>
            </a:ln>
            <a:effectLst/>
          </c:spPr>
          <c:invertIfNegative val="0"/>
          <c:cat>
            <c:strRef>
              <c:f>Pendidikan!$A$3:$A$5</c:f>
              <c:strCache>
                <c:ptCount val="2"/>
                <c:pt idx="0">
                  <c:v>2</c:v>
                </c:pt>
                <c:pt idx="1">
                  <c:v>1</c:v>
                </c:pt>
              </c:strCache>
            </c:strRef>
          </c:cat>
          <c:val>
            <c:numRef>
              <c:f>Pendidikan!$H$3:$H$5</c:f>
              <c:numCache>
                <c:formatCode>General</c:formatCode>
                <c:ptCount val="2"/>
                <c:pt idx="0">
                  <c:v>103</c:v>
                </c:pt>
                <c:pt idx="1">
                  <c:v>168</c:v>
                </c:pt>
              </c:numCache>
            </c:numRef>
          </c:val>
          <c:extLst>
            <c:ext xmlns:c16="http://schemas.microsoft.com/office/drawing/2014/chart" uri="{C3380CC4-5D6E-409C-BE32-E72D297353CC}">
              <c16:uniqueId val="{00000006-DECE-486C-8C0D-4205AEE93B16}"/>
            </c:ext>
          </c:extLst>
        </c:ser>
        <c:ser>
          <c:idx val="7"/>
          <c:order val="7"/>
          <c:tx>
            <c:strRef>
              <c:f>Pendidikan!$I$1:$I$2</c:f>
              <c:strCache>
                <c:ptCount val="1"/>
                <c:pt idx="0">
                  <c:v>SLTP</c:v>
                </c:pt>
              </c:strCache>
            </c:strRef>
          </c:tx>
          <c:spPr>
            <a:solidFill>
              <a:schemeClr val="accent2">
                <a:lumMod val="60000"/>
              </a:schemeClr>
            </a:solidFill>
            <a:ln>
              <a:noFill/>
            </a:ln>
            <a:effectLst/>
          </c:spPr>
          <c:invertIfNegative val="0"/>
          <c:cat>
            <c:strRef>
              <c:f>Pendidikan!$A$3:$A$5</c:f>
              <c:strCache>
                <c:ptCount val="2"/>
                <c:pt idx="0">
                  <c:v>2</c:v>
                </c:pt>
                <c:pt idx="1">
                  <c:v>1</c:v>
                </c:pt>
              </c:strCache>
            </c:strRef>
          </c:cat>
          <c:val>
            <c:numRef>
              <c:f>Pendidikan!$I$3:$I$5</c:f>
              <c:numCache>
                <c:formatCode>General</c:formatCode>
                <c:ptCount val="2"/>
                <c:pt idx="0">
                  <c:v>68</c:v>
                </c:pt>
                <c:pt idx="1">
                  <c:v>64</c:v>
                </c:pt>
              </c:numCache>
            </c:numRef>
          </c:val>
          <c:extLst>
            <c:ext xmlns:c16="http://schemas.microsoft.com/office/drawing/2014/chart" uri="{C3380CC4-5D6E-409C-BE32-E72D297353CC}">
              <c16:uniqueId val="{00000007-DECE-486C-8C0D-4205AEE93B16}"/>
            </c:ext>
          </c:extLst>
        </c:ser>
        <c:ser>
          <c:idx val="8"/>
          <c:order val="8"/>
          <c:tx>
            <c:strRef>
              <c:f>Pendidikan!$J$1:$J$2</c:f>
              <c:strCache>
                <c:ptCount val="1"/>
                <c:pt idx="0">
                  <c:v>TIDAK ADA LULUSAN</c:v>
                </c:pt>
              </c:strCache>
            </c:strRef>
          </c:tx>
          <c:spPr>
            <a:solidFill>
              <a:schemeClr val="accent3">
                <a:lumMod val="60000"/>
              </a:schemeClr>
            </a:solidFill>
            <a:ln>
              <a:noFill/>
            </a:ln>
            <a:effectLst/>
          </c:spPr>
          <c:invertIfNegative val="0"/>
          <c:cat>
            <c:strRef>
              <c:f>Pendidikan!$A$3:$A$5</c:f>
              <c:strCache>
                <c:ptCount val="2"/>
                <c:pt idx="0">
                  <c:v>2</c:v>
                </c:pt>
                <c:pt idx="1">
                  <c:v>1</c:v>
                </c:pt>
              </c:strCache>
            </c:strRef>
          </c:cat>
          <c:val>
            <c:numRef>
              <c:f>Pendidikan!$J$3:$J$5</c:f>
              <c:numCache>
                <c:formatCode>General</c:formatCode>
                <c:ptCount val="2"/>
                <c:pt idx="0">
                  <c:v>1</c:v>
                </c:pt>
                <c:pt idx="1">
                  <c:v>2</c:v>
                </c:pt>
              </c:numCache>
            </c:numRef>
          </c:val>
          <c:extLst>
            <c:ext xmlns:c16="http://schemas.microsoft.com/office/drawing/2014/chart" uri="{C3380CC4-5D6E-409C-BE32-E72D297353CC}">
              <c16:uniqueId val="{00000018-6343-403D-80A8-56A1D6EDBCDD}"/>
            </c:ext>
          </c:extLst>
        </c:ser>
        <c:ser>
          <c:idx val="9"/>
          <c:order val="9"/>
          <c:tx>
            <c:strRef>
              <c:f>Pendidikan!$K$1:$K$2</c:f>
              <c:strCache>
                <c:ptCount val="1"/>
                <c:pt idx="0">
                  <c:v>(blank)</c:v>
                </c:pt>
              </c:strCache>
            </c:strRef>
          </c:tx>
          <c:spPr>
            <a:solidFill>
              <a:schemeClr val="accent4">
                <a:lumMod val="60000"/>
              </a:schemeClr>
            </a:solidFill>
            <a:ln>
              <a:noFill/>
            </a:ln>
            <a:effectLst/>
          </c:spPr>
          <c:invertIfNegative val="0"/>
          <c:cat>
            <c:strRef>
              <c:f>Pendidikan!$A$3:$A$5</c:f>
              <c:strCache>
                <c:ptCount val="2"/>
                <c:pt idx="0">
                  <c:v>2</c:v>
                </c:pt>
                <c:pt idx="1">
                  <c:v>1</c:v>
                </c:pt>
              </c:strCache>
            </c:strRef>
          </c:cat>
          <c:val>
            <c:numRef>
              <c:f>Pendidikan!$K$3:$K$5</c:f>
              <c:numCache>
                <c:formatCode>General</c:formatCode>
                <c:ptCount val="2"/>
              </c:numCache>
            </c:numRef>
          </c:val>
          <c:extLst>
            <c:ext xmlns:c16="http://schemas.microsoft.com/office/drawing/2014/chart" uri="{C3380CC4-5D6E-409C-BE32-E72D297353CC}">
              <c16:uniqueId val="{00000019-6343-403D-80A8-56A1D6EDBCDD}"/>
            </c:ext>
          </c:extLst>
        </c:ser>
        <c:dLbls>
          <c:showLegendKey val="0"/>
          <c:showVal val="0"/>
          <c:showCatName val="0"/>
          <c:showSerName val="0"/>
          <c:showPercent val="0"/>
          <c:showBubbleSize val="0"/>
        </c:dLbls>
        <c:gapWidth val="219"/>
        <c:overlap val="-27"/>
        <c:axId val="163933984"/>
        <c:axId val="163935232"/>
      </c:barChart>
      <c:catAx>
        <c:axId val="16393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35232"/>
        <c:crosses val="autoZero"/>
        <c:auto val="1"/>
        <c:lblAlgn val="ctr"/>
        <c:lblOffset val="100"/>
        <c:noMultiLvlLbl val="0"/>
      </c:catAx>
      <c:valAx>
        <c:axId val="16393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3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[Descan 2.xlsx]Pekerjaan!PivotTable21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Pekerjaan!$B$3</c:f>
              <c:strCache>
                <c:ptCount val="1"/>
                <c:pt idx="0">
                  <c:v>Total</c:v>
                </c:pt>
              </c:strCache>
            </c:strRef>
          </c:tx>
          <c:spPr>
            <a:solidFill>
              <a:schemeClr val="accent1"/>
            </a:solidFill>
            <a:ln>
              <a:noFill/>
            </a:ln>
            <a:effectLst/>
          </c:spPr>
          <c:invertIfNegative val="0"/>
          <c:cat>
            <c:strRef>
              <c:f>Pekerjaan!$A$4:$A$33</c:f>
              <c:strCache>
                <c:ptCount val="29"/>
                <c:pt idx="0">
                  <c:v>WIRASWASTA</c:v>
                </c:pt>
                <c:pt idx="1">
                  <c:v>PELAJAR/MAHASISWA</c:v>
                </c:pt>
                <c:pt idx="2">
                  <c:v>PETANI/PEKEBUN</c:v>
                </c:pt>
                <c:pt idx="3">
                  <c:v>BELUM BEKERJA</c:v>
                </c:pt>
                <c:pt idx="4">
                  <c:v>KARYAWAN SWASTA</c:v>
                </c:pt>
                <c:pt idx="5">
                  <c:v>MENGURUS RUMAH TANGGA</c:v>
                </c:pt>
                <c:pt idx="6">
                  <c:v>PENGANGGURAN</c:v>
                </c:pt>
                <c:pt idx="7">
                  <c:v>KARYAWAN HONORER</c:v>
                </c:pt>
                <c:pt idx="8">
                  <c:v>PNS</c:v>
                </c:pt>
                <c:pt idx="9">
                  <c:v>PERANGKAT DESA</c:v>
                </c:pt>
                <c:pt idx="10">
                  <c:v>PEDAGANG</c:v>
                </c:pt>
                <c:pt idx="11">
                  <c:v>NELAYAN</c:v>
                </c:pt>
                <c:pt idx="12">
                  <c:v>PNS GURU</c:v>
                </c:pt>
                <c:pt idx="13">
                  <c:v>GURU HONORER</c:v>
                </c:pt>
                <c:pt idx="14">
                  <c:v>PELAJAR</c:v>
                </c:pt>
                <c:pt idx="15">
                  <c:v>PENSIUNAN GURU</c:v>
                </c:pt>
                <c:pt idx="16">
                  <c:v>BURUH TUKANG</c:v>
                </c:pt>
                <c:pt idx="17">
                  <c:v>KARYAWAN HOTEL</c:v>
                </c:pt>
                <c:pt idx="18">
                  <c:v>TUKANG BANGUNAN</c:v>
                </c:pt>
                <c:pt idx="19">
                  <c:v>KARYAWAN BUMN</c:v>
                </c:pt>
                <c:pt idx="20">
                  <c:v>KARYAWAN PABRIK</c:v>
                </c:pt>
                <c:pt idx="21">
                  <c:v>BURUH</c:v>
                </c:pt>
                <c:pt idx="22">
                  <c:v>POLISI</c:v>
                </c:pt>
                <c:pt idx="23">
                  <c:v>DOSEN</c:v>
                </c:pt>
                <c:pt idx="24">
                  <c:v>GURU PAUD</c:v>
                </c:pt>
                <c:pt idx="25">
                  <c:v>KEPALA DESA</c:v>
                </c:pt>
                <c:pt idx="26">
                  <c:v>PENSIUNAN TNI</c:v>
                </c:pt>
                <c:pt idx="27">
                  <c:v>BIDUAN</c:v>
                </c:pt>
                <c:pt idx="28">
                  <c:v>(blank)</c:v>
                </c:pt>
              </c:strCache>
            </c:strRef>
          </c:cat>
          <c:val>
            <c:numRef>
              <c:f>Pekerjaan!$B$4:$B$33</c:f>
              <c:numCache>
                <c:formatCode>General</c:formatCode>
                <c:ptCount val="29"/>
                <c:pt idx="0">
                  <c:v>192</c:v>
                </c:pt>
                <c:pt idx="1">
                  <c:v>176</c:v>
                </c:pt>
                <c:pt idx="2">
                  <c:v>94</c:v>
                </c:pt>
                <c:pt idx="3">
                  <c:v>81</c:v>
                </c:pt>
                <c:pt idx="4">
                  <c:v>44</c:v>
                </c:pt>
                <c:pt idx="5">
                  <c:v>30</c:v>
                </c:pt>
                <c:pt idx="6">
                  <c:v>11</c:v>
                </c:pt>
                <c:pt idx="7">
                  <c:v>8</c:v>
                </c:pt>
                <c:pt idx="8">
                  <c:v>6</c:v>
                </c:pt>
                <c:pt idx="9">
                  <c:v>6</c:v>
                </c:pt>
                <c:pt idx="10">
                  <c:v>6</c:v>
                </c:pt>
                <c:pt idx="11">
                  <c:v>5</c:v>
                </c:pt>
                <c:pt idx="12">
                  <c:v>4</c:v>
                </c:pt>
                <c:pt idx="13">
                  <c:v>4</c:v>
                </c:pt>
                <c:pt idx="14">
                  <c:v>3</c:v>
                </c:pt>
                <c:pt idx="15">
                  <c:v>3</c:v>
                </c:pt>
                <c:pt idx="16">
                  <c:v>2</c:v>
                </c:pt>
                <c:pt idx="17">
                  <c:v>1</c:v>
                </c:pt>
                <c:pt idx="18">
                  <c:v>1</c:v>
                </c:pt>
                <c:pt idx="19">
                  <c:v>1</c:v>
                </c:pt>
                <c:pt idx="20">
                  <c:v>1</c:v>
                </c:pt>
                <c:pt idx="21">
                  <c:v>1</c:v>
                </c:pt>
                <c:pt idx="22">
                  <c:v>1</c:v>
                </c:pt>
                <c:pt idx="23">
                  <c:v>1</c:v>
                </c:pt>
                <c:pt idx="24">
                  <c:v>1</c:v>
                </c:pt>
                <c:pt idx="25">
                  <c:v>1</c:v>
                </c:pt>
                <c:pt idx="26">
                  <c:v>1</c:v>
                </c:pt>
                <c:pt idx="27">
                  <c:v>1</c:v>
                </c:pt>
              </c:numCache>
            </c:numRef>
          </c:val>
          <c:extLst>
            <c:ext xmlns:c16="http://schemas.microsoft.com/office/drawing/2014/chart" uri="{C3380CC4-5D6E-409C-BE32-E72D297353CC}">
              <c16:uniqueId val="{00000000-885E-42DE-855F-1AC4B9BF3708}"/>
            </c:ext>
          </c:extLst>
        </c:ser>
        <c:dLbls>
          <c:showLegendKey val="0"/>
          <c:showVal val="0"/>
          <c:showCatName val="0"/>
          <c:showSerName val="0"/>
          <c:showPercent val="0"/>
          <c:showBubbleSize val="0"/>
        </c:dLbls>
        <c:gapWidth val="219"/>
        <c:overlap val="-27"/>
        <c:axId val="158401952"/>
        <c:axId val="158399456"/>
      </c:barChart>
      <c:catAx>
        <c:axId val="15840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9456"/>
        <c:crosses val="autoZero"/>
        <c:auto val="1"/>
        <c:lblAlgn val="ctr"/>
        <c:lblOffset val="100"/>
        <c:noMultiLvlLbl val="0"/>
      </c:catAx>
      <c:valAx>
        <c:axId val="15839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0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[Descan 2.xlsx]Jenis Kelamin!PivotTable22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Warga menurut Jenis Kelamin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'Jenis Kelamin'!$B$3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072B-486C-AE6B-55A30915DA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2B-486C-AE6B-55A30915DA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D3-45F1-A3E3-11B0625CF8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'Jenis Kelamin'!$A$4:$A$7</c:f>
              <c:strCache>
                <c:ptCount val="3"/>
                <c:pt idx="0">
                  <c:v>Laki-laki</c:v>
                </c:pt>
                <c:pt idx="1">
                  <c:v>Perempuan</c:v>
                </c:pt>
                <c:pt idx="2">
                  <c:v>(blank)</c:v>
                </c:pt>
              </c:strCache>
            </c:strRef>
          </c:cat>
          <c:val>
            <c:numRef>
              <c:f>'Jenis Kelamin'!$B$4:$B$7</c:f>
              <c:numCache>
                <c:formatCode>General</c:formatCode>
                <c:ptCount val="3"/>
                <c:pt idx="0">
                  <c:v>349</c:v>
                </c:pt>
                <c:pt idx="1">
                  <c:v>337</c:v>
                </c:pt>
              </c:numCache>
            </c:numRef>
          </c:val>
          <c:extLst>
            <c:ext xmlns:c16="http://schemas.microsoft.com/office/drawing/2014/chart" uri="{C3380CC4-5D6E-409C-BE32-E72D297353CC}">
              <c16:uniqueId val="{00000000-072B-486C-AE6B-55A30915DAD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83343</xdr:colOff>
      <xdr:row>1</xdr:row>
      <xdr:rowOff>628651</xdr:rowOff>
    </xdr:from>
    <xdr:to>
      <xdr:col>21</xdr:col>
      <xdr:colOff>0</xdr:colOff>
      <xdr:row>14</xdr:row>
      <xdr:rowOff>47625</xdr:rowOff>
    </xdr:to>
    <xdr:graphicFrame macro="">
      <xdr:nvGraphicFramePr>
        <xdr:cNvPr id="4" name="Chart 3">
          <a:extLst>
            <a:ext uri="{FF2B5EF4-FFF2-40B4-BE49-F238E27FC236}">
              <a16:creationId xmlns:a16="http://schemas.microsoft.com/office/drawing/2014/main" id="{68158BC4-5433-4E80-AA8E-899BF99BB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619125</xdr:rowOff>
    </xdr:from>
    <xdr:to>
      <xdr:col>5</xdr:col>
      <xdr:colOff>83343</xdr:colOff>
      <xdr:row>9</xdr:row>
      <xdr:rowOff>114300</xdr:rowOff>
    </xdr:to>
    <mc:AlternateContent xmlns:mc="http://schemas.openxmlformats.org/markup-compatibility/2006" xmlns:a14="http://schemas.microsoft.com/office/drawing/2010/main">
      <mc:Choice Requires="a14">
        <xdr:graphicFrame macro="">
          <xdr:nvGraphicFramePr>
            <xdr:cNvPr id="5" name="No/Dusun">
              <a:extLst>
                <a:ext uri="{FF2B5EF4-FFF2-40B4-BE49-F238E27FC236}">
                  <a16:creationId xmlns:a16="http://schemas.microsoft.com/office/drawing/2014/main" id="{7D2BDB4B-DF8A-A0AB-9763-C9D2BC6FC054}"/>
                </a:ext>
              </a:extLst>
            </xdr:cNvPr>
            <xdr:cNvGraphicFramePr/>
          </xdr:nvGraphicFramePr>
          <xdr:xfrm>
            <a:off x="0" y="0"/>
            <a:ext cx="0" cy="0"/>
          </xdr:xfrm>
          <a:graphic>
            <a:graphicData uri="http://schemas.microsoft.com/office/drawing/2010/slicer">
              <sle:slicer xmlns:sle="http://schemas.microsoft.com/office/drawing/2010/slicer" name="No/Dusun"/>
            </a:graphicData>
          </a:graphic>
        </xdr:graphicFrame>
      </mc:Choice>
      <mc:Fallback xmlns="">
        <xdr:sp macro="" textlink="">
          <xdr:nvSpPr>
            <xdr:cNvPr id="0" name=""/>
            <xdr:cNvSpPr>
              <a:spLocks noTextEdit="1"/>
            </xdr:cNvSpPr>
          </xdr:nvSpPr>
          <xdr:spPr>
            <a:xfrm>
              <a:off x="0" y="809625"/>
              <a:ext cx="3450248" cy="147344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83343</xdr:colOff>
      <xdr:row>14</xdr:row>
      <xdr:rowOff>85724</xdr:rowOff>
    </xdr:from>
    <xdr:to>
      <xdr:col>21</xdr:col>
      <xdr:colOff>9526</xdr:colOff>
      <xdr:row>30</xdr:row>
      <xdr:rowOff>-1</xdr:rowOff>
    </xdr:to>
    <xdr:graphicFrame macro="">
      <xdr:nvGraphicFramePr>
        <xdr:cNvPr id="6" name="Chart 5">
          <a:extLst>
            <a:ext uri="{FF2B5EF4-FFF2-40B4-BE49-F238E27FC236}">
              <a16:creationId xmlns:a16="http://schemas.microsoft.com/office/drawing/2014/main" id="{BD50A22F-4646-4F06-98ED-09736F1FE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xdr:row>
      <xdr:rowOff>180976</xdr:rowOff>
    </xdr:from>
    <xdr:to>
      <xdr:col>3</xdr:col>
      <xdr:colOff>273844</xdr:colOff>
      <xdr:row>12</xdr:row>
      <xdr:rowOff>154782</xdr:rowOff>
    </xdr:to>
    <xdr:sp macro="" textlink="">
      <xdr:nvSpPr>
        <xdr:cNvPr id="3" name="TextBox 2">
          <a:extLst>
            <a:ext uri="{FF2B5EF4-FFF2-40B4-BE49-F238E27FC236}">
              <a16:creationId xmlns:a16="http://schemas.microsoft.com/office/drawing/2014/main" id="{AAE4D64B-D4A9-A68F-28DC-C83DC42C7F91}"/>
            </a:ext>
          </a:extLst>
        </xdr:cNvPr>
        <xdr:cNvSpPr txBox="1"/>
      </xdr:nvSpPr>
      <xdr:spPr>
        <a:xfrm>
          <a:off x="0" y="2347914"/>
          <a:ext cx="2095500" cy="545306"/>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600">
              <a:latin typeface="Aharoni" panose="02010803020104030203" pitchFamily="2" charset="-79"/>
              <a:cs typeface="Aharoni" panose="02010803020104030203" pitchFamily="2" charset="-79"/>
            </a:rPr>
            <a:t>Jumah KK</a:t>
          </a:r>
        </a:p>
      </xdr:txBody>
    </xdr:sp>
    <xdr:clientData/>
  </xdr:twoCellAnchor>
  <xdr:twoCellAnchor>
    <xdr:from>
      <xdr:col>3</xdr:col>
      <xdr:colOff>238124</xdr:colOff>
      <xdr:row>12</xdr:row>
      <xdr:rowOff>157162</xdr:rowOff>
    </xdr:from>
    <xdr:to>
      <xdr:col>5</xdr:col>
      <xdr:colOff>71436</xdr:colOff>
      <xdr:row>15</xdr:row>
      <xdr:rowOff>130968</xdr:rowOff>
    </xdr:to>
    <xdr:sp macro="" textlink="'Jumlah Penduduk'!B10">
      <xdr:nvSpPr>
        <xdr:cNvPr id="2" name="TextBox 1">
          <a:extLst>
            <a:ext uri="{FF2B5EF4-FFF2-40B4-BE49-F238E27FC236}">
              <a16:creationId xmlns:a16="http://schemas.microsoft.com/office/drawing/2014/main" id="{0E0A6AC5-5BA0-A428-EAA1-BEE4A690351F}"/>
            </a:ext>
          </a:extLst>
        </xdr:cNvPr>
        <xdr:cNvSpPr txBox="1"/>
      </xdr:nvSpPr>
      <xdr:spPr>
        <a:xfrm>
          <a:off x="2059780" y="2895600"/>
          <a:ext cx="1047750" cy="545306"/>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8E19CD-B5D6-42AA-AF23-BC323FDD3BEF}" type="TxLink">
            <a:rPr lang="en-US" sz="2000" b="1" i="0" u="none" strike="noStrike">
              <a:solidFill>
                <a:srgbClr val="000000"/>
              </a:solidFill>
              <a:latin typeface="Abadi"/>
            </a:rPr>
            <a:pPr algn="ctr"/>
            <a:t>687</a:t>
          </a:fld>
          <a:endParaRPr lang="en-ID" sz="1100"/>
        </a:p>
      </xdr:txBody>
    </xdr:sp>
    <xdr:clientData/>
  </xdr:twoCellAnchor>
  <xdr:twoCellAnchor>
    <xdr:from>
      <xdr:col>0</xdr:col>
      <xdr:colOff>28575</xdr:colOff>
      <xdr:row>15</xdr:row>
      <xdr:rowOff>119062</xdr:rowOff>
    </xdr:from>
    <xdr:to>
      <xdr:col>5</xdr:col>
      <xdr:colOff>47625</xdr:colOff>
      <xdr:row>29</xdr:row>
      <xdr:rowOff>180975</xdr:rowOff>
    </xdr:to>
    <xdr:graphicFrame macro="">
      <xdr:nvGraphicFramePr>
        <xdr:cNvPr id="9" name="Chart 8">
          <a:extLst>
            <a:ext uri="{FF2B5EF4-FFF2-40B4-BE49-F238E27FC236}">
              <a16:creationId xmlns:a16="http://schemas.microsoft.com/office/drawing/2014/main" id="{AA97C269-621A-4EC2-ABA4-259F93A2F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261938</xdr:colOff>
      <xdr:row>9</xdr:row>
      <xdr:rowOff>178593</xdr:rowOff>
    </xdr:from>
    <xdr:to>
      <xdr:col>5</xdr:col>
      <xdr:colOff>71438</xdr:colOff>
      <xdr:row>12</xdr:row>
      <xdr:rowOff>154780</xdr:rowOff>
    </xdr:to>
    <xdr:sp macro="" textlink="'KK per Dusun'!H9">
      <xdr:nvSpPr>
        <xdr:cNvPr id="7" name="TextBox 6">
          <a:extLst>
            <a:ext uri="{FF2B5EF4-FFF2-40B4-BE49-F238E27FC236}">
              <a16:creationId xmlns:a16="http://schemas.microsoft.com/office/drawing/2014/main" id="{4D70116C-62F2-4769-AC9C-CD7BB2F5CA62}"/>
            </a:ext>
          </a:extLst>
        </xdr:cNvPr>
        <xdr:cNvSpPr txBox="1"/>
      </xdr:nvSpPr>
      <xdr:spPr>
        <a:xfrm>
          <a:off x="2083594" y="2345531"/>
          <a:ext cx="1023938" cy="547687"/>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A14F1B-B52E-4215-9604-03DDAA3A76CC}" type="TxLink">
            <a:rPr lang="en-US" sz="2000" b="1" i="0" u="none" strike="noStrike">
              <a:solidFill>
                <a:srgbClr val="000000"/>
              </a:solidFill>
              <a:latin typeface="Calibri"/>
              <a:ea typeface="Calibri"/>
              <a:cs typeface="Calibri"/>
            </a:rPr>
            <a:t>-</a:t>
          </a:fld>
          <a:endParaRPr lang="en-ID" sz="1100"/>
        </a:p>
      </xdr:txBody>
    </xdr:sp>
    <xdr:clientData/>
  </xdr:twoCellAnchor>
  <xdr:twoCellAnchor>
    <xdr:from>
      <xdr:col>0</xdr:col>
      <xdr:colOff>0</xdr:colOff>
      <xdr:row>12</xdr:row>
      <xdr:rowOff>154782</xdr:rowOff>
    </xdr:from>
    <xdr:to>
      <xdr:col>3</xdr:col>
      <xdr:colOff>273844</xdr:colOff>
      <xdr:row>15</xdr:row>
      <xdr:rowOff>128588</xdr:rowOff>
    </xdr:to>
    <xdr:sp macro="" textlink="">
      <xdr:nvSpPr>
        <xdr:cNvPr id="8" name="TextBox 7">
          <a:extLst>
            <a:ext uri="{FF2B5EF4-FFF2-40B4-BE49-F238E27FC236}">
              <a16:creationId xmlns:a16="http://schemas.microsoft.com/office/drawing/2014/main" id="{D778B652-2662-4F03-B35D-9D5984052096}"/>
            </a:ext>
          </a:extLst>
        </xdr:cNvPr>
        <xdr:cNvSpPr txBox="1"/>
      </xdr:nvSpPr>
      <xdr:spPr>
        <a:xfrm>
          <a:off x="0" y="2893220"/>
          <a:ext cx="2095500" cy="545306"/>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600">
              <a:latin typeface="Aharoni" panose="02010803020104030203" pitchFamily="2" charset="-79"/>
              <a:cs typeface="Aharoni" panose="02010803020104030203" pitchFamily="2" charset="-79"/>
            </a:rPr>
            <a:t>Jumah Penduduk</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385761</xdr:colOff>
      <xdr:row>20</xdr:row>
      <xdr:rowOff>104773</xdr:rowOff>
    </xdr:from>
    <xdr:to>
      <xdr:col>18</xdr:col>
      <xdr:colOff>28574</xdr:colOff>
      <xdr:row>52</xdr:row>
      <xdr:rowOff>28574</xdr:rowOff>
    </xdr:to>
    <xdr:graphicFrame macro="">
      <xdr:nvGraphicFramePr>
        <xdr:cNvPr id="3" name="Chart 2">
          <a:extLst>
            <a:ext uri="{FF2B5EF4-FFF2-40B4-BE49-F238E27FC236}">
              <a16:creationId xmlns:a16="http://schemas.microsoft.com/office/drawing/2014/main" id="{F4D2EB37-5416-CABD-0034-CE0034762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9</xdr:row>
      <xdr:rowOff>95250</xdr:rowOff>
    </xdr:from>
    <xdr:to>
      <xdr:col>20</xdr:col>
      <xdr:colOff>276225</xdr:colOff>
      <xdr:row>23</xdr:row>
      <xdr:rowOff>171450</xdr:rowOff>
    </xdr:to>
    <xdr:graphicFrame macro="">
      <xdr:nvGraphicFramePr>
        <xdr:cNvPr id="2" name="Chart 1">
          <a:extLst>
            <a:ext uri="{FF2B5EF4-FFF2-40B4-BE49-F238E27FC236}">
              <a16:creationId xmlns:a16="http://schemas.microsoft.com/office/drawing/2014/main" id="{7EFCD2C1-9A9F-8D96-6F32-BBF899AF0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8</xdr:row>
      <xdr:rowOff>147637</xdr:rowOff>
    </xdr:from>
    <xdr:to>
      <xdr:col>13</xdr:col>
      <xdr:colOff>485775</xdr:colOff>
      <xdr:row>23</xdr:row>
      <xdr:rowOff>33337</xdr:rowOff>
    </xdr:to>
    <xdr:graphicFrame macro="">
      <xdr:nvGraphicFramePr>
        <xdr:cNvPr id="3" name="Chart 2">
          <a:extLst>
            <a:ext uri="{FF2B5EF4-FFF2-40B4-BE49-F238E27FC236}">
              <a16:creationId xmlns:a16="http://schemas.microsoft.com/office/drawing/2014/main" id="{8A070648-8E84-BF64-0362-31C509CA8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314326</xdr:colOff>
      <xdr:row>9</xdr:row>
      <xdr:rowOff>104775</xdr:rowOff>
    </xdr:from>
    <xdr:to>
      <xdr:col>19</xdr:col>
      <xdr:colOff>114300</xdr:colOff>
      <xdr:row>23</xdr:row>
      <xdr:rowOff>180975</xdr:rowOff>
    </xdr:to>
    <xdr:graphicFrame macro="">
      <xdr:nvGraphicFramePr>
        <xdr:cNvPr id="2" name="Chart 1">
          <a:extLst>
            <a:ext uri="{FF2B5EF4-FFF2-40B4-BE49-F238E27FC236}">
              <a16:creationId xmlns:a16="http://schemas.microsoft.com/office/drawing/2014/main" id="{614089B8-63D6-6BC8-9800-2413FDCFE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161925</xdr:colOff>
      <xdr:row>5</xdr:row>
      <xdr:rowOff>19051</xdr:rowOff>
    </xdr:from>
    <xdr:to>
      <xdr:col>11</xdr:col>
      <xdr:colOff>0</xdr:colOff>
      <xdr:row>16</xdr:row>
      <xdr:rowOff>114301</xdr:rowOff>
    </xdr:to>
    <xdr:graphicFrame macro="">
      <xdr:nvGraphicFramePr>
        <xdr:cNvPr id="2" name="Chart 1">
          <a:extLst>
            <a:ext uri="{FF2B5EF4-FFF2-40B4-BE49-F238E27FC236}">
              <a16:creationId xmlns:a16="http://schemas.microsoft.com/office/drawing/2014/main" id="{A4315F87-3533-1A81-FBE2-1F04E8BCC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2022\USULAN%20DS%20LUMBAN%20BULBUL%20JULI%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KETERANGAN"/>
      <sheetName val="Sheet2"/>
    </sheetNames>
    <sheetDataSet>
      <sheetData sheetId="0"/>
      <sheetData sheetId="1">
        <row r="2">
          <cell r="K2">
            <v>1</v>
          </cell>
        </row>
        <row r="3">
          <cell r="K3">
            <v>44763</v>
          </cell>
        </row>
      </sheetData>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10.328800925927" createdVersion="8" refreshedVersion="8" minRefreshableVersion="3" recordCount="916" xr:uid="{FC353E9C-5DD2-41C0-95AC-F39BA185E811}">
  <cacheSource type="worksheet">
    <worksheetSource name="Table3"/>
  </cacheSource>
  <cacheFields count="14">
    <cacheField name="No/Dusun" numFmtId="0">
      <sharedItems containsSemiMixedTypes="0" containsString="0" containsNumber="1" containsInteger="1" minValue="1" maxValue="4" count="4">
        <n v="1"/>
        <n v="2"/>
        <n v="3"/>
        <n v="4"/>
      </sharedItems>
    </cacheField>
    <cacheField name="NO. KK" numFmtId="49">
      <sharedItems containsBlank="1" count="255">
        <s v="1212011604090008"/>
        <s v="1212011012070005"/>
        <s v="1212012807150003"/>
        <s v="1212011112070005"/>
        <s v="1212012202120003"/>
        <s v="1212211010140001"/>
        <s v="1212010710190005"/>
        <s v="1212012506180001"/>
        <s v="1212011212070028"/>
        <s v="1212012309140001"/>
        <s v="1212011012070002"/>
        <s v="1212012603100006"/>
        <s v="1212011012070011"/>
        <s v="1212012905200007"/>
        <s v="1212011012070001"/>
        <s v="1212011012070006"/>
        <s v="1212010412140002"/>
        <s v="1212011112070024"/>
        <s v="1212011809190002"/>
        <s v="1212012301150003"/>
        <s v="1212011905090040"/>
        <s v="1212011212070017"/>
        <s v="1212013004150005"/>
        <s v="1212011212070043"/>
        <s v="1212010403090003"/>
        <s v="1212011212070051"/>
        <s v="1212011212070048"/>
        <s v="1212010109090006"/>
        <s v="1212011212070084"/>
        <s v="1212010301200002"/>
        <s v="1212011212070042"/>
        <s v="1212010410100003"/>
        <s v="1212011212110004"/>
        <s v="1212012907090009"/>
        <s v="1212011207170005"/>
        <s v="1212010411080002"/>
        <s v="1212011212110005"/>
        <s v="1212010711190005"/>
        <s v="1212011905090038"/>
        <s v="1212010508160003"/>
        <s v="1212011312070031"/>
        <s v="1212010211150005"/>
        <s v="1212012307090008"/>
        <s v="1212012305110006"/>
        <s v="1212012708100002"/>
        <s v="1212010903120004"/>
        <s v="1212010309150001"/>
        <s v="1212011212070012"/>
        <s v="1212012304140002"/>
        <s v="1212010509180003"/>
        <s v="1212011212070070"/>
        <s v="1212012203180008"/>
        <s v="1212012308110013"/>
        <s v="1212011212070003"/>
        <s v="1212012806180002"/>
        <s v="1212010508200004"/>
        <s v="1212013009100014"/>
        <s v="1212010212080006"/>
        <s v="1212011710100005"/>
        <s v="1212010306200025"/>
        <s v="1212010107190003"/>
        <s v="1212012605200016"/>
        <s v="1212011604190005"/>
        <s v="1212010202180002"/>
        <s v="1212012312190007"/>
        <s v="1212011212070075"/>
        <s v="1212012502190002"/>
        <s v="1212011212070053"/>
        <s v="1212011810120006"/>
        <s v="1212011403190008"/>
        <s v="1212010109160003"/>
        <s v="1212010905110005"/>
        <s v="1212011112070025"/>
        <s v="1212011811080002"/>
        <s v="1212012810150005"/>
        <s v="1212011112070006"/>
        <s v="1212011201120004"/>
        <s v="1212011212070083"/>
        <s v="1212011212070064"/>
        <s v="1212011602080032"/>
        <s v="1212013101120007"/>
        <s v="1212012011170006"/>
        <s v="1212011212070004"/>
        <s v="1212010110190001"/>
        <s v="1212012905200010"/>
        <s v="1212012010080017"/>
        <s v="1212011109090002"/>
        <s v="1212012406200004"/>
        <s v="1212010502180004"/>
        <s v="1212011212070013"/>
        <s v="1212010204190016"/>
        <s v="1212010207190002"/>
        <s v="1212010312190004"/>
        <s v="1212012601110006"/>
        <s v="1212012407200001"/>
        <s v="1212012109160003"/>
        <s v="1212011110120026"/>
        <s v="1212011507110002"/>
        <s v="1212012905200026"/>
        <s v="1212011510120012"/>
        <s v="1212011112070051"/>
        <s v="1212012503190003"/>
        <s v="1212012103190003"/>
        <s v="1212010402210003"/>
        <s v="1212011201210002"/>
        <s v="1212011308200001"/>
        <s v="1212011404210009"/>
        <s v="1212011202080515"/>
        <s v="1212012505210004"/>
        <s v="1212011602210009"/>
        <s v="1212010309200010"/>
        <s v="1212011805210003"/>
        <s v="1212011702220001"/>
        <s v="1212011002220005"/>
        <s v="1212012511210001"/>
        <s v="1212010410160003"/>
        <s v="3172042008100052"/>
        <s v="1212010604210002"/>
        <s v="1212012507220001"/>
        <s v="1212011105090015"/>
        <s v="1212012003190008"/>
        <s v="1212012603190003"/>
        <s v="1212011201100002"/>
        <s v="1212010708120002"/>
        <s v="1212010304180003"/>
        <s v="1212010503090012"/>
        <s v="1212011510120023"/>
        <s v="1212011412070010"/>
        <s v="1212010410120012"/>
        <s v="1212011112070022"/>
        <s v="1212012005100002"/>
        <s v="1212011808090014"/>
        <s v="1212010410190007"/>
        <s v="1212010410120004"/>
        <s v="1212011112070001"/>
        <s v="1212010202100005"/>
        <s v="1212012401180002"/>
        <s v="1212012108090001"/>
        <s v="1212012511100005"/>
        <s v="1212011205090009"/>
        <s v="1212012504180010"/>
        <s v="1212010407110002"/>
        <s v="1212012905130001"/>
        <s v="1212010112110009"/>
        <s v="1212011808100006"/>
        <s v="121201270810006"/>
        <s v="1212011412070004"/>
        <s v="1212015007470050"/>
        <s v="1212010308110007"/>
        <s v="1212010712170003"/>
        <s v="1212011011100003"/>
        <s v="121201120180004"/>
        <s v="1212012111180009"/>
        <s v="1212011503100005"/>
        <s v="1212011306160006"/>
        <s v="1212011312070045"/>
        <s v="1212011112110004"/>
        <s v="1212011809170008"/>
        <s v="1212011312070015"/>
        <s v="1212011112070034"/>
        <s v="1212011207110012"/>
        <s v="1212011612090009"/>
        <s v="1212010207090001"/>
        <s v="1212011002090031"/>
        <s v="1212013009100003"/>
        <s v="1212011112070053"/>
        <s v="1212011411170012"/>
        <s v="1212011706090005"/>
        <s v="1212012807160005"/>
        <s v="1212011112070008"/>
        <s v="1212011609140002"/>
        <s v="1212011103190012"/>
        <s v="1212012307090010"/>
        <s v="1212011203190006"/>
        <s v="1212011112070033 "/>
        <s v="1212011507090010"/>
        <s v="1212010204090003"/>
        <s v="1212011112070052"/>
        <s v="1212012602190005"/>
        <s v="1212012103190006"/>
        <s v="1212010302200004"/>
        <s v="1212022609140001"/>
        <s v="1212012807200002"/>
        <s v="1212011112070055"/>
        <s v="1212011009190001"/>
        <s v="1212011009200003"/>
        <s v="1212010411200017"/>
        <s v="1212011802210006"/>
        <s v="1212010104210001"/>
        <s v="1212011210210002"/>
        <s v="2171121607130004"/>
        <s v="1212011807220003"/>
        <s v="3603170902160024"/>
        <s v="1472030808170010"/>
        <s v="1212011412070009"/>
        <s v="1212011608130001"/>
        <s v="1212011509110012"/>
        <s v="1212011112070039"/>
        <s v="1212011712070010"/>
        <s v="1212011503100003"/>
        <s v="1212012507110007"/>
        <s v="1212012405120002"/>
        <s v="1212011312070024"/>
        <s v="1212010805180004"/>
        <s v="1212011805110003"/>
        <s v="1212012303090002"/>
        <s v="1212011110120023"/>
        <s v="1212012507160003"/>
        <s v="1212011412070021"/>
        <s v="1212012002200002"/>
        <s v="1212011712070022"/>
        <s v="1212011712070012"/>
        <s v="1212011004190009"/>
        <s v="1212011111100005"/>
        <s v="1212010602090010"/>
        <s v="1212011111090006"/>
        <s v="1212010905120002"/>
        <s v="1212012010080015"/>
        <s v="1212012509190001"/>
        <s v="1212012405170002"/>
        <s v="1212012002090003"/>
        <s v="1212012206120004"/>
        <s v="1212011112070002"/>
        <s v="1212012701120011"/>
        <s v="1212011312070022"/>
        <s v="1212011312070055"/>
        <s v="1212012701090001"/>
        <s v="1212011610090008"/>
        <s v="1212011312070008"/>
        <s v="1212011604090007"/>
        <s v="1212012811120002"/>
        <s v="1212011712070020"/>
        <s v="1212012602090007"/>
        <s v="1212011712070007"/>
        <s v="1212011805100005"/>
        <s v="1212011412070019"/>
        <s v="1212012209100002"/>
        <s v="1212011412070003"/>
        <s v="1212011110120024"/>
        <s v="1212011909120004"/>
        <s v="1212011207220005"/>
        <s v="1212010801150001"/>
        <s v="1212012709160008"/>
        <s v="1212011011200008"/>
        <s v="1212012506200004"/>
        <s v="1212010901180005 "/>
        <s v="1212012408210000"/>
        <s v="1212010112200001"/>
        <s v="1212011007200001"/>
        <s v="1212011603200009"/>
        <s v="1212012606120001"/>
        <s v="1212012903220004"/>
        <s v="1212012912140001"/>
        <s v="1208162308110013"/>
        <m/>
      </sharedItems>
    </cacheField>
    <cacheField name="NO. NIK" numFmtId="49">
      <sharedItems containsBlank="1"/>
    </cacheField>
    <cacheField name="NAMA ANGGOTA KELUARGA" numFmtId="0">
      <sharedItems containsBlank="1"/>
    </cacheField>
    <cacheField name="JENIS KELAMIN" numFmtId="0">
      <sharedItems containsBlank="1" count="5">
        <s v="Laki-laki"/>
        <s v="Perempuan"/>
        <m/>
        <s v="LK" u="1"/>
        <s v="PR" u="1"/>
      </sharedItems>
    </cacheField>
    <cacheField name="TEMPAT LAHIR" numFmtId="0">
      <sharedItems containsBlank="1"/>
    </cacheField>
    <cacheField name="TANGGAL LAHIR" numFmtId="164">
      <sharedItems containsDate="1" containsBlank="1" containsMixedTypes="1" minDate="1930-04-30T00:00:00" maxDate="2022-02-05T00:00:00"/>
    </cacheField>
    <cacheField name="UMUR" numFmtId="49">
      <sharedItems containsSemiMixedTypes="0" containsString="0" containsNumber="1" containsInteger="1" minValue="0" maxValue="122"/>
    </cacheField>
    <cacheField name="KELOMPOK UMUR" numFmtId="0">
      <sharedItems containsMixedTypes="1" containsNumber="1" containsInteger="1" minValue="0" maxValue="0"/>
    </cacheField>
    <cacheField name="KATEGORI UMUR" numFmtId="1">
      <sharedItems containsMixedTypes="1" containsNumber="1" containsInteger="1" minValue="0" maxValue="0" count="20">
        <s v="13"/>
        <s v="7"/>
        <s v="8"/>
        <s v="2"/>
        <s v="1"/>
        <s v="11"/>
        <s v="10"/>
        <s v="5"/>
        <s v="4"/>
        <s v="3"/>
        <s v="6"/>
        <s v="12"/>
        <s v="14"/>
        <s v="15"/>
        <s v="9"/>
        <s v="17"/>
        <s v="16"/>
        <s v="18"/>
        <s v="19"/>
        <n v="0"/>
      </sharedItems>
    </cacheField>
    <cacheField name="LULUSAN" numFmtId="0">
      <sharedItems containsBlank="1" count="12">
        <s v="SLTA"/>
        <s v="S1"/>
        <s v="SLTP"/>
        <s v="D3"/>
        <s v="MASIH SD"/>
        <s v="BELUM SEKOLAH"/>
        <s v="SD"/>
        <s v="TIDAK ADA LULUSAN"/>
        <s v="DIV"/>
        <s v="D1"/>
        <s v="DIP III"/>
        <m/>
      </sharedItems>
    </cacheField>
    <cacheField name="PEKERJAAN" numFmtId="0">
      <sharedItems containsBlank="1" count="31">
        <s v="PENSIUNAN TNI"/>
        <s v="PNS GURU"/>
        <s v="PETANI/PEKEBUN"/>
        <s v="WIRASWASTA"/>
        <s v="MENGURUS RUMAH TANGGA"/>
        <s v="BELUM BEKERJA"/>
        <s v="KARYAWAN SWASTA"/>
        <s v="PELAJAR"/>
        <s v="BURUH"/>
        <s v="PELAJAR/MAHASISWA"/>
        <s v="GURU HONORER"/>
        <s v="PENSIUNAN GURU"/>
        <s v="PEDAGANG"/>
        <s v="KARYAWAN BUMN"/>
        <s v="KARYAWAN HONORER"/>
        <s v="KARYAWAN PABRIK"/>
        <s v="PNS"/>
        <s v="PERANGKAT DESA"/>
        <s v="KEPALA DESA"/>
        <s v="POLISI"/>
        <s v="DOSEN"/>
        <s v="PENGANGGURAN"/>
        <s v="NELAYAN"/>
        <s v="GURU PAUD"/>
        <s v="KARYAWAN HOTEL"/>
        <s v="TUKANG BANGUNAN"/>
        <s v="BIDUAN"/>
        <s v="BURUH TUKANG"/>
        <s v="PENSIUNAN PNS"/>
        <s v="PEMULUNG"/>
        <m/>
      </sharedItems>
    </cacheField>
    <cacheField name="NO DTKS" numFmtId="0">
      <sharedItems containsBlank="1"/>
    </cacheField>
    <cacheField name="KET" numFmtId="0">
      <sharedItems containsBlank="1" containsMixedTypes="1" containsNumber="1" containsInteger="1" minValue="11" maxValue="11"/>
    </cacheField>
  </cacheFields>
  <extLst>
    <ext xmlns:x14="http://schemas.microsoft.com/office/spreadsheetml/2009/9/main" uri="{725AE2AE-9491-48be-B2B4-4EB974FC3084}">
      <x14:pivotCacheDefinition pivotCacheId="131353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6">
  <r>
    <x v="0"/>
    <x v="0"/>
    <s v="1212010411610002"/>
    <s v="DONGAN SILALAHI"/>
    <x v="0"/>
    <s v="TARUTUNG"/>
    <s v="04/11/61"/>
    <n v="61"/>
    <s v="60 - 64"/>
    <x v="0"/>
    <x v="0"/>
    <x v="0"/>
    <m/>
    <s v="PNS"/>
  </r>
  <r>
    <x v="0"/>
    <x v="0"/>
    <s v="1212016101600001"/>
    <s v="SALOME PASARIBU"/>
    <x v="1"/>
    <s v="P. SIANTAR"/>
    <s v="21/01/60"/>
    <n v="62"/>
    <s v="60 - 64"/>
    <x v="0"/>
    <x v="1"/>
    <x v="1"/>
    <m/>
    <m/>
  </r>
  <r>
    <x v="0"/>
    <x v="1"/>
    <s v="1212016512600004"/>
    <s v="LINDA MARPAUNG"/>
    <x v="1"/>
    <s v="LUMBAN BULBUL"/>
    <s v="25/12/60"/>
    <n v="61"/>
    <s v="60 - 64"/>
    <x v="0"/>
    <x v="2"/>
    <x v="2"/>
    <m/>
    <s v="KEL. PENSIUNAN PNS"/>
  </r>
  <r>
    <x v="0"/>
    <x v="2"/>
    <s v="1212011902900003"/>
    <s v="WESRON SIMANJUNTAK"/>
    <x v="0"/>
    <s v="HUTADAME"/>
    <s v="19/02/90"/>
    <n v="32"/>
    <s v="30 - 34"/>
    <x v="1"/>
    <x v="3"/>
    <x v="3"/>
    <s v="PENGUSULAN DTKS"/>
    <m/>
  </r>
  <r>
    <x v="0"/>
    <x v="2"/>
    <s v="1272036901860002"/>
    <s v="CHINTAMI QORAZON RUMAPEA"/>
    <x v="1"/>
    <s v="JANJI RAJA"/>
    <s v="29/01/86"/>
    <n v="36"/>
    <s v="35 - 39"/>
    <x v="2"/>
    <x v="1"/>
    <x v="4"/>
    <m/>
    <m/>
  </r>
  <r>
    <x v="0"/>
    <x v="2"/>
    <s v="1212016811140001"/>
    <s v="BUNGA KIRANA SIMANJUNTAK"/>
    <x v="1"/>
    <s v="LUMBAN BULBUL"/>
    <s v="28/11/14"/>
    <n v="8"/>
    <s v="5 - 9"/>
    <x v="3"/>
    <x v="4"/>
    <x v="5"/>
    <m/>
    <m/>
  </r>
  <r>
    <x v="0"/>
    <x v="2"/>
    <s v="1212015408170001"/>
    <s v="ESTER OLIVIA SIMANJUNTAK"/>
    <x v="1"/>
    <s v="MEDAN"/>
    <s v="14/08/17"/>
    <n v="5"/>
    <s v="5 - 9"/>
    <x v="3"/>
    <x v="3"/>
    <x v="5"/>
    <m/>
    <m/>
  </r>
  <r>
    <x v="0"/>
    <x v="2"/>
    <s v="1212012510190002"/>
    <s v="PARUNTUNGAN SIMANJUNTAK"/>
    <x v="0"/>
    <s v="DOLOK SANGGUL"/>
    <s v="25/10/19"/>
    <n v="3"/>
    <s v="0 - 4"/>
    <x v="4"/>
    <x v="5"/>
    <x v="5"/>
    <m/>
    <m/>
  </r>
  <r>
    <x v="0"/>
    <x v="3"/>
    <s v="1212011502700004"/>
    <s v="BAHARI SIMANGUNSONG"/>
    <x v="0"/>
    <s v="LUMBAN BULBUL"/>
    <s v="15/02/70"/>
    <n v="52"/>
    <s v="50 - 54"/>
    <x v="5"/>
    <x v="0"/>
    <x v="2"/>
    <s v="1206030032000018"/>
    <m/>
  </r>
  <r>
    <x v="0"/>
    <x v="3"/>
    <s v="1212016911740003"/>
    <s v="LISBET HUTAGAOL"/>
    <x v="1"/>
    <s v="RANTAU PARAPAT"/>
    <s v="29/11/74"/>
    <n v="48"/>
    <s v="45 - 49"/>
    <x v="6"/>
    <x v="0"/>
    <x v="2"/>
    <m/>
    <m/>
  </r>
  <r>
    <x v="0"/>
    <x v="3"/>
    <s v="1212010605990001"/>
    <s v="RIO FARHAN SIMANGUNSONG"/>
    <x v="0"/>
    <s v="JAKARTA"/>
    <s v="06/05/99"/>
    <n v="23"/>
    <s v="20 - 24"/>
    <x v="7"/>
    <x v="0"/>
    <x v="6"/>
    <m/>
    <m/>
  </r>
  <r>
    <x v="0"/>
    <x v="3"/>
    <s v="1212014609030001"/>
    <s v="ELIZABETH VANNY SIMANGUNSONG"/>
    <x v="1"/>
    <s v="LUMBAN BULBUL"/>
    <s v="6/09/03"/>
    <n v="19"/>
    <s v="15 - 19"/>
    <x v="8"/>
    <x v="0"/>
    <x v="7"/>
    <m/>
    <m/>
  </r>
  <r>
    <x v="0"/>
    <x v="3"/>
    <s v="1212011310040001"/>
    <s v="JAYA ASIROHA SIMANGUNSONG"/>
    <x v="0"/>
    <s v="LUMBAN BULBUL"/>
    <s v="13/10/04"/>
    <n v="18"/>
    <s v="15 - 19"/>
    <x v="8"/>
    <x v="6"/>
    <x v="8"/>
    <m/>
    <m/>
  </r>
  <r>
    <x v="0"/>
    <x v="3"/>
    <s v="1212016408060002"/>
    <s v="DOLOROSA SIMANGUNSONG"/>
    <x v="1"/>
    <s v="LUMBAN BULBUL"/>
    <s v="24/08/06"/>
    <n v="16"/>
    <s v="15 - 19"/>
    <x v="8"/>
    <x v="6"/>
    <x v="7"/>
    <m/>
    <m/>
  </r>
  <r>
    <x v="0"/>
    <x v="3"/>
    <s v="1212011012090001"/>
    <s v="TONGAM SIMANGUNSONG"/>
    <x v="0"/>
    <s v="LUMBAN BULBUL"/>
    <s v="10/12/09"/>
    <n v="13"/>
    <s v="11 - 14"/>
    <x v="9"/>
    <x v="4"/>
    <x v="7"/>
    <m/>
    <m/>
  </r>
  <r>
    <x v="0"/>
    <x v="3"/>
    <s v="1212011612130001"/>
    <s v="AMSAL SIMANGUNSONG"/>
    <x v="0"/>
    <s v="LUMBAN BULBUL"/>
    <s v="16/12/13"/>
    <n v="8"/>
    <s v="5 - 9"/>
    <x v="3"/>
    <x v="4"/>
    <x v="9"/>
    <m/>
    <m/>
  </r>
  <r>
    <x v="0"/>
    <x v="4"/>
    <s v="1212012704720003"/>
    <s v="NELSON SIMANGUNSONG"/>
    <x v="0"/>
    <s v="LUMBAN BULBUL"/>
    <s v="27/04/72"/>
    <n v="50"/>
    <s v="50 - 54"/>
    <x v="5"/>
    <x v="0"/>
    <x v="2"/>
    <s v="1206030032000056"/>
    <m/>
  </r>
  <r>
    <x v="0"/>
    <x v="4"/>
    <s v="1212014606740002"/>
    <s v="DEWIARNY RAJAGUKGUK"/>
    <x v="1"/>
    <s v="MUARA"/>
    <s v="6/06/74"/>
    <n v="48"/>
    <s v="45 - 49"/>
    <x v="6"/>
    <x v="0"/>
    <x v="2"/>
    <m/>
    <m/>
  </r>
  <r>
    <x v="0"/>
    <x v="4"/>
    <s v="1212011609100001"/>
    <s v="FERRY SIMANGUNSONG"/>
    <x v="0"/>
    <s v="LUMBAN BULBUL"/>
    <s v="16/09/10"/>
    <n v="12"/>
    <s v="11 - 14"/>
    <x v="9"/>
    <x v="4"/>
    <x v="9"/>
    <m/>
    <m/>
  </r>
  <r>
    <x v="0"/>
    <x v="4"/>
    <s v="1212013011120001"/>
    <s v="ADEN DIKKY SIMANGUNSONG"/>
    <x v="0"/>
    <s v="LUMBAN BULBUL"/>
    <s v="30/11/12"/>
    <n v="10"/>
    <s v="11 - 14"/>
    <x v="9"/>
    <x v="4"/>
    <x v="9"/>
    <m/>
    <m/>
  </r>
  <r>
    <x v="0"/>
    <x v="5"/>
    <s v="1212121506860001"/>
    <s v="GOKKON PARULIAN SIPAHUTAR"/>
    <x v="0"/>
    <s v="BATU MANUMPAK"/>
    <s v="15/06/86"/>
    <n v="36"/>
    <s v="35 - 39"/>
    <x v="2"/>
    <x v="1"/>
    <x v="10"/>
    <s v="PENGUSULAN DTKS"/>
    <m/>
  </r>
  <r>
    <x v="0"/>
    <x v="5"/>
    <s v="1202044111890002"/>
    <s v="INTAN P. SIMANJUNTAK"/>
    <x v="1"/>
    <s v="BALIGE"/>
    <s v="1/11/89"/>
    <n v="33"/>
    <s v="30 - 34"/>
    <x v="1"/>
    <x v="1"/>
    <x v="10"/>
    <m/>
    <m/>
  </r>
  <r>
    <x v="0"/>
    <x v="5"/>
    <s v="1212015811140003"/>
    <s v="RACHEL SHINE SIPAHUTAB"/>
    <x v="1"/>
    <s v="BALIGE"/>
    <s v="18/11/14"/>
    <n v="8"/>
    <s v="5 - 9"/>
    <x v="3"/>
    <x v="4"/>
    <x v="9"/>
    <m/>
    <m/>
  </r>
  <r>
    <x v="0"/>
    <x v="6"/>
    <s v="1202092002850008"/>
    <s v="ANTONIUS S.F. SIHOTANG"/>
    <x v="0"/>
    <s v="DANUALUHU"/>
    <s v="20/02/85"/>
    <n v="37"/>
    <s v="35 - 39"/>
    <x v="2"/>
    <x v="1"/>
    <x v="10"/>
    <s v="PENGUSULAN DTKS"/>
    <m/>
  </r>
  <r>
    <x v="0"/>
    <x v="6"/>
    <s v="1409095712900002"/>
    <s v="RESI NATALIA MANURUNG"/>
    <x v="1"/>
    <s v="DURI"/>
    <s v="17/12/90"/>
    <n v="31"/>
    <s v="30 - 34"/>
    <x v="1"/>
    <x v="1"/>
    <x v="10"/>
    <m/>
    <m/>
  </r>
  <r>
    <x v="0"/>
    <x v="6"/>
    <s v="1212010807170003"/>
    <s v="ANDRE ROBERKAT SIHOTANG"/>
    <x v="0"/>
    <s v="PEKAN BARU"/>
    <s v="08/07/17"/>
    <n v="5"/>
    <s v="5 - 9"/>
    <x v="3"/>
    <x v="5"/>
    <x v="5"/>
    <m/>
    <m/>
  </r>
  <r>
    <x v="0"/>
    <x v="7"/>
    <s v="1212016702620001"/>
    <s v="RONDANG SILALAHI"/>
    <x v="1"/>
    <s v="GIRSANG"/>
    <s v="27/02/62"/>
    <n v="60"/>
    <s v="60 - 64"/>
    <x v="0"/>
    <x v="1"/>
    <x v="1"/>
    <m/>
    <s v="PNS"/>
  </r>
  <r>
    <x v="0"/>
    <x v="7"/>
    <s v="1212016601920001"/>
    <s v="RUMINDANG PARULIAN ROSWATI SINAGA"/>
    <x v="1"/>
    <s v="LUMBAN BULBUL"/>
    <s v="26/01/92"/>
    <n v="30"/>
    <s v="30 - 34"/>
    <x v="1"/>
    <x v="1"/>
    <x v="6"/>
    <m/>
    <m/>
  </r>
  <r>
    <x v="0"/>
    <x v="7"/>
    <s v="1212012003950001"/>
    <s v="VIKTORY ROMULUS PANDAPOTAN SINAGA"/>
    <x v="0"/>
    <s v="BALIGE"/>
    <s v="20/03/95"/>
    <n v="27"/>
    <s v="25 - 29"/>
    <x v="10"/>
    <x v="1"/>
    <x v="3"/>
    <m/>
    <m/>
  </r>
  <r>
    <x v="0"/>
    <x v="8"/>
    <s v="1212012509680001"/>
    <s v="MARUDIN SIMANJUNTAK"/>
    <x v="0"/>
    <s v="ONAN SAMPANG"/>
    <s v="25/09/68"/>
    <n v="54"/>
    <s v="50 - 54"/>
    <x v="5"/>
    <x v="1"/>
    <x v="1"/>
    <m/>
    <s v="PNS"/>
  </r>
  <r>
    <x v="0"/>
    <x v="8"/>
    <s v="1212014707650004"/>
    <s v="TINORMA MARPAUNG"/>
    <x v="1"/>
    <s v="LUMBAN BULB+F33UL"/>
    <s v="7/07/65"/>
    <n v="57"/>
    <s v="55 - 59"/>
    <x v="11"/>
    <x v="1"/>
    <x v="1"/>
    <m/>
    <m/>
  </r>
  <r>
    <x v="0"/>
    <x v="8"/>
    <s v="1212011907970001"/>
    <s v="JULIPER SIMANJUNTAK"/>
    <x v="0"/>
    <s v="BALIGE"/>
    <s v="19/07/97"/>
    <n v="25"/>
    <s v="25 - 29"/>
    <x v="10"/>
    <x v="1"/>
    <x v="6"/>
    <m/>
    <m/>
  </r>
  <r>
    <x v="0"/>
    <x v="8"/>
    <s v="1212010207990001"/>
    <s v="HERBET FRANS RIVALDO SIMANJUNTAK"/>
    <x v="0"/>
    <s v="BALIGE"/>
    <s v="02/07/99"/>
    <n v="23"/>
    <s v="20 - 24"/>
    <x v="7"/>
    <x v="1"/>
    <x v="9"/>
    <m/>
    <m/>
  </r>
  <r>
    <x v="0"/>
    <x v="8"/>
    <s v="1212016508010001"/>
    <s v="ANGELIKA SIMANJUNTAK"/>
    <x v="1"/>
    <s v="BALIGE"/>
    <s v="25/08/01"/>
    <n v="21"/>
    <s v="20 - 24"/>
    <x v="7"/>
    <x v="1"/>
    <x v="9"/>
    <m/>
    <m/>
  </r>
  <r>
    <x v="0"/>
    <x v="8"/>
    <s v="1212015308130002"/>
    <s v="NATALIA M. NAINGGOLAN"/>
    <x v="1"/>
    <s v="SEI MENTARAM"/>
    <s v="13/08/13"/>
    <n v="9"/>
    <s v="5 - 9"/>
    <x v="3"/>
    <x v="4"/>
    <x v="9"/>
    <m/>
    <m/>
  </r>
  <r>
    <x v="0"/>
    <x v="9"/>
    <s v="1212011506850002"/>
    <s v="JUPENTUS SINAGA"/>
    <x v="0"/>
    <s v="LUMBAN BULBUL"/>
    <s v="15/06/85"/>
    <n v="37"/>
    <s v="35 - 39"/>
    <x v="2"/>
    <x v="1"/>
    <x v="3"/>
    <s v="PENGUSULAN DTKS"/>
    <m/>
  </r>
  <r>
    <x v="0"/>
    <x v="9"/>
    <s v="1212116708890001"/>
    <s v="JUITA SIMANJUNTAK"/>
    <x v="1"/>
    <s v="SILIMBAT"/>
    <s v="27/08/89"/>
    <n v="33"/>
    <s v="30 - 34"/>
    <x v="1"/>
    <x v="0"/>
    <x v="4"/>
    <m/>
    <m/>
  </r>
  <r>
    <x v="0"/>
    <x v="9"/>
    <s v="1212010505150001"/>
    <s v="ALVARO J.S.SINAGA"/>
    <x v="0"/>
    <s v="BALIGE"/>
    <s v="05/05/15"/>
    <n v="7"/>
    <s v="5 - 9"/>
    <x v="3"/>
    <x v="4"/>
    <x v="5"/>
    <m/>
    <m/>
  </r>
  <r>
    <x v="0"/>
    <x v="9"/>
    <s v="1212011409170001"/>
    <s v="KEYCELLO J.SINAGA"/>
    <x v="0"/>
    <s v="BALIGE"/>
    <s v="14/09/17"/>
    <n v="5"/>
    <s v="5 - 9"/>
    <x v="3"/>
    <x v="5"/>
    <x v="5"/>
    <m/>
    <m/>
  </r>
  <r>
    <x v="0"/>
    <x v="10"/>
    <s v="1212010503560001"/>
    <s v="HOTNER TAMPUBOLON"/>
    <x v="0"/>
    <s v="PEATALUN"/>
    <s v="05/03/56"/>
    <n v="66"/>
    <s v="65 - 69"/>
    <x v="12"/>
    <x v="1"/>
    <x v="11"/>
    <m/>
    <s v="PNS"/>
  </r>
  <r>
    <x v="0"/>
    <x v="10"/>
    <s v="1212016511560001"/>
    <s v="SERIMINTEN HUTAGAOL"/>
    <x v="1"/>
    <s v="SOSOR DOLOK"/>
    <s v="25/11/56"/>
    <n v="66"/>
    <s v="65 - 69"/>
    <x v="12"/>
    <x v="2"/>
    <x v="12"/>
    <m/>
    <m/>
  </r>
  <r>
    <x v="0"/>
    <x v="10"/>
    <s v="1212010604870001"/>
    <s v="MOMPO ALBOIN TAMPUBOLON"/>
    <x v="0"/>
    <s v="LUMBAN BULBUL"/>
    <s v="06/04/87"/>
    <n v="35"/>
    <s v="35 - 39"/>
    <x v="2"/>
    <x v="0"/>
    <x v="3"/>
    <m/>
    <m/>
  </r>
  <r>
    <x v="0"/>
    <x v="10"/>
    <s v="1212016205900001"/>
    <s v="ELVIAH SUSANTI TAMPUBOLON"/>
    <x v="1"/>
    <s v="LUMBAN BULBUL"/>
    <s v="22/05/90"/>
    <n v="32"/>
    <s v="30 - 34"/>
    <x v="1"/>
    <x v="3"/>
    <x v="13"/>
    <m/>
    <m/>
  </r>
  <r>
    <x v="0"/>
    <x v="11"/>
    <s v="1212011301600003"/>
    <s v="JANTER SIMANGUNSONG"/>
    <x v="0"/>
    <s v="LUMBAN BULBUL"/>
    <s v="13/01/60"/>
    <n v="62"/>
    <s v="60 - 64"/>
    <x v="0"/>
    <x v="2"/>
    <x v="2"/>
    <s v="1206030032000127"/>
    <m/>
  </r>
  <r>
    <x v="0"/>
    <x v="11"/>
    <s v="1212012507090001"/>
    <s v="JONA W.M.SIMANGUNSONG"/>
    <x v="0"/>
    <s v="LUMBAN BULBUL"/>
    <s v="25/07/09"/>
    <n v="13"/>
    <s v="11 - 14"/>
    <x v="9"/>
    <x v="6"/>
    <x v="9"/>
    <m/>
    <m/>
  </r>
  <r>
    <x v="0"/>
    <x v="12"/>
    <s v="1212010303520001"/>
    <s v="MARTIN SIMANGUNSONG"/>
    <x v="0"/>
    <s v="LUMBAN BULBUL"/>
    <s v="03/03/52"/>
    <n v="70"/>
    <s v="70 - 74"/>
    <x v="13"/>
    <x v="6"/>
    <x v="2"/>
    <s v="1206030032000073"/>
    <m/>
  </r>
  <r>
    <x v="0"/>
    <x v="12"/>
    <s v="1212016007500001"/>
    <s v="PORMAN SINAGA"/>
    <x v="1"/>
    <s v="KATAR BAYU"/>
    <s v="20/07/50"/>
    <n v="72"/>
    <s v="70 - 74"/>
    <x v="13"/>
    <x v="6"/>
    <x v="2"/>
    <m/>
    <m/>
  </r>
  <r>
    <x v="0"/>
    <x v="12"/>
    <s v="1212010905870002"/>
    <s v="JUNI DARBIN SIMANGUNSONG"/>
    <x v="0"/>
    <s v="LUMBAN BULBUL"/>
    <s v="09/05/87"/>
    <n v="35"/>
    <s v="35 - 39"/>
    <x v="2"/>
    <x v="1"/>
    <x v="6"/>
    <m/>
    <m/>
  </r>
  <r>
    <x v="0"/>
    <x v="12"/>
    <s v="1212012505940004"/>
    <s v="SAMUEL FERRY SIMANGUNSONG"/>
    <x v="0"/>
    <s v="LUMBAN BULBUL"/>
    <s v="25/05/94"/>
    <n v="28"/>
    <s v="25 - 29"/>
    <x v="10"/>
    <x v="1"/>
    <x v="6"/>
    <m/>
    <m/>
  </r>
  <r>
    <x v="0"/>
    <x v="13"/>
    <s v="1212012810800001"/>
    <s v="MANOSOR ELIXON SIMANGUNSONG"/>
    <x v="0"/>
    <s v="LUMBAN BULBUL"/>
    <s v="28/10/80"/>
    <n v="42"/>
    <s v="40 - 44"/>
    <x v="14"/>
    <x v="6"/>
    <x v="3"/>
    <s v="PENGUSULAN DTKS"/>
    <m/>
  </r>
  <r>
    <x v="0"/>
    <x v="13"/>
    <s v="1212014505740003"/>
    <s v="MASTA SIAHAAN"/>
    <x v="1"/>
    <s v="LUMBAN BULBUL"/>
    <s v="5/05/74"/>
    <n v="48"/>
    <s v="45 - 49"/>
    <x v="6"/>
    <x v="0"/>
    <x v="3"/>
    <m/>
    <m/>
  </r>
  <r>
    <x v="0"/>
    <x v="14"/>
    <s v="1212010608710001"/>
    <s v="HERMAN SIREGAR"/>
    <x v="0"/>
    <s v="PORSEA"/>
    <s v="06/08/71"/>
    <n v="51"/>
    <s v="50 - 54"/>
    <x v="5"/>
    <x v="2"/>
    <x v="2"/>
    <s v="1206030032000019"/>
    <m/>
  </r>
  <r>
    <x v="0"/>
    <x v="14"/>
    <s v="1212016003730002"/>
    <s v="RESTY SIMANGUNSONG"/>
    <x v="1"/>
    <s v="LUMBAN BULBUL"/>
    <s v="20/03/73"/>
    <n v="49"/>
    <s v="45 - 49"/>
    <x v="6"/>
    <x v="0"/>
    <x v="2"/>
    <m/>
    <m/>
  </r>
  <r>
    <x v="0"/>
    <x v="14"/>
    <s v="1212012810970003"/>
    <s v="JENOVA HERYANTO SIREGAR"/>
    <x v="0"/>
    <s v="JAKARTA"/>
    <s v="28/10/97"/>
    <n v="25"/>
    <s v="25 - 29"/>
    <x v="10"/>
    <x v="0"/>
    <x v="6"/>
    <m/>
    <m/>
  </r>
  <r>
    <x v="0"/>
    <x v="14"/>
    <s v="1212014705040001"/>
    <s v="CYNTIA TRINITA SIREGAR"/>
    <x v="1"/>
    <s v="LUMBAN BULBUL"/>
    <s v="7/05/04"/>
    <n v="18"/>
    <s v="15 - 19"/>
    <x v="8"/>
    <x v="2"/>
    <x v="9"/>
    <m/>
    <m/>
  </r>
  <r>
    <x v="0"/>
    <x v="14"/>
    <s v="1212016611070001"/>
    <s v="CINTA CLANESSA SIREGAR"/>
    <x v="1"/>
    <s v="LUMBAN BULBUL"/>
    <s v="26/11/07"/>
    <n v="15"/>
    <s v="15 - 19"/>
    <x v="8"/>
    <x v="6"/>
    <x v="9"/>
    <m/>
    <m/>
  </r>
  <r>
    <x v="0"/>
    <x v="15"/>
    <s v="1212010207660001"/>
    <s v="TIGOR HAPOSAN SIMANGUNSONG"/>
    <x v="0"/>
    <s v="LUMBAN BULBUL"/>
    <s v="02/07/66"/>
    <n v="56"/>
    <s v="55 - 59"/>
    <x v="11"/>
    <x v="2"/>
    <x v="3"/>
    <s v="1206030032000007"/>
    <m/>
  </r>
  <r>
    <x v="0"/>
    <x v="15"/>
    <s v="1212016410670001"/>
    <s v="ASRA SITUMORANG"/>
    <x v="1"/>
    <s v="HAUMA BANGE"/>
    <s v="24/10/67"/>
    <n v="55"/>
    <s v="55 - 59"/>
    <x v="11"/>
    <x v="0"/>
    <x v="3"/>
    <m/>
    <m/>
  </r>
  <r>
    <x v="0"/>
    <x v="15"/>
    <s v="1212011906950001"/>
    <s v="GADING LEONARDI SIMANGUNSONG"/>
    <x v="0"/>
    <s v="LUMBAN BULBUL"/>
    <s v="19/06/95"/>
    <n v="27"/>
    <s v="25 - 29"/>
    <x v="10"/>
    <x v="0"/>
    <x v="3"/>
    <m/>
    <m/>
  </r>
  <r>
    <x v="0"/>
    <x v="15"/>
    <s v="1212011303020001"/>
    <s v="KARDI SIMANGUNSONG"/>
    <x v="0"/>
    <s v="LUMBAN BULBUL"/>
    <s v="13/03/02"/>
    <n v="20"/>
    <s v="20 - 24"/>
    <x v="7"/>
    <x v="0"/>
    <x v="3"/>
    <m/>
    <m/>
  </r>
  <r>
    <x v="0"/>
    <x v="15"/>
    <s v="1212014705040002"/>
    <s v="JELITA SIMANGUNSONG"/>
    <x v="1"/>
    <s v="LUMBAN BULBUL"/>
    <s v="7/05/04"/>
    <n v="18"/>
    <s v="15 - 19"/>
    <x v="8"/>
    <x v="0"/>
    <x v="9"/>
    <m/>
    <m/>
  </r>
  <r>
    <x v="0"/>
    <x v="15"/>
    <s v="1212012903080002"/>
    <s v="INDRA SIMANGUNSONG"/>
    <x v="0"/>
    <s v="LUMBAN BULBUL"/>
    <s v="29/03/08"/>
    <n v="14"/>
    <s v="11 - 14"/>
    <x v="9"/>
    <x v="6"/>
    <x v="9"/>
    <m/>
    <m/>
  </r>
  <r>
    <x v="0"/>
    <x v="16"/>
    <s v="1212011605870002"/>
    <s v="JEFRI SIMANJUNTAK"/>
    <x v="0"/>
    <s v="BONAN DOLOK"/>
    <s v="16/05/87"/>
    <n v="35"/>
    <s v="35 - 39"/>
    <x v="2"/>
    <x v="6"/>
    <x v="3"/>
    <s v="1206030032000001"/>
    <m/>
  </r>
  <r>
    <x v="0"/>
    <x v="16"/>
    <s v="1212015909930001"/>
    <s v="MONICA SEPRIANA SIMANGUNSONG"/>
    <x v="1"/>
    <s v="LUMBAN BULBUL"/>
    <s v="19/09/93"/>
    <n v="29"/>
    <s v="25 - 29"/>
    <x v="10"/>
    <x v="0"/>
    <x v="3"/>
    <m/>
    <m/>
  </r>
  <r>
    <x v="0"/>
    <x v="16"/>
    <s v="1212014401130001"/>
    <s v="CICI SIMANJUNTAK"/>
    <x v="1"/>
    <s v="BALIGE"/>
    <s v="4/01/13"/>
    <n v="9"/>
    <s v="5 - 9"/>
    <x v="3"/>
    <x v="4"/>
    <x v="9"/>
    <m/>
    <m/>
  </r>
  <r>
    <x v="0"/>
    <x v="16"/>
    <s v="1212011801180001"/>
    <s v="GLEN FREDY SIMANJUNTAK"/>
    <x v="0"/>
    <s v="BALIGE"/>
    <s v="18/01/18"/>
    <n v="4"/>
    <s v="0 - 4"/>
    <x v="4"/>
    <x v="5"/>
    <x v="5"/>
    <m/>
    <m/>
  </r>
  <r>
    <x v="0"/>
    <x v="17"/>
    <s v="1212015608640001"/>
    <s v="PURNAMA SILALAHI"/>
    <x v="1"/>
    <s v="SILALAHI DOLOK"/>
    <s v="16/08/64"/>
    <n v="58"/>
    <s v="55 - 59"/>
    <x v="11"/>
    <x v="2"/>
    <x v="2"/>
    <s v="PENGUSULAN DTKS"/>
    <m/>
  </r>
  <r>
    <x v="0"/>
    <x v="17"/>
    <s v="1212011910880004"/>
    <s v="RUDIANTO RAMOT SIMANGUNSONG"/>
    <x v="0"/>
    <s v="LUMBAN BULBUL"/>
    <s v="19/10/88"/>
    <n v="34"/>
    <s v="30 - 34"/>
    <x v="1"/>
    <x v="2"/>
    <x v="3"/>
    <m/>
    <m/>
  </r>
  <r>
    <x v="0"/>
    <x v="17"/>
    <s v="1212015711920001"/>
    <s v="NOVITA SARI DEWI SIMANGUNSONG"/>
    <x v="1"/>
    <s v="LUMBAN BULBUL"/>
    <s v="17/11/92"/>
    <n v="30"/>
    <s v="30 - 34"/>
    <x v="1"/>
    <x v="0"/>
    <x v="3"/>
    <m/>
    <m/>
  </r>
  <r>
    <x v="0"/>
    <x v="17"/>
    <s v="1212015707950003"/>
    <s v="NATALIA FAMELA SIMANGUNSONG"/>
    <x v="1"/>
    <s v="LUMBAN BULBUL"/>
    <s v="17/07/95"/>
    <n v="27"/>
    <s v="25 - 29"/>
    <x v="10"/>
    <x v="0"/>
    <x v="6"/>
    <m/>
    <m/>
  </r>
  <r>
    <x v="0"/>
    <x v="17"/>
    <s v="1212010412980001"/>
    <s v="RIKSON RONALDO SIMANGUNSONG"/>
    <x v="0"/>
    <s v="LUMBAN BULBUL"/>
    <s v="04/12/98"/>
    <n v="24"/>
    <s v="20 - 24"/>
    <x v="7"/>
    <x v="1"/>
    <x v="9"/>
    <m/>
    <m/>
  </r>
  <r>
    <x v="0"/>
    <x v="17"/>
    <s v="1212016811000001"/>
    <s v="INDRI SONIA FRETTY SIMANGUNSONG"/>
    <x v="1"/>
    <s v="LUMBAN BULBUL"/>
    <s v="28/11/00"/>
    <n v="22"/>
    <s v="20 - 24"/>
    <x v="7"/>
    <x v="3"/>
    <x v="9"/>
    <m/>
    <m/>
  </r>
  <r>
    <x v="0"/>
    <x v="18"/>
    <s v="9203011009930001"/>
    <s v="FAISAL IRFAN SIMANGUNSONG"/>
    <x v="0"/>
    <s v="LUMBAN BULBUL"/>
    <s v="10/09/93"/>
    <n v="29"/>
    <s v="25 - 29"/>
    <x v="10"/>
    <x v="0"/>
    <x v="3"/>
    <s v="PENGUSULAN DTKS"/>
    <m/>
  </r>
  <r>
    <x v="0"/>
    <x v="18"/>
    <s v="9203011112950001"/>
    <s v="MARTUA SILITONGA"/>
    <x v="1"/>
    <s v="SINGKAMJULU"/>
    <s v="11/12/95"/>
    <n v="27"/>
    <s v="25 - 29"/>
    <x v="10"/>
    <x v="0"/>
    <x v="4"/>
    <m/>
    <m/>
  </r>
  <r>
    <x v="0"/>
    <x v="18"/>
    <s v="1212016308180001"/>
    <s v="ALENA ZELIMA SIMANGUNSONG"/>
    <x v="1"/>
    <s v="BALIGE"/>
    <s v="23/08/18"/>
    <n v="4"/>
    <s v="0 - 4"/>
    <x v="4"/>
    <x v="5"/>
    <x v="5"/>
    <m/>
    <m/>
  </r>
  <r>
    <x v="0"/>
    <x v="18"/>
    <s v="1212010511200001"/>
    <s v="FAJAR IMMANUEL SIMANGUNSONG"/>
    <x v="0"/>
    <s v="BALIGE"/>
    <d v="2020-11-05T00:00:00"/>
    <n v="2"/>
    <s v="0 - 4"/>
    <x v="4"/>
    <x v="5"/>
    <x v="5"/>
    <m/>
    <m/>
  </r>
  <r>
    <x v="0"/>
    <x v="19"/>
    <s v="1208192803880001"/>
    <s v="PRIKSON MANURUNG"/>
    <x v="0"/>
    <s v="JAWA MARAJA"/>
    <s v="28/03/88"/>
    <n v="34"/>
    <s v="30 - 34"/>
    <x v="1"/>
    <x v="1"/>
    <x v="14"/>
    <s v="PENGUSULAN DTKS"/>
    <m/>
  </r>
  <r>
    <x v="0"/>
    <x v="19"/>
    <s v="1212016207870001"/>
    <s v="TATI SIMANGUNSONG"/>
    <x v="1"/>
    <s v="BALIGE"/>
    <s v="22/07/87"/>
    <n v="35"/>
    <s v="35 - 39"/>
    <x v="2"/>
    <x v="0"/>
    <x v="3"/>
    <m/>
    <m/>
  </r>
  <r>
    <x v="0"/>
    <x v="19"/>
    <s v="1212016508150001"/>
    <s v="NAGITA FRITY MANURUNG"/>
    <x v="1"/>
    <s v="BALIGE"/>
    <s v="25/08/15"/>
    <n v="7"/>
    <s v="5 - 9"/>
    <x v="3"/>
    <x v="4"/>
    <x v="5"/>
    <m/>
    <m/>
  </r>
  <r>
    <x v="0"/>
    <x v="19"/>
    <s v="1212015808170001"/>
    <s v="NABILA MANURUNG"/>
    <x v="1"/>
    <s v="PEMATANG SIANTAR"/>
    <s v="18/08/17"/>
    <n v="5"/>
    <s v="5 - 9"/>
    <x v="3"/>
    <x v="5"/>
    <x v="5"/>
    <m/>
    <m/>
  </r>
  <r>
    <x v="0"/>
    <x v="19"/>
    <s v="1212015808170002"/>
    <s v="NABELA MANURUNG"/>
    <x v="1"/>
    <s v="PEMATANG SIANTAR"/>
    <s v="18/08/17"/>
    <n v="5"/>
    <s v="5 - 9"/>
    <x v="3"/>
    <x v="5"/>
    <x v="5"/>
    <m/>
    <m/>
  </r>
  <r>
    <x v="0"/>
    <x v="20"/>
    <s v="1212010704560002"/>
    <s v="TURMAN SIMANGUNSONG"/>
    <x v="0"/>
    <s v="LUMBAN BULBUL"/>
    <s v="07/04/56"/>
    <n v="66"/>
    <s v="65 - 69"/>
    <x v="12"/>
    <x v="6"/>
    <x v="3"/>
    <m/>
    <m/>
  </r>
  <r>
    <x v="0"/>
    <x v="20"/>
    <s v="1212015808580005"/>
    <s v="TIAMAN HUTAJULU"/>
    <x v="1"/>
    <s v="LUMBAN BINANGA"/>
    <s v="18/08/58"/>
    <n v="64"/>
    <s v="60 - 64"/>
    <x v="0"/>
    <x v="6"/>
    <x v="3"/>
    <m/>
    <m/>
  </r>
  <r>
    <x v="0"/>
    <x v="21"/>
    <s v="1212010807670003"/>
    <s v="SITOR SITUMORANG"/>
    <x v="0"/>
    <s v="SAMOSIR"/>
    <s v="08/07/67"/>
    <n v="55"/>
    <s v="55 - 59"/>
    <x v="11"/>
    <x v="0"/>
    <x v="2"/>
    <s v="1206030032000059"/>
    <m/>
  </r>
  <r>
    <x v="0"/>
    <x v="21"/>
    <s v="1212014704560001"/>
    <s v="TUMIAR SIMANGUNSONG"/>
    <x v="1"/>
    <s v="LUMBAN BULBUL"/>
    <s v="7/04/56"/>
    <n v="66"/>
    <s v="65 - 69"/>
    <x v="12"/>
    <x v="2"/>
    <x v="2"/>
    <m/>
    <m/>
  </r>
  <r>
    <x v="0"/>
    <x v="21"/>
    <s v="1212015407960002"/>
    <s v="RIA EFELINA SITUMORANG"/>
    <x v="1"/>
    <s v="LUMBAN BULBUL"/>
    <s v="14/07/96"/>
    <n v="26"/>
    <s v="25 - 29"/>
    <x v="10"/>
    <x v="1"/>
    <x v="6"/>
    <m/>
    <m/>
  </r>
  <r>
    <x v="0"/>
    <x v="22"/>
    <s v="1212011103910001"/>
    <s v="RUDI ERIANTO SITUMORANG"/>
    <x v="0"/>
    <s v="LUMBAN BULBUL"/>
    <s v="11/03/91"/>
    <n v="31"/>
    <s v="30 - 34"/>
    <x v="1"/>
    <x v="0"/>
    <x v="3"/>
    <m/>
    <m/>
  </r>
  <r>
    <x v="0"/>
    <x v="22"/>
    <s v="1272036304940002"/>
    <s v="PAHALA ZIPPORA ELVARO SIMANJUNTAK"/>
    <x v="1"/>
    <s v="BEKASI"/>
    <s v="23/04/94"/>
    <n v="28"/>
    <s v="25 - 29"/>
    <x v="10"/>
    <x v="0"/>
    <x v="3"/>
    <m/>
    <m/>
  </r>
  <r>
    <x v="0"/>
    <x v="22"/>
    <s v="1212011706150002"/>
    <s v="MARSEL SITUMORANG"/>
    <x v="0"/>
    <s v="BALIGE"/>
    <s v="17/06/15"/>
    <n v="7"/>
    <s v="5 - 9"/>
    <x v="3"/>
    <x v="4"/>
    <x v="5"/>
    <m/>
    <m/>
  </r>
  <r>
    <x v="0"/>
    <x v="23"/>
    <s v="1212010806620001"/>
    <s v="BISMARK SIMANGUNSONG"/>
    <x v="0"/>
    <s v="LUMBAN BULBUL"/>
    <s v="08/06/62"/>
    <n v="60"/>
    <s v="60 - 64"/>
    <x v="0"/>
    <x v="0"/>
    <x v="2"/>
    <s v="1206030032000087"/>
    <m/>
  </r>
  <r>
    <x v="0"/>
    <x v="23"/>
    <s v="1212016404730003"/>
    <s v="ASNARIA PASARIBU"/>
    <x v="1"/>
    <s v="SIBOLGA"/>
    <s v="24/04/73"/>
    <n v="49"/>
    <s v="45 - 49"/>
    <x v="6"/>
    <x v="2"/>
    <x v="2"/>
    <m/>
    <m/>
  </r>
  <r>
    <x v="0"/>
    <x v="23"/>
    <s v="1212016203000001"/>
    <s v="KRISTIN SIMANGUNSONG"/>
    <x v="1"/>
    <s v="LUMBAN BULBUL"/>
    <s v="22/03/00"/>
    <n v="22"/>
    <s v="20 - 24"/>
    <x v="7"/>
    <x v="0"/>
    <x v="9"/>
    <m/>
    <m/>
  </r>
  <r>
    <x v="0"/>
    <x v="23"/>
    <s v="1212013001030001"/>
    <s v="ERDISON SIMANGUNSONG"/>
    <x v="0"/>
    <s v="LUMBAN BULBUL"/>
    <s v="30/01/03"/>
    <n v="19"/>
    <s v="15 - 19"/>
    <x v="8"/>
    <x v="0"/>
    <x v="9"/>
    <m/>
    <m/>
  </r>
  <r>
    <x v="0"/>
    <x v="23"/>
    <s v="1212014508070001"/>
    <s v="NENSI SIMANGUNSONG"/>
    <x v="1"/>
    <s v="LUMBAN BULBUL"/>
    <s v="5/08/07"/>
    <n v="15"/>
    <s v="15 - 19"/>
    <x v="8"/>
    <x v="2"/>
    <x v="9"/>
    <m/>
    <m/>
  </r>
  <r>
    <x v="0"/>
    <x v="23"/>
    <s v="1212014503100003"/>
    <s v="YOHANNA SIMANGUNSONG"/>
    <x v="1"/>
    <s v="LUMBAN BULBUL"/>
    <s v="5/03/10"/>
    <n v="12"/>
    <s v="11 - 14"/>
    <x v="9"/>
    <x v="4"/>
    <x v="9"/>
    <m/>
    <m/>
  </r>
  <r>
    <x v="0"/>
    <x v="24"/>
    <s v="1212011801650001"/>
    <s v="PANTUN JAMES SIMANGUNSONG"/>
    <x v="0"/>
    <s v="LUMBAN BULBUL"/>
    <s v="18/01/65"/>
    <n v="57"/>
    <s v="55 - 59"/>
    <x v="11"/>
    <x v="6"/>
    <x v="3"/>
    <s v="PENGUSULAN DTKS"/>
    <m/>
  </r>
  <r>
    <x v="0"/>
    <x v="24"/>
    <s v="1212011007920001"/>
    <s v="SUDARSONO SIMANGUNSONG"/>
    <x v="0"/>
    <s v="BALIGE"/>
    <s v="10/07/92"/>
    <n v="30"/>
    <s v="30 - 34"/>
    <x v="1"/>
    <x v="0"/>
    <x v="6"/>
    <m/>
    <m/>
  </r>
  <r>
    <x v="0"/>
    <x v="25"/>
    <s v="1212015212590002"/>
    <s v="TIASA SIMANGUNSONG"/>
    <x v="1"/>
    <s v="LUMBAN BULBUL"/>
    <s v="12/12/59"/>
    <n v="63"/>
    <s v="60 - 64"/>
    <x v="0"/>
    <x v="6"/>
    <x v="3"/>
    <s v="1206030032000061"/>
    <m/>
  </r>
  <r>
    <x v="0"/>
    <x v="25"/>
    <s v="1212011908950003"/>
    <s v="JENIUS SIAHAAN"/>
    <x v="0"/>
    <s v="LUMBAN BULBUL"/>
    <s v="19/08/95"/>
    <n v="27"/>
    <s v="25 - 29"/>
    <x v="10"/>
    <x v="0"/>
    <x v="3"/>
    <m/>
    <m/>
  </r>
  <r>
    <x v="0"/>
    <x v="25"/>
    <s v="1212015304000001"/>
    <s v="RUSNA SIAHAAN"/>
    <x v="1"/>
    <s v="LUMBAN BULBUL"/>
    <s v="13/04/00"/>
    <n v="22"/>
    <s v="20 - 24"/>
    <x v="7"/>
    <x v="0"/>
    <x v="15"/>
    <m/>
    <m/>
  </r>
  <r>
    <x v="0"/>
    <x v="26"/>
    <s v="1212016209420001"/>
    <s v="PANAMEAN SIMAJUNTAK"/>
    <x v="1"/>
    <s v="BALIGE"/>
    <s v="22/09/42"/>
    <n v="80"/>
    <s v="80 - 84"/>
    <x v="15"/>
    <x v="6"/>
    <x v="4"/>
    <m/>
    <m/>
  </r>
  <r>
    <x v="0"/>
    <x v="27"/>
    <s v="1212011110760003"/>
    <s v="TUMPAK SIMANGUNSONG"/>
    <x v="0"/>
    <s v="LUMBAN BULBUL"/>
    <s v="11/10/76"/>
    <n v="46"/>
    <s v="45 - 49"/>
    <x v="6"/>
    <x v="2"/>
    <x v="3"/>
    <s v="1206030032000071"/>
    <n v="11"/>
  </r>
  <r>
    <x v="0"/>
    <x v="27"/>
    <s v="1212015010840005"/>
    <s v="ARSITA RAJAGUKGUK"/>
    <x v="1"/>
    <s v="SITANGGOR BONAN DOLOK"/>
    <s v="10/10/84"/>
    <n v="38"/>
    <s v="35 - 39"/>
    <x v="2"/>
    <x v="2"/>
    <x v="3"/>
    <m/>
    <m/>
  </r>
  <r>
    <x v="0"/>
    <x v="27"/>
    <s v="1212010104060003"/>
    <s v="PANDE SIMANGUNSONG"/>
    <x v="0"/>
    <s v="LUMBAN BULBUL"/>
    <s v="01/04/06"/>
    <n v="16"/>
    <s v="15 - 19"/>
    <x v="8"/>
    <x v="6"/>
    <x v="9"/>
    <m/>
    <m/>
  </r>
  <r>
    <x v="0"/>
    <x v="27"/>
    <s v="1212010802080001"/>
    <s v="SANDI SIMANGUNSONG"/>
    <x v="0"/>
    <s v="LUMBAN BULBUL"/>
    <s v="08/02/08"/>
    <n v="14"/>
    <s v="11 - 14"/>
    <x v="9"/>
    <x v="6"/>
    <x v="9"/>
    <m/>
    <m/>
  </r>
  <r>
    <x v="0"/>
    <x v="27"/>
    <s v="1212012208130001"/>
    <s v="FRENGKI JUDIKA SIMANGUNSONG"/>
    <x v="0"/>
    <s v="BALIGE"/>
    <s v="22/08/13"/>
    <n v="9"/>
    <s v="5 - 9"/>
    <x v="3"/>
    <x v="4"/>
    <x v="9"/>
    <m/>
    <m/>
  </r>
  <r>
    <x v="0"/>
    <x v="28"/>
    <s v="1212014101510004"/>
    <s v="NAVIA SIMANGUNSONG"/>
    <x v="1"/>
    <s v="LUMBAN BULBUL"/>
    <s v="1/01/51"/>
    <n v="71"/>
    <s v="70 - 74"/>
    <x v="13"/>
    <x v="6"/>
    <x v="2"/>
    <s v="PENGUSULAN DTKS"/>
    <m/>
  </r>
  <r>
    <x v="0"/>
    <x v="29"/>
    <s v="1212016601690001"/>
    <s v="TIURLAN HUTAJULU"/>
    <x v="1"/>
    <s v="LAGUBOTI"/>
    <s v="26/01/69"/>
    <n v="53"/>
    <s v="50 - 54"/>
    <x v="5"/>
    <x v="2"/>
    <x v="2"/>
    <s v="1206030032000039"/>
    <m/>
  </r>
  <r>
    <x v="0"/>
    <x v="29"/>
    <s v="1212011202900003"/>
    <s v="PALTI PANDIANGAN"/>
    <x v="0"/>
    <s v="LUMBAN BULBUL"/>
    <s v="12/02/90"/>
    <n v="32"/>
    <s v="30 - 34"/>
    <x v="1"/>
    <x v="0"/>
    <x v="6"/>
    <m/>
    <m/>
  </r>
  <r>
    <x v="0"/>
    <x v="29"/>
    <s v="1212012805960002"/>
    <s v="DONA PANDIANGAN"/>
    <x v="0"/>
    <s v="LUMBAN BULBUL"/>
    <s v="28/05/96"/>
    <n v="26"/>
    <s v="25 - 29"/>
    <x v="10"/>
    <x v="0"/>
    <x v="6"/>
    <m/>
    <m/>
  </r>
  <r>
    <x v="0"/>
    <x v="29"/>
    <s v="1212010604000004"/>
    <s v="DIMAS DONI PANDIANGAN"/>
    <x v="0"/>
    <s v="LUMBAN BULBUL"/>
    <s v="06/04/00"/>
    <n v="22"/>
    <s v="20 - 24"/>
    <x v="7"/>
    <x v="0"/>
    <x v="9"/>
    <m/>
    <m/>
  </r>
  <r>
    <x v="0"/>
    <x v="29"/>
    <s v="1212014301070006"/>
    <s v="RATU CELSIA PANDIANGAN"/>
    <x v="1"/>
    <s v="LUMBAN BULBUL"/>
    <s v="3/01/07"/>
    <n v="15"/>
    <s v="15 - 19"/>
    <x v="8"/>
    <x v="2"/>
    <x v="9"/>
    <m/>
    <m/>
  </r>
  <r>
    <x v="0"/>
    <x v="30"/>
    <s v="1212011901560002"/>
    <s v="MANGATUR SIMANGUNSONG"/>
    <x v="0"/>
    <s v="LUMBAN BULBUL"/>
    <s v="19/01/56"/>
    <n v="66"/>
    <s v="65 - 69"/>
    <x v="12"/>
    <x v="0"/>
    <x v="2"/>
    <s v="1206030032000130"/>
    <m/>
  </r>
  <r>
    <x v="0"/>
    <x v="30"/>
    <s v="1212015809750005"/>
    <s v="TITIN KARTINI"/>
    <x v="1"/>
    <s v="CEPU"/>
    <s v="18/09/75"/>
    <n v="47"/>
    <s v="45 - 49"/>
    <x v="6"/>
    <x v="0"/>
    <x v="2"/>
    <m/>
    <m/>
  </r>
  <r>
    <x v="0"/>
    <x v="30"/>
    <s v="1212010910000002"/>
    <s v="RYAN SETIAWAN SIMANGUNSONG"/>
    <x v="0"/>
    <s v="JAKARTA"/>
    <s v="09/10/00"/>
    <n v="22"/>
    <s v="20 - 24"/>
    <x v="7"/>
    <x v="0"/>
    <x v="3"/>
    <m/>
    <m/>
  </r>
  <r>
    <x v="0"/>
    <x v="31"/>
    <s v="1212010304620003"/>
    <s v="ALEX CHARLES M SIMANGUNSONG"/>
    <x v="0"/>
    <s v="LUMBAN BULBUL"/>
    <s v="03/04/62"/>
    <n v="60"/>
    <s v="60 - 64"/>
    <x v="0"/>
    <x v="2"/>
    <x v="3"/>
    <s v="PENGUSULAN DTKS"/>
    <m/>
  </r>
  <r>
    <x v="0"/>
    <x v="31"/>
    <s v="1212015010640003"/>
    <s v="NURITA HUTAJULU"/>
    <x v="1"/>
    <s v="LAGUBOTI"/>
    <s v="10/10/64"/>
    <n v="58"/>
    <s v="55 - 59"/>
    <x v="11"/>
    <x v="2"/>
    <x v="3"/>
    <m/>
    <m/>
  </r>
  <r>
    <x v="0"/>
    <x v="31"/>
    <s v="1212012711920005"/>
    <s v="DIPA MUSTAFA SIMANGUNSONG"/>
    <x v="0"/>
    <s v="BALIGE"/>
    <s v="27/11/92"/>
    <n v="30"/>
    <s v="30 - 34"/>
    <x v="1"/>
    <x v="0"/>
    <x v="3"/>
    <m/>
    <m/>
  </r>
  <r>
    <x v="0"/>
    <x v="31"/>
    <s v="1212011908940003"/>
    <s v="MORENOTARA SIMANGUNSONG"/>
    <x v="0"/>
    <s v="BALIGE"/>
    <s v="19/08/94"/>
    <n v="28"/>
    <s v="25 - 29"/>
    <x v="10"/>
    <x v="0"/>
    <x v="3"/>
    <m/>
    <m/>
  </r>
  <r>
    <x v="0"/>
    <x v="32"/>
    <s v="1212010511890004"/>
    <s v="DENI PUTRA SIMANGUNSONG"/>
    <x v="0"/>
    <s v="LUMBAN BULBUL"/>
    <s v="05/11/89"/>
    <n v="33"/>
    <s v="30 - 34"/>
    <x v="1"/>
    <x v="2"/>
    <x v="3"/>
    <s v="1206030032000101"/>
    <m/>
  </r>
  <r>
    <x v="0"/>
    <x v="32"/>
    <s v="1212014408920002"/>
    <s v="GUSTINA L.SIREGAR"/>
    <x v="1"/>
    <s v="LUMBAN BULBUL"/>
    <s v="4/08/92"/>
    <n v="30"/>
    <s v="30 - 34"/>
    <x v="1"/>
    <x v="0"/>
    <x v="3"/>
    <m/>
    <m/>
  </r>
  <r>
    <x v="0"/>
    <x v="32"/>
    <s v="1212016710110001"/>
    <s v="GLADIEZ YOBELA SIMANGUNSONG"/>
    <x v="1"/>
    <s v="LUMBAN BULBUL"/>
    <s v="27/10/11"/>
    <n v="11"/>
    <s v="11 - 14"/>
    <x v="9"/>
    <x v="4"/>
    <x v="9"/>
    <m/>
    <m/>
  </r>
  <r>
    <x v="0"/>
    <x v="32"/>
    <s v="1212015703150001"/>
    <s v="HANABEL A.M.SIMANGUNSONG"/>
    <x v="1"/>
    <s v="LUMBAN BULBUL"/>
    <s v="17/03/15"/>
    <n v="7"/>
    <s v="5 - 9"/>
    <x v="3"/>
    <x v="4"/>
    <x v="5"/>
    <m/>
    <m/>
  </r>
  <r>
    <x v="0"/>
    <x v="32"/>
    <s v="1212010811160004"/>
    <s v="EDINTON E.SIMANGUNSONG"/>
    <x v="0"/>
    <s v="LUMBAN BULBUL"/>
    <s v="08/11/16"/>
    <n v="6"/>
    <s v="5 - 9"/>
    <x v="3"/>
    <x v="5"/>
    <x v="5"/>
    <m/>
    <m/>
  </r>
  <r>
    <x v="0"/>
    <x v="33"/>
    <s v="1212014801540001"/>
    <s v="RUSLAN SIMANJUNTAK"/>
    <x v="1"/>
    <s v="TAMPAHAN"/>
    <s v="8/01/54"/>
    <n v="68"/>
    <s v="65 - 69"/>
    <x v="12"/>
    <x v="6"/>
    <x v="2"/>
    <m/>
    <m/>
  </r>
  <r>
    <x v="0"/>
    <x v="34"/>
    <s v="1219042703870005"/>
    <s v="MARCH JONATHAN TOBING"/>
    <x v="0"/>
    <s v="LIMA PULUH"/>
    <s v="27/03/87"/>
    <n v="35"/>
    <s v="35 - 39"/>
    <x v="2"/>
    <x v="0"/>
    <x v="3"/>
    <s v="1206030032000132"/>
    <m/>
  </r>
  <r>
    <x v="0"/>
    <x v="34"/>
    <s v="1212015102890001"/>
    <s v="FRIDA HILDA SIMANGUNSONG"/>
    <x v="1"/>
    <s v="LUMBAN BULBUL"/>
    <s v="11/02/89"/>
    <n v="33"/>
    <s v="30 - 34"/>
    <x v="1"/>
    <x v="1"/>
    <x v="3"/>
    <m/>
    <m/>
  </r>
  <r>
    <x v="0"/>
    <x v="35"/>
    <s v="1212012505550001"/>
    <s v="MARADEN SIMANGUNSONG"/>
    <x v="0"/>
    <s v="BALIGE"/>
    <s v="25/05/55"/>
    <n v="67"/>
    <s v="65 - 69"/>
    <x v="12"/>
    <x v="2"/>
    <x v="3"/>
    <m/>
    <s v="PNS"/>
  </r>
  <r>
    <x v="0"/>
    <x v="35"/>
    <s v="1212015707540001"/>
    <s v="RUMINA SIAHAAN"/>
    <x v="1"/>
    <s v="HINALANG"/>
    <s v="17/07/54"/>
    <n v="68"/>
    <s v="65 - 69"/>
    <x v="12"/>
    <x v="1"/>
    <x v="11"/>
    <m/>
    <m/>
  </r>
  <r>
    <x v="0"/>
    <x v="35"/>
    <s v="1212012409940001"/>
    <s v="DASAWANTO SIMANGUNSONG"/>
    <x v="0"/>
    <s v="LUMBAN BULBUL"/>
    <s v="24/09/94"/>
    <n v="28"/>
    <s v="25 - 29"/>
    <x v="10"/>
    <x v="3"/>
    <x v="6"/>
    <m/>
    <m/>
  </r>
  <r>
    <x v="0"/>
    <x v="36"/>
    <s v="1212010704790003"/>
    <s v="JONDIAMAN PURBA"/>
    <x v="0"/>
    <s v="GUNUNG MERIAH"/>
    <s v="07/04/79"/>
    <n v="43"/>
    <s v="40 - 44"/>
    <x v="14"/>
    <x v="0"/>
    <x v="2"/>
    <m/>
    <s v="PNS"/>
  </r>
  <r>
    <x v="0"/>
    <x v="36"/>
    <s v="1212016303810006"/>
    <s v="IRMA SIMANGUNSONG"/>
    <x v="1"/>
    <s v="BALIGE"/>
    <s v="23/03/81"/>
    <n v="41"/>
    <s v="40 - 44"/>
    <x v="14"/>
    <x v="1"/>
    <x v="16"/>
    <m/>
    <m/>
  </r>
  <r>
    <x v="0"/>
    <x v="36"/>
    <s v="1212010610100001"/>
    <s v="YOEL PURBA"/>
    <x v="0"/>
    <s v="BALIGE"/>
    <s v="06/10/10"/>
    <n v="12"/>
    <s v="11 - 14"/>
    <x v="9"/>
    <x v="4"/>
    <x v="9"/>
    <m/>
    <m/>
  </r>
  <r>
    <x v="0"/>
    <x v="36"/>
    <s v="1212016002160001"/>
    <s v="VANIA YUNA PURBA"/>
    <x v="1"/>
    <s v="PEMATANG SIANTAR"/>
    <s v="20/02/16"/>
    <n v="6"/>
    <s v="5 - 9"/>
    <x v="3"/>
    <x v="5"/>
    <x v="5"/>
    <m/>
    <m/>
  </r>
  <r>
    <x v="0"/>
    <x v="37"/>
    <s v="1212014507920001"/>
    <s v="IMANIAR SIMANGUNSONG"/>
    <x v="1"/>
    <s v="LUMBAN BULBUL"/>
    <s v="5/07/92"/>
    <n v="30"/>
    <s v="30 - 34"/>
    <x v="1"/>
    <x v="3"/>
    <x v="14"/>
    <m/>
    <s v="PNS"/>
  </r>
  <r>
    <x v="0"/>
    <x v="38"/>
    <s v="1212011204820002"/>
    <s v="DARMA MANONGTONG SIMANGUNSONG"/>
    <x v="0"/>
    <s v="LUMBAN BULBUL"/>
    <s v="12/04/82"/>
    <n v="40"/>
    <s v="40 - 44"/>
    <x v="14"/>
    <x v="0"/>
    <x v="3"/>
    <m/>
    <m/>
  </r>
  <r>
    <x v="0"/>
    <x v="38"/>
    <s v="1212016801880001"/>
    <s v="ROSMA MELATI SIAHAAN"/>
    <x v="1"/>
    <s v="LAGUBOTI"/>
    <s v="28/01/88"/>
    <n v="34"/>
    <s v="30 - 34"/>
    <x v="1"/>
    <x v="0"/>
    <x v="3"/>
    <m/>
    <m/>
  </r>
  <r>
    <x v="0"/>
    <x v="38"/>
    <s v="1212012711090001"/>
    <s v="FIRSTNOEDWARD HAMONANGAN SIMANGUNSONG"/>
    <x v="0"/>
    <s v="BALIGE"/>
    <s v="27/11/09"/>
    <n v="13"/>
    <s v="11 - 14"/>
    <x v="9"/>
    <x v="4"/>
    <x v="9"/>
    <m/>
    <m/>
  </r>
  <r>
    <x v="0"/>
    <x v="38"/>
    <s v="1212010202120004"/>
    <s v="FEBRICO ADITYA SIMANGUNSONG"/>
    <x v="0"/>
    <s v="BALIGE"/>
    <s v="02/02/12"/>
    <n v="10"/>
    <s v="11 - 14"/>
    <x v="9"/>
    <x v="4"/>
    <x v="9"/>
    <m/>
    <m/>
  </r>
  <r>
    <x v="0"/>
    <x v="38"/>
    <s v="1212016703140001"/>
    <s v="FIKA AVANTI SIMANGUNSONG"/>
    <x v="1"/>
    <s v="BALIGE"/>
    <s v="27/03/14"/>
    <n v="8"/>
    <s v="5 - 9"/>
    <x v="3"/>
    <x v="4"/>
    <x v="9"/>
    <m/>
    <m/>
  </r>
  <r>
    <x v="0"/>
    <x v="39"/>
    <s v="1212012804840001"/>
    <s v="RAHMAN SIMANGUNSONG"/>
    <x v="0"/>
    <s v="LUMBAN BULBUL"/>
    <s v="28/04/84"/>
    <n v="38"/>
    <s v="35 - 39"/>
    <x v="2"/>
    <x v="1"/>
    <x v="17"/>
    <s v="1206030032000139"/>
    <m/>
  </r>
  <r>
    <x v="0"/>
    <x v="39"/>
    <s v="1212014912810002"/>
    <s v="GOMGOM ARENDINA SIAGIAN"/>
    <x v="1"/>
    <s v="TARUTUNG"/>
    <s v="9/12/81"/>
    <n v="41"/>
    <s v="40 - 44"/>
    <x v="14"/>
    <x v="1"/>
    <x v="4"/>
    <m/>
    <m/>
  </r>
  <r>
    <x v="0"/>
    <x v="39"/>
    <s v="1212015707120004"/>
    <s v="ELYSHA ANINDYA SIMANGUNSONG"/>
    <x v="1"/>
    <s v="BATAM"/>
    <s v="17/07/12"/>
    <n v="10"/>
    <s v="11 - 14"/>
    <x v="9"/>
    <x v="4"/>
    <x v="9"/>
    <m/>
    <m/>
  </r>
  <r>
    <x v="0"/>
    <x v="39"/>
    <s v="1212011802160001"/>
    <s v="MATTHEW OSAZE SIMANGUNSONG"/>
    <x v="0"/>
    <s v="BALIGE"/>
    <s v="18/02/16"/>
    <n v="6"/>
    <s v="5 - 9"/>
    <x v="3"/>
    <x v="5"/>
    <x v="5"/>
    <m/>
    <m/>
  </r>
  <r>
    <x v="0"/>
    <x v="39"/>
    <s v="1212016509170003"/>
    <s v="THERESIA BEATRICE SIMANGUNSONG"/>
    <x v="1"/>
    <s v="BALIGE"/>
    <d v="2017-09-25T00:00:00"/>
    <n v="5"/>
    <s v="5 - 9"/>
    <x v="3"/>
    <x v="5"/>
    <x v="5"/>
    <m/>
    <m/>
  </r>
  <r>
    <x v="0"/>
    <x v="39"/>
    <s v="1212011501220001"/>
    <s v="DAVID MIGUEL SIMANGUNSONG"/>
    <x v="0"/>
    <s v="BALIGE"/>
    <d v="2022-01-15T00:00:00"/>
    <n v="0"/>
    <s v="0 - 4"/>
    <x v="4"/>
    <x v="5"/>
    <x v="5"/>
    <m/>
    <m/>
  </r>
  <r>
    <x v="0"/>
    <x v="40"/>
    <s v="1212015512490002"/>
    <s v="TIARMA SILALAHI"/>
    <x v="1"/>
    <s v="PAGAR BATU"/>
    <s v="15/12/49"/>
    <n v="73"/>
    <s v="70 - 74"/>
    <x v="13"/>
    <x v="2"/>
    <x v="2"/>
    <s v="1206030032000038"/>
    <m/>
  </r>
  <r>
    <x v="0"/>
    <x v="40"/>
    <s v="1212014511900004"/>
    <s v="NANCE NOFERLINA SIMANGUNSONG"/>
    <x v="1"/>
    <s v="LUMBAN BULBUL"/>
    <s v="5/11/90"/>
    <n v="32"/>
    <s v="30 - 34"/>
    <x v="1"/>
    <x v="0"/>
    <x v="3"/>
    <m/>
    <m/>
  </r>
  <r>
    <x v="0"/>
    <x v="41"/>
    <s v="1212011210840001"/>
    <s v="NICOBUS SIMANGUNSONG"/>
    <x v="0"/>
    <s v="LUMBAN BULBUL"/>
    <s v="12/10/84"/>
    <n v="38"/>
    <s v="35 - 39"/>
    <x v="2"/>
    <x v="0"/>
    <x v="3"/>
    <m/>
    <m/>
  </r>
  <r>
    <x v="0"/>
    <x v="41"/>
    <s v="1208134105900001"/>
    <s v="HOTMAULI AMBARITA"/>
    <x v="1"/>
    <s v="PEMATANG SIANTAR"/>
    <s v="1/05/90"/>
    <n v="32"/>
    <s v="30 - 34"/>
    <x v="1"/>
    <x v="2"/>
    <x v="3"/>
    <m/>
    <m/>
  </r>
  <r>
    <x v="0"/>
    <x v="41"/>
    <s v="1212011903160001"/>
    <s v="WINNER A.SIMANGUNSONG"/>
    <x v="0"/>
    <s v="LUMBAN BULBUL"/>
    <s v="19/03/16"/>
    <n v="6"/>
    <s v="5 - 9"/>
    <x v="3"/>
    <x v="5"/>
    <x v="5"/>
    <m/>
    <m/>
  </r>
  <r>
    <x v="0"/>
    <x v="41"/>
    <s v="1212011410200002"/>
    <s v="WILSON SIMANGUNSONG"/>
    <x v="0"/>
    <s v="LUMBAN BULBUL"/>
    <d v="2020-10-14T00:00:00"/>
    <n v="2"/>
    <s v="0 - 4"/>
    <x v="4"/>
    <x v="5"/>
    <x v="5"/>
    <m/>
    <m/>
  </r>
  <r>
    <x v="0"/>
    <x v="42"/>
    <s v="1212011604680002"/>
    <s v="DONAL SIMANGUNSONG"/>
    <x v="0"/>
    <s v="LUMBAN BULBUL"/>
    <s v="16/04/68"/>
    <n v="54"/>
    <s v="50 - 54"/>
    <x v="5"/>
    <x v="0"/>
    <x v="3"/>
    <m/>
    <s v="PNS"/>
  </r>
  <r>
    <x v="0"/>
    <x v="42"/>
    <s v="1212016312660001"/>
    <s v="HERLINA SITUMORANG"/>
    <x v="1"/>
    <s v="LANGKAT"/>
    <s v="23/12/66"/>
    <n v="55"/>
    <s v="55 - 59"/>
    <x v="11"/>
    <x v="0"/>
    <x v="16"/>
    <m/>
    <m/>
  </r>
  <r>
    <x v="0"/>
    <x v="42"/>
    <s v="1212011110930001"/>
    <s v="HENDRIK SAUT M.SIMANGUNSONG"/>
    <x v="0"/>
    <s v="BALIGE"/>
    <s v="11/10/93"/>
    <n v="29"/>
    <s v="25 - 29"/>
    <x v="10"/>
    <x v="1"/>
    <x v="3"/>
    <m/>
    <m/>
  </r>
  <r>
    <x v="0"/>
    <x v="42"/>
    <s v="1212014712950003"/>
    <s v="RENI HOTMA R.SIMANGUNSONG"/>
    <x v="1"/>
    <s v="BALIGE"/>
    <s v="7/12/95"/>
    <n v="27"/>
    <s v="25 - 29"/>
    <x v="10"/>
    <x v="1"/>
    <x v="6"/>
    <m/>
    <m/>
  </r>
  <r>
    <x v="0"/>
    <x v="42"/>
    <s v="1212014502010001"/>
    <s v="RIDOH SIMANGUNSONG"/>
    <x v="1"/>
    <s v="LUMBAN BULBUL"/>
    <s v="5/02/01"/>
    <n v="21"/>
    <s v="20 - 24"/>
    <x v="7"/>
    <x v="1"/>
    <x v="9"/>
    <m/>
    <m/>
  </r>
  <r>
    <x v="0"/>
    <x v="43"/>
    <s v="1212011604660001"/>
    <s v="SUDUNG SIMANGUNSONG"/>
    <x v="0"/>
    <s v="LUMBAN BULBUL"/>
    <s v="16/04/66"/>
    <n v="56"/>
    <s v="55 - 59"/>
    <x v="11"/>
    <x v="0"/>
    <x v="12"/>
    <m/>
    <m/>
  </r>
  <r>
    <x v="0"/>
    <x v="43"/>
    <s v="1212016505680005"/>
    <s v="ROSMAIDA SIREGAR"/>
    <x v="1"/>
    <s v="SIBOLAHOTANG"/>
    <s v="25/05/68"/>
    <n v="54"/>
    <s v="50 - 54"/>
    <x v="5"/>
    <x v="0"/>
    <x v="12"/>
    <m/>
    <m/>
  </r>
  <r>
    <x v="0"/>
    <x v="43"/>
    <s v="1212012505860001"/>
    <s v="MARTAHAN SIMANGUNSONG"/>
    <x v="0"/>
    <s v="LUMBAN BULBUL"/>
    <s v="25/05/86"/>
    <n v="36"/>
    <s v="35 - 39"/>
    <x v="2"/>
    <x v="0"/>
    <x v="3"/>
    <m/>
    <m/>
  </r>
  <r>
    <x v="0"/>
    <x v="43"/>
    <s v="1212015305950003"/>
    <s v="PUTRI GRASELLA SIMANGUNSONG"/>
    <x v="1"/>
    <s v="LUMBAN BULBUL"/>
    <s v="13/05/95"/>
    <n v="27"/>
    <s v="25 - 29"/>
    <x v="10"/>
    <x v="0"/>
    <x v="3"/>
    <m/>
    <m/>
  </r>
  <r>
    <x v="0"/>
    <x v="43"/>
    <s v="1212012003000003"/>
    <s v="ALDI MICHAEL SIMANGUNSONG"/>
    <x v="0"/>
    <s v="LUMBAN BULBUL"/>
    <s v="20/03/00"/>
    <n v="22"/>
    <s v="20 - 24"/>
    <x v="7"/>
    <x v="0"/>
    <x v="3"/>
    <m/>
    <m/>
  </r>
  <r>
    <x v="0"/>
    <x v="44"/>
    <s v="1212014304400001"/>
    <s v="SINTA SILALAHI"/>
    <x v="1"/>
    <s v="PAGAR BATU"/>
    <s v="3/04/40"/>
    <n v="82"/>
    <s v="80 - 84"/>
    <x v="15"/>
    <x v="2"/>
    <x v="2"/>
    <s v="1206030032000021"/>
    <m/>
  </r>
  <r>
    <x v="0"/>
    <x v="45"/>
    <s v="1212010603780002"/>
    <s v="DORIS LUDIN SIMANGUNSONG"/>
    <x v="0"/>
    <s v="LUMBAN BULBUL"/>
    <s v="06/03/78"/>
    <n v="44"/>
    <s v="40 - 44"/>
    <x v="14"/>
    <x v="2"/>
    <x v="3"/>
    <s v="PENGUSULAN DTKS"/>
    <m/>
  </r>
  <r>
    <x v="0"/>
    <x v="45"/>
    <s v="1212015111780002"/>
    <s v="SUGARI RAYANI SIMANJUNTAK"/>
    <x v="1"/>
    <s v="LINTONG NIHUTA"/>
    <s v="11/11/78"/>
    <n v="44"/>
    <s v="40 - 44"/>
    <x v="14"/>
    <x v="0"/>
    <x v="3"/>
    <m/>
    <m/>
  </r>
  <r>
    <x v="0"/>
    <x v="45"/>
    <s v="1212012004120001"/>
    <s v="ROMMY SIMANGUNSONG"/>
    <x v="0"/>
    <s v="BALIGE"/>
    <s v="20/04/12"/>
    <n v="10"/>
    <s v="11 - 14"/>
    <x v="9"/>
    <x v="4"/>
    <x v="9"/>
    <m/>
    <m/>
  </r>
  <r>
    <x v="0"/>
    <x v="45"/>
    <s v="1212012107140001"/>
    <s v="RUDOLF P.SIMANGUNSONG"/>
    <x v="0"/>
    <s v="BALIGE"/>
    <s v="21/07/14"/>
    <n v="8"/>
    <s v="5 - 9"/>
    <x v="3"/>
    <x v="4"/>
    <x v="9"/>
    <m/>
    <m/>
  </r>
  <r>
    <x v="0"/>
    <x v="45"/>
    <s v="1212012605160001"/>
    <s v="ARJUNA SIMANGUNSONG"/>
    <x v="0"/>
    <s v="BALIGE"/>
    <s v="26/05/16"/>
    <n v="6"/>
    <s v="5 - 9"/>
    <x v="3"/>
    <x v="5"/>
    <x v="5"/>
    <m/>
    <m/>
  </r>
  <r>
    <x v="0"/>
    <x v="46"/>
    <s v="3274031005560007"/>
    <s v="SORDANG PARULIAN SIMANGUNSONG"/>
    <x v="0"/>
    <s v="TAPANULI UTARA"/>
    <s v="10/05/56"/>
    <n v="66"/>
    <s v="65 - 69"/>
    <x v="12"/>
    <x v="0"/>
    <x v="3"/>
    <s v="PENGUSULAN DTKS"/>
    <m/>
  </r>
  <r>
    <x v="0"/>
    <x v="46"/>
    <s v="3274034206620009"/>
    <s v="RESLIN TAMBUNAN"/>
    <x v="1"/>
    <s v="LUMBAN RAU"/>
    <s v="2/06/62"/>
    <n v="60"/>
    <s v="60 - 64"/>
    <x v="0"/>
    <x v="0"/>
    <x v="3"/>
    <m/>
    <m/>
  </r>
  <r>
    <x v="0"/>
    <x v="46"/>
    <s v="1212014911110004"/>
    <s v="SANDRINA SIMANGUNSONG"/>
    <x v="1"/>
    <s v="LUMBAN BULBUL"/>
    <s v="9/11/11"/>
    <n v="11"/>
    <s v="11 - 14"/>
    <x v="9"/>
    <x v="4"/>
    <x v="9"/>
    <m/>
    <m/>
  </r>
  <r>
    <x v="0"/>
    <x v="47"/>
    <s v="1212012701810001"/>
    <s v="JEPRI SIMANGUNSONG"/>
    <x v="0"/>
    <s v="LUMBAN BULBUL"/>
    <s v="27/01/81"/>
    <n v="41"/>
    <s v="40 - 44"/>
    <x v="14"/>
    <x v="0"/>
    <x v="17"/>
    <s v="1206030032000055"/>
    <m/>
  </r>
  <r>
    <x v="0"/>
    <x v="47"/>
    <s v="1212015610840001"/>
    <s v="NIRMAWATI MALEWA"/>
    <x v="1"/>
    <s v="MANADO"/>
    <s v="16/10/84"/>
    <n v="38"/>
    <s v="35 - 39"/>
    <x v="2"/>
    <x v="2"/>
    <x v="3"/>
    <m/>
    <m/>
  </r>
  <r>
    <x v="0"/>
    <x v="47"/>
    <s v="1212011604040004"/>
    <s v="CHRISTIAN YOHANES SIMANGUNSONG"/>
    <x v="0"/>
    <s v="JAKARTA"/>
    <s v="16/04/04"/>
    <n v="18"/>
    <s v="15 - 19"/>
    <x v="8"/>
    <x v="0"/>
    <x v="9"/>
    <m/>
    <m/>
  </r>
  <r>
    <x v="0"/>
    <x v="47"/>
    <s v="1212010503070004"/>
    <s v="MARCELL SIMANGUNSONG"/>
    <x v="0"/>
    <s v="LUMBAN BULBUL"/>
    <s v="05/03/07"/>
    <n v="15"/>
    <s v="15 - 19"/>
    <x v="8"/>
    <x v="2"/>
    <x v="9"/>
    <m/>
    <m/>
  </r>
  <r>
    <x v="0"/>
    <x v="47"/>
    <s v="1212010711080001"/>
    <s v="RAFAEL SIMANGUNSONG"/>
    <x v="0"/>
    <s v="LUMBAN BULBUL"/>
    <s v="07/11/08"/>
    <n v="14"/>
    <s v="11 - 14"/>
    <x v="9"/>
    <x v="4"/>
    <x v="9"/>
    <m/>
    <m/>
  </r>
  <r>
    <x v="0"/>
    <x v="47"/>
    <s v="1212015504130002"/>
    <s v="AMELIANA SIMANGUNSONG"/>
    <x v="1"/>
    <s v="LUMBAN BULBUL"/>
    <s v="15/04/13"/>
    <n v="9"/>
    <s v="5 - 9"/>
    <x v="3"/>
    <x v="4"/>
    <x v="9"/>
    <m/>
    <m/>
  </r>
  <r>
    <x v="0"/>
    <x v="48"/>
    <s v="1212014311380001"/>
    <s v="KESIANNA SIMANGUNSONG"/>
    <x v="1"/>
    <s v="LUMBAN BULBUL"/>
    <s v="3/11/38"/>
    <n v="84"/>
    <s v="80 - 84"/>
    <x v="15"/>
    <x v="6"/>
    <x v="2"/>
    <s v="1206030032000093"/>
    <m/>
  </r>
  <r>
    <x v="0"/>
    <x v="48"/>
    <s v="1212010502030004"/>
    <s v="JERICO NABABAN"/>
    <x v="0"/>
    <s v="ONAN SIBAGANDING"/>
    <s v="05/02/03"/>
    <n v="19"/>
    <s v="15 - 19"/>
    <x v="8"/>
    <x v="0"/>
    <x v="9"/>
    <m/>
    <m/>
  </r>
  <r>
    <x v="0"/>
    <x v="49"/>
    <s v="117405700990001"/>
    <s v="DINA MEGA LASTIUR SIMANGUNSONG"/>
    <x v="1"/>
    <s v="MEDAN"/>
    <s v="30/09/90"/>
    <n v="32"/>
    <s v="30 - 34"/>
    <x v="1"/>
    <x v="0"/>
    <x v="14"/>
    <m/>
    <m/>
  </r>
  <r>
    <x v="0"/>
    <x v="50"/>
    <s v="1212015906530001"/>
    <s v="MELIANA BUTARBUTAR"/>
    <x v="1"/>
    <s v="PEMATANG SIANTAR"/>
    <s v="19/06/53"/>
    <n v="69"/>
    <s v="65 - 69"/>
    <x v="12"/>
    <x v="6"/>
    <x v="2"/>
    <m/>
    <m/>
  </r>
  <r>
    <x v="0"/>
    <x v="50"/>
    <s v="1212011211800005"/>
    <s v="MIDUK SIMANGUNSONG"/>
    <x v="0"/>
    <s v="LUMBAN BULBUL"/>
    <s v="12/11/80"/>
    <n v="42"/>
    <s v="40 - 44"/>
    <x v="14"/>
    <x v="6"/>
    <x v="6"/>
    <m/>
    <m/>
  </r>
  <r>
    <x v="0"/>
    <x v="51"/>
    <s v="3275074411890005"/>
    <s v="LENI NOFERIANTI SIMANGUNSONG"/>
    <x v="1"/>
    <s v="LUMBAN BULBUL"/>
    <s v="4/11/89"/>
    <n v="33"/>
    <s v="30 - 34"/>
    <x v="1"/>
    <x v="0"/>
    <x v="3"/>
    <s v="PENGUSULAN DTKS"/>
    <m/>
  </r>
  <r>
    <x v="0"/>
    <x v="51"/>
    <s v="3275055103120005"/>
    <s v="CITRA INJELIN MANUELA TOGATOROP"/>
    <x v="1"/>
    <s v="BEKASI"/>
    <s v="11/03/12"/>
    <n v="10"/>
    <s v="11 - 14"/>
    <x v="9"/>
    <x v="4"/>
    <x v="9"/>
    <m/>
    <m/>
  </r>
  <r>
    <x v="0"/>
    <x v="51"/>
    <s v="3275050902150006"/>
    <s v="BALANDO RAJA GINUGUN TOGATOROP"/>
    <x v="0"/>
    <s v="BOGOR"/>
    <s v="09/02/15"/>
    <n v="7"/>
    <s v="5 - 9"/>
    <x v="3"/>
    <x v="4"/>
    <x v="5"/>
    <m/>
    <m/>
  </r>
  <r>
    <x v="0"/>
    <x v="52"/>
    <s v="1212015410690002"/>
    <s v="RENGSINA JUNIATY SIMANJUNTAK"/>
    <x v="1"/>
    <s v="PARSURATAN"/>
    <s v="14/10/69"/>
    <n v="53"/>
    <s v="50 - 54"/>
    <x v="5"/>
    <x v="0"/>
    <x v="3"/>
    <s v="PENGUSULAN DTKS"/>
    <m/>
  </r>
  <r>
    <x v="0"/>
    <x v="52"/>
    <s v="1212012601030001"/>
    <s v="ADRIAN SAMUEL MARTOGI SIMANGUNSONG"/>
    <x v="0"/>
    <s v="LUMBAN BULBUL"/>
    <s v="26/01/03"/>
    <n v="19"/>
    <s v="15 - 19"/>
    <x v="8"/>
    <x v="0"/>
    <x v="9"/>
    <m/>
    <m/>
  </r>
  <r>
    <x v="0"/>
    <x v="53"/>
    <s v="1212012708640001"/>
    <s v="MANDASOR SIMANGUNSONG"/>
    <x v="0"/>
    <s v="LUMBAN BULBUL"/>
    <s v="27/08/64"/>
    <n v="58"/>
    <s v="55 - 59"/>
    <x v="11"/>
    <x v="0"/>
    <x v="17"/>
    <s v="1206030032000069"/>
    <m/>
  </r>
  <r>
    <x v="0"/>
    <x v="53"/>
    <s v="1212016307720001"/>
    <s v="HOTMARIA MARPAUNG"/>
    <x v="1"/>
    <s v="LUMBAN BULBUL"/>
    <s v="23/07/72"/>
    <n v="50"/>
    <s v="50 - 54"/>
    <x v="5"/>
    <x v="0"/>
    <x v="2"/>
    <m/>
    <m/>
  </r>
  <r>
    <x v="0"/>
    <x v="53"/>
    <s v="1212012509960001"/>
    <s v="DANIEL PAHOTAN SIMANGUNSONG"/>
    <x v="0"/>
    <s v="LUMBAN BULBUL"/>
    <s v="25/09/96"/>
    <n v="26"/>
    <s v="25 - 29"/>
    <x v="10"/>
    <x v="0"/>
    <x v="3"/>
    <m/>
    <m/>
  </r>
  <r>
    <x v="0"/>
    <x v="53"/>
    <s v="1212017101010002"/>
    <s v="HENI M.SIMANGUNSONG"/>
    <x v="1"/>
    <s v="BALIGE"/>
    <s v="31/01/01"/>
    <n v="21"/>
    <s v="20 - 24"/>
    <x v="7"/>
    <x v="0"/>
    <x v="3"/>
    <m/>
    <m/>
  </r>
  <r>
    <x v="0"/>
    <x v="53"/>
    <s v="1212010603030001"/>
    <s v="LAMHOT PANGIDOAN SIMANGUNSONG"/>
    <x v="0"/>
    <s v="LUMBAN BULBUL"/>
    <s v="06/03/03"/>
    <n v="19"/>
    <s v="15 - 19"/>
    <x v="8"/>
    <x v="0"/>
    <x v="9"/>
    <m/>
    <m/>
  </r>
  <r>
    <x v="0"/>
    <x v="53"/>
    <s v="1212014406060001"/>
    <s v="BUNGA JUNIARTA SIMANGUNSONG"/>
    <x v="1"/>
    <s v="LUMBAN BULBUL"/>
    <s v="4/06/06"/>
    <n v="16"/>
    <s v="15 - 19"/>
    <x v="8"/>
    <x v="2"/>
    <x v="9"/>
    <m/>
    <m/>
  </r>
  <r>
    <x v="0"/>
    <x v="53"/>
    <s v="1212010310910001"/>
    <s v="RISCO FRANCISKUS MANURUNG"/>
    <x v="0"/>
    <s v="LUMBAN BULBUL"/>
    <s v="03/10/91"/>
    <n v="31"/>
    <s v="30 - 34"/>
    <x v="1"/>
    <x v="0"/>
    <x v="3"/>
    <m/>
    <m/>
  </r>
  <r>
    <x v="0"/>
    <x v="54"/>
    <s v="1212012403670006"/>
    <s v="REINHARD TAMPUBOLON"/>
    <x v="0"/>
    <s v="PEMATANG SIANTAR"/>
    <s v="24/03/67"/>
    <n v="55"/>
    <s v="55 - 59"/>
    <x v="11"/>
    <x v="2"/>
    <x v="3"/>
    <s v="PENGUSULAN DTKS"/>
    <m/>
  </r>
  <r>
    <x v="0"/>
    <x v="54"/>
    <s v="1212014111610002"/>
    <s v="FLORENTINA SIMANGUNSONG"/>
    <x v="1"/>
    <s v="BALIGE"/>
    <s v="1/11/61"/>
    <n v="61"/>
    <s v="60 - 64"/>
    <x v="0"/>
    <x v="0"/>
    <x v="3"/>
    <m/>
    <m/>
  </r>
  <r>
    <x v="0"/>
    <x v="55"/>
    <s v="1212015103630004"/>
    <s v="KARTINI SIMANGUNSONG"/>
    <x v="1"/>
    <s v="LUMBAN BULBUL"/>
    <s v="11/03/63"/>
    <n v="59"/>
    <s v="55 - 59"/>
    <x v="11"/>
    <x v="7"/>
    <x v="5"/>
    <m/>
    <m/>
  </r>
  <r>
    <x v="0"/>
    <x v="56"/>
    <s v="1212011506450003"/>
    <s v="BISTOK SIMANGUNSONG"/>
    <x v="0"/>
    <s v="LUMBAN BULBUL"/>
    <s v="15/06/47"/>
    <n v="75"/>
    <s v="75 - 79"/>
    <x v="16"/>
    <x v="2"/>
    <x v="3"/>
    <s v="PENGUSULAN DTKS"/>
    <m/>
  </r>
  <r>
    <x v="0"/>
    <x v="56"/>
    <s v="1212014105530002"/>
    <s v="RENA HANNI TAMPUBOLON"/>
    <x v="1"/>
    <s v="LUMBAN BULBUL"/>
    <s v="1/05/53"/>
    <n v="69"/>
    <s v="65 - 69"/>
    <x v="12"/>
    <x v="6"/>
    <x v="3"/>
    <m/>
    <m/>
  </r>
  <r>
    <x v="0"/>
    <x v="57"/>
    <s v="1212011404720001"/>
    <s v="MANOTAR SIMANGUNSONG"/>
    <x v="0"/>
    <s v="LUMBAN BULBUL"/>
    <s v="14/04/72"/>
    <n v="50"/>
    <s v="50 - 54"/>
    <x v="5"/>
    <x v="0"/>
    <x v="3"/>
    <s v="1206030032000037"/>
    <m/>
  </r>
  <r>
    <x v="0"/>
    <x v="57"/>
    <s v="1212014511750002"/>
    <s v="RASMI PASARIBU"/>
    <x v="1"/>
    <s v="SIDIKALANG"/>
    <s v="5/11/75"/>
    <n v="47"/>
    <s v="45 - 49"/>
    <x v="6"/>
    <x v="6"/>
    <x v="3"/>
    <m/>
    <m/>
  </r>
  <r>
    <x v="0"/>
    <x v="57"/>
    <s v="1212012102940004"/>
    <s v="SIHOT BALATA SIMANGUNSONG"/>
    <x v="0"/>
    <s v="LUMBAN BULBUL"/>
    <s v="21/02/94"/>
    <n v="28"/>
    <s v="25 - 29"/>
    <x v="10"/>
    <x v="2"/>
    <x v="3"/>
    <m/>
    <m/>
  </r>
  <r>
    <x v="0"/>
    <x v="57"/>
    <s v="1212014106960001"/>
    <s v="HARATI SIMANGUNSONG"/>
    <x v="1"/>
    <s v="LUMBAN BULBUL"/>
    <s v="1/06/96"/>
    <n v="26"/>
    <s v="25 - 29"/>
    <x v="10"/>
    <x v="2"/>
    <x v="3"/>
    <m/>
    <m/>
  </r>
  <r>
    <x v="0"/>
    <x v="57"/>
    <s v="1212011810980001"/>
    <s v="WARDIMAN SIMANGUNSONG"/>
    <x v="0"/>
    <s v="LUMBAN BULBUL"/>
    <s v="18/10/98"/>
    <n v="24"/>
    <s v="20 - 24"/>
    <x v="7"/>
    <x v="0"/>
    <x v="9"/>
    <m/>
    <m/>
  </r>
  <r>
    <x v="0"/>
    <x v="57"/>
    <s v="1212014112040001"/>
    <s v="WINDA HELENA SIMANGUNSONG"/>
    <x v="1"/>
    <s v="LUMBAN BULBUL"/>
    <s v="1/12/04"/>
    <n v="18"/>
    <s v="15 - 19"/>
    <x v="8"/>
    <x v="0"/>
    <x v="9"/>
    <m/>
    <m/>
  </r>
  <r>
    <x v="0"/>
    <x v="57"/>
    <s v="1212015107070001"/>
    <s v="ELSAY JUIARNI SIMANGUNSONG"/>
    <x v="1"/>
    <s v="LUMBAN BULBUL"/>
    <s v="11/07/07"/>
    <n v="15"/>
    <s v="15 - 19"/>
    <x v="8"/>
    <x v="2"/>
    <x v="9"/>
    <m/>
    <m/>
  </r>
  <r>
    <x v="0"/>
    <x v="58"/>
    <s v="1212016411840003"/>
    <s v="LUSIANA SIMANGUNSONG"/>
    <x v="1"/>
    <s v="LUMBAN BULBUL"/>
    <s v="24/11/84"/>
    <n v="38"/>
    <s v="35 - 39"/>
    <x v="2"/>
    <x v="0"/>
    <x v="3"/>
    <s v="1206030032000009"/>
    <m/>
  </r>
  <r>
    <x v="0"/>
    <x v="58"/>
    <s v="1212011010080001"/>
    <s v="BLESSING GIDEON MANIK"/>
    <x v="0"/>
    <s v="LUMBAN BULBUL"/>
    <s v="10/10/08"/>
    <n v="14"/>
    <s v="11 - 14"/>
    <x v="9"/>
    <x v="6"/>
    <x v="9"/>
    <m/>
    <m/>
  </r>
  <r>
    <x v="0"/>
    <x v="58"/>
    <s v="1212016310090001"/>
    <s v="ANA TASYA OKFRIDA MANIK"/>
    <x v="1"/>
    <s v="LUMBAN BULBUL"/>
    <s v="23/10/09"/>
    <n v="13"/>
    <s v="11 - 14"/>
    <x v="9"/>
    <x v="4"/>
    <x v="9"/>
    <m/>
    <m/>
  </r>
  <r>
    <x v="0"/>
    <x v="59"/>
    <s v="3172025807770002"/>
    <s v="SULASTRI SIMANGUNSONG"/>
    <x v="1"/>
    <s v="MEDAN"/>
    <s v="18/07/77"/>
    <n v="45"/>
    <s v="45 - 49"/>
    <x v="6"/>
    <x v="0"/>
    <x v="3"/>
    <m/>
    <m/>
  </r>
  <r>
    <x v="0"/>
    <x v="59"/>
    <s v="3172026004020006"/>
    <s v="PUTRI PATRICIA PANGARIBUAN"/>
    <x v="1"/>
    <s v="JAKARTA"/>
    <s v="20/04/02"/>
    <n v="20"/>
    <s v="20 - 24"/>
    <x v="7"/>
    <x v="0"/>
    <x v="3"/>
    <m/>
    <m/>
  </r>
  <r>
    <x v="0"/>
    <x v="60"/>
    <s v="1212015503650001"/>
    <s v="RUSMIN SIAHAAN"/>
    <x v="1"/>
    <s v="HINALANG"/>
    <s v="15/03/65"/>
    <n v="57"/>
    <s v="55 - 59"/>
    <x v="11"/>
    <x v="6"/>
    <x v="2"/>
    <s v="PENGUSULAN DTKS"/>
    <m/>
  </r>
  <r>
    <x v="0"/>
    <x v="60"/>
    <s v="1212010505950001"/>
    <s v="LUJUBEL SIMANGUNSONG"/>
    <x v="0"/>
    <s v="LUMBAN BULBUL"/>
    <s v="05/05/95"/>
    <n v="27"/>
    <s v="25 - 29"/>
    <x v="10"/>
    <x v="0"/>
    <x v="2"/>
    <m/>
    <m/>
  </r>
  <r>
    <x v="0"/>
    <x v="60"/>
    <s v="1212010505970001"/>
    <s v="LARISMAN SIMANGUNSONG"/>
    <x v="0"/>
    <s v="LUMBAN BULBUL"/>
    <s v="05/05/97"/>
    <n v="25"/>
    <s v="25 - 29"/>
    <x v="10"/>
    <x v="0"/>
    <x v="2"/>
    <m/>
    <m/>
  </r>
  <r>
    <x v="0"/>
    <x v="60"/>
    <s v="1212015002000002"/>
    <s v="MARIA SIMANGUNSONG"/>
    <x v="1"/>
    <s v="LUMBAN BULBUL"/>
    <s v="10/02/00"/>
    <n v="22"/>
    <s v="20 - 24"/>
    <x v="7"/>
    <x v="0"/>
    <x v="2"/>
    <m/>
    <m/>
  </r>
  <r>
    <x v="0"/>
    <x v="61"/>
    <s v="1212017003570002"/>
    <s v="TIOMADA GULTOM"/>
    <x v="1"/>
    <s v="SAMOSIR"/>
    <s v="30/03/57"/>
    <n v="65"/>
    <s v="65 - 69"/>
    <x v="12"/>
    <x v="6"/>
    <x v="2"/>
    <s v="1206030032000032"/>
    <m/>
  </r>
  <r>
    <x v="0"/>
    <x v="61"/>
    <s v="1212010808910001"/>
    <s v="RENOL SIMANGUNSONG"/>
    <x v="0"/>
    <s v="LUMBAN BULBUL"/>
    <s v="08/08/91"/>
    <n v="31"/>
    <s v="30 - 34"/>
    <x v="1"/>
    <x v="0"/>
    <x v="3"/>
    <m/>
    <m/>
  </r>
  <r>
    <x v="0"/>
    <x v="62"/>
    <s v="1212010306730001"/>
    <s v="SAHATA ARITONANG"/>
    <x v="0"/>
    <s v="SIDIKALANG"/>
    <s v="03/06/73"/>
    <n v="49"/>
    <s v="45 - 49"/>
    <x v="6"/>
    <x v="0"/>
    <x v="3"/>
    <s v="1206030032000047"/>
    <m/>
  </r>
  <r>
    <x v="0"/>
    <x v="62"/>
    <s v="1212015812750001"/>
    <s v="ROHANA SIMANGUNSONG"/>
    <x v="1"/>
    <s v="LUMBAN BULBUL"/>
    <s v="18/12/75"/>
    <n v="46"/>
    <s v="45 - 49"/>
    <x v="6"/>
    <x v="0"/>
    <x v="2"/>
    <m/>
    <m/>
  </r>
  <r>
    <x v="0"/>
    <x v="62"/>
    <s v="1212016501180002"/>
    <s v="DORLAND ALEZA ARITONANG"/>
    <x v="1"/>
    <s v="BALIGE"/>
    <s v="25/01/18"/>
    <n v="4"/>
    <s v="0 - 4"/>
    <x v="4"/>
    <x v="5"/>
    <x v="5"/>
    <m/>
    <m/>
  </r>
  <r>
    <x v="0"/>
    <x v="62"/>
    <s v="1212015105190001"/>
    <s v="SANTA HANNA ARITONANG"/>
    <x v="1"/>
    <s v="BALIGE"/>
    <s v="11/05/19"/>
    <n v="3"/>
    <s v="0 - 4"/>
    <x v="4"/>
    <x v="5"/>
    <x v="5"/>
    <m/>
    <m/>
  </r>
  <r>
    <x v="0"/>
    <x v="62"/>
    <s v="1212011905050001"/>
    <s v="CONNAD DEMETTRIO TAISO"/>
    <x v="0"/>
    <s v="TENTENA"/>
    <s v="19/05/05"/>
    <n v="17"/>
    <s v="15 - 19"/>
    <x v="8"/>
    <x v="2"/>
    <x v="9"/>
    <m/>
    <m/>
  </r>
  <r>
    <x v="0"/>
    <x v="63"/>
    <s v="1212016307540001"/>
    <s v="DARLINCE HARIANJA"/>
    <x v="1"/>
    <s v="PANGARIBUAN"/>
    <s v="23/07/54"/>
    <n v="68"/>
    <s v="65 - 69"/>
    <x v="12"/>
    <x v="6"/>
    <x v="2"/>
    <s v="1206030032000052"/>
    <m/>
  </r>
  <r>
    <x v="0"/>
    <x v="63"/>
    <s v="1212016811980001"/>
    <s v="RIA IKA SIMANGUNSONG"/>
    <x v="1"/>
    <s v="LUMBAN BULBUL"/>
    <s v="28/11/98"/>
    <n v="24"/>
    <s v="20 - 24"/>
    <x v="7"/>
    <x v="0"/>
    <x v="3"/>
    <m/>
    <m/>
  </r>
  <r>
    <x v="0"/>
    <x v="63"/>
    <s v="1212015704010002"/>
    <s v="APRIL SIMANGUNSONG"/>
    <x v="1"/>
    <s v="LUMBAN BULBUL"/>
    <s v="17/04/01"/>
    <n v="21"/>
    <s v="20 - 24"/>
    <x v="7"/>
    <x v="0"/>
    <x v="3"/>
    <m/>
    <m/>
  </r>
  <r>
    <x v="0"/>
    <x v="63"/>
    <s v="1212012009080006"/>
    <s v="EFRAL SIMANGUNSONG"/>
    <x v="0"/>
    <s v="LUMBAN BULBUL"/>
    <s v="20/09/08"/>
    <n v="14"/>
    <s v="11 - 14"/>
    <x v="9"/>
    <x v="6"/>
    <x v="9"/>
    <m/>
    <m/>
  </r>
  <r>
    <x v="0"/>
    <x v="64"/>
    <s v="1212011707900003"/>
    <s v="JASMER REMANTO SIMANGUNSONG"/>
    <x v="0"/>
    <s v="LUMBAN BULBUL"/>
    <s v="17/07/90"/>
    <n v="32"/>
    <s v="30 - 34"/>
    <x v="1"/>
    <x v="0"/>
    <x v="3"/>
    <m/>
    <m/>
  </r>
  <r>
    <x v="0"/>
    <x v="64"/>
    <s v="1212056410960002"/>
    <s v="RINI NURHAYATI PANJAITAN"/>
    <x v="1"/>
    <s v="KM 12"/>
    <s v="24/10/96"/>
    <n v="26"/>
    <s v="25 - 29"/>
    <x v="10"/>
    <x v="0"/>
    <x v="4"/>
    <m/>
    <m/>
  </r>
  <r>
    <x v="0"/>
    <x v="64"/>
    <s v="1212014901200001"/>
    <s v="FELYCIA SIMANGUNSONG"/>
    <x v="1"/>
    <s v="LUMBAN BULBUL"/>
    <s v="9/01/20"/>
    <n v="2"/>
    <s v="0 - 4"/>
    <x v="4"/>
    <x v="5"/>
    <x v="5"/>
    <m/>
    <m/>
  </r>
  <r>
    <x v="0"/>
    <x v="65"/>
    <s v="1212011410740003"/>
    <s v="SOTARDUGA NAINGGOLAN"/>
    <x v="0"/>
    <s v="LUMBAN BULBUL"/>
    <s v="14/10/74"/>
    <n v="48"/>
    <s v="45 - 49"/>
    <x v="6"/>
    <x v="2"/>
    <x v="2"/>
    <s v="1206030032000060"/>
    <m/>
  </r>
  <r>
    <x v="0"/>
    <x v="65"/>
    <s v="1212011610010001"/>
    <s v="AMSTRON TONY NAINGGOLAN"/>
    <x v="0"/>
    <s v="LUMBAN BULBUL"/>
    <s v="16/10/01"/>
    <n v="21"/>
    <s v="20 - 24"/>
    <x v="7"/>
    <x v="0"/>
    <x v="9"/>
    <m/>
    <m/>
  </r>
  <r>
    <x v="0"/>
    <x v="65"/>
    <s v="1212015407030002"/>
    <s v="ENJELI SUBUR NAINGGOLAN"/>
    <x v="1"/>
    <s v="LUMBAN BULBUL"/>
    <s v="14/07/03"/>
    <n v="19"/>
    <s v="15 - 19"/>
    <x v="8"/>
    <x v="0"/>
    <x v="9"/>
    <m/>
    <m/>
  </r>
  <r>
    <x v="0"/>
    <x v="65"/>
    <s v="1212017004090001"/>
    <s v="KAILA ALESSIA NAINGGOLAN"/>
    <x v="1"/>
    <s v="LUMBAN BULBUL"/>
    <s v="30/04/09"/>
    <n v="13"/>
    <s v="11 - 14"/>
    <x v="9"/>
    <x v="4"/>
    <x v="9"/>
    <m/>
    <m/>
  </r>
  <r>
    <x v="0"/>
    <x v="66"/>
    <s v="1271030106940005"/>
    <s v="PUTRADA RAMANDANI MARBUN"/>
    <x v="0"/>
    <s v="BELAWAN"/>
    <s v="01/06/94"/>
    <n v="28"/>
    <s v="25 - 29"/>
    <x v="10"/>
    <x v="2"/>
    <x v="2"/>
    <s v="1206030032000116"/>
    <m/>
  </r>
  <r>
    <x v="0"/>
    <x v="66"/>
    <s v="1212014204950002"/>
    <s v="DELIMA NAINGGOLAN"/>
    <x v="1"/>
    <s v="LUMBAN BULBUL"/>
    <s v="2/04/95"/>
    <n v="27"/>
    <s v="25 - 29"/>
    <x v="10"/>
    <x v="0"/>
    <x v="3"/>
    <m/>
    <m/>
  </r>
  <r>
    <x v="0"/>
    <x v="66"/>
    <s v="1271034304180001"/>
    <s v="OKTA METY HELEN MARBUN"/>
    <x v="1"/>
    <s v="MEDAN"/>
    <s v="3/04/18"/>
    <n v="4"/>
    <s v="0 - 4"/>
    <x v="4"/>
    <x v="5"/>
    <x v="5"/>
    <m/>
    <m/>
  </r>
  <r>
    <x v="0"/>
    <x v="67"/>
    <s v="1212011709770003"/>
    <s v="ULIRANTO LUMBAN RAJA"/>
    <x v="0"/>
    <s v="LUMBAN BULBUL"/>
    <s v="17/09/77"/>
    <n v="45"/>
    <s v="45 - 49"/>
    <x v="6"/>
    <x v="2"/>
    <x v="3"/>
    <s v="1206030032000010"/>
    <m/>
  </r>
  <r>
    <x v="0"/>
    <x v="67"/>
    <s v="1212014309790001"/>
    <s v="TIURMA PAKPAHAN"/>
    <x v="1"/>
    <s v="LUMBAN BULBUL"/>
    <s v="3/09/79"/>
    <n v="43"/>
    <s v="40 - 44"/>
    <x v="14"/>
    <x v="2"/>
    <x v="3"/>
    <m/>
    <m/>
  </r>
  <r>
    <x v="0"/>
    <x v="67"/>
    <s v="1212011404000002"/>
    <s v="PARTAHANAN LUMBAN RAJA"/>
    <x v="0"/>
    <s v="LUMBAN BULBUL"/>
    <s v="14/04/00"/>
    <n v="22"/>
    <s v="20 - 24"/>
    <x v="7"/>
    <x v="0"/>
    <x v="3"/>
    <m/>
    <m/>
  </r>
  <r>
    <x v="0"/>
    <x v="67"/>
    <s v="1212013006010005"/>
    <s v="JHONFERY LUMBAN RAJA"/>
    <x v="0"/>
    <s v="LUMBAN BULBUL"/>
    <s v="30/06/01"/>
    <n v="21"/>
    <s v="20 - 24"/>
    <x v="7"/>
    <x v="0"/>
    <x v="3"/>
    <m/>
    <m/>
  </r>
  <r>
    <x v="0"/>
    <x v="67"/>
    <s v="1212011009030001"/>
    <s v="PRAYOGA LUMBAN RAJA"/>
    <x v="0"/>
    <s v="LUMBAN BULBUL"/>
    <s v="10/09/03"/>
    <n v="19"/>
    <s v="15 - 19"/>
    <x v="8"/>
    <x v="0"/>
    <x v="9"/>
    <m/>
    <m/>
  </r>
  <r>
    <x v="0"/>
    <x v="67"/>
    <s v="1212014309060002"/>
    <s v="MELLA LUMBAN RAJA"/>
    <x v="1"/>
    <s v="LUMBAN BULBUL"/>
    <s v="3/09/06"/>
    <n v="16"/>
    <s v="15 - 19"/>
    <x v="8"/>
    <x v="2"/>
    <x v="9"/>
    <m/>
    <m/>
  </r>
  <r>
    <x v="0"/>
    <x v="68"/>
    <s v="1212012609700001"/>
    <s v="SAYUR MANOSOR SIMANJUNTAK"/>
    <x v="0"/>
    <s v="BANDAR"/>
    <s v="26/09/70"/>
    <n v="52"/>
    <s v="50 - 54"/>
    <x v="5"/>
    <x v="2"/>
    <x v="2"/>
    <m/>
    <m/>
  </r>
  <r>
    <x v="0"/>
    <x v="68"/>
    <s v="1212014103640001"/>
    <s v="MARLINA SIMANGUNSONG"/>
    <x v="1"/>
    <s v="BALIGE"/>
    <s v="1/03/64"/>
    <n v="58"/>
    <s v="55 - 59"/>
    <x v="11"/>
    <x v="1"/>
    <x v="2"/>
    <m/>
    <m/>
  </r>
  <r>
    <x v="0"/>
    <x v="68"/>
    <s v="1212012103950002"/>
    <s v="DHUMOLI TAMPUBOLON"/>
    <x v="0"/>
    <s v="BATAM"/>
    <s v="21/03/95"/>
    <n v="27"/>
    <s v="25 - 29"/>
    <x v="10"/>
    <x v="0"/>
    <x v="6"/>
    <m/>
    <m/>
  </r>
  <r>
    <x v="0"/>
    <x v="68"/>
    <s v="1212016401970001"/>
    <s v="YESICA TAMPUBOLON"/>
    <x v="1"/>
    <s v="BATAM"/>
    <s v="24/01/97"/>
    <n v="25"/>
    <s v="25 - 29"/>
    <x v="10"/>
    <x v="1"/>
    <x v="6"/>
    <m/>
    <m/>
  </r>
  <r>
    <x v="0"/>
    <x v="68"/>
    <s v="1212016912000002"/>
    <s v="DESNA ROMAULI TAMPUBOLON"/>
    <x v="1"/>
    <s v="LUMBAN BULBUL"/>
    <s v="29/12/00"/>
    <n v="21"/>
    <s v="20 - 24"/>
    <x v="7"/>
    <x v="1"/>
    <x v="9"/>
    <m/>
    <m/>
  </r>
  <r>
    <x v="0"/>
    <x v="69"/>
    <s v="1212013011740001"/>
    <s v="HERMES M.SIREGAR"/>
    <x v="0"/>
    <s v="PARANGINAN"/>
    <s v="30/11/74"/>
    <n v="48"/>
    <s v="45 - 49"/>
    <x v="6"/>
    <x v="6"/>
    <x v="3"/>
    <s v="PENGUSULAN DTKS"/>
    <m/>
  </r>
  <r>
    <x v="0"/>
    <x v="70"/>
    <s v="1212012107820006"/>
    <s v="TULUS SIMANGUNSONG"/>
    <x v="0"/>
    <s v="LUMBAN BULBUL"/>
    <s v="21/07/82"/>
    <n v="40"/>
    <s v="40 - 44"/>
    <x v="14"/>
    <x v="1"/>
    <x v="17"/>
    <s v="PENGUSULAN DTKS"/>
    <m/>
  </r>
  <r>
    <x v="0"/>
    <x v="70"/>
    <s v="1212011409860005"/>
    <s v="JUBER SIMANGUNSONG"/>
    <x v="0"/>
    <s v="LUMBAN BULBUL"/>
    <s v="14/09/86"/>
    <n v="36"/>
    <s v="35 - 39"/>
    <x v="2"/>
    <x v="0"/>
    <x v="3"/>
    <m/>
    <m/>
  </r>
  <r>
    <x v="0"/>
    <x v="70"/>
    <s v="1212016409930005"/>
    <s v="FITRITUANI SIMANGUNSONG"/>
    <x v="1"/>
    <s v="LUMBAN BULBUL"/>
    <s v="24/09/93"/>
    <n v="29"/>
    <s v="25 - 29"/>
    <x v="10"/>
    <x v="0"/>
    <x v="3"/>
    <m/>
    <m/>
  </r>
  <r>
    <x v="0"/>
    <x v="71"/>
    <s v="1212011508610002"/>
    <s v="PARIAMAN SIMANGUNSONG"/>
    <x v="0"/>
    <s v="LUMBAN BULBUL"/>
    <s v="15/08/61"/>
    <n v="61"/>
    <s v="60 - 64"/>
    <x v="0"/>
    <x v="6"/>
    <x v="2"/>
    <s v="1206030032000058"/>
    <m/>
  </r>
  <r>
    <x v="0"/>
    <x v="71"/>
    <s v="1212014910670003"/>
    <s v="LINDA SITUMORANG"/>
    <x v="1"/>
    <s v="TEBING"/>
    <s v="9/10/67"/>
    <n v="55"/>
    <s v="55 - 59"/>
    <x v="11"/>
    <x v="2"/>
    <x v="2"/>
    <m/>
    <m/>
  </r>
  <r>
    <x v="0"/>
    <x v="71"/>
    <s v="1212010205980003"/>
    <s v="OPEN SIMANGUNSONG"/>
    <x v="0"/>
    <s v="LUMBAN BULBUL"/>
    <s v="02/05/98"/>
    <n v="24"/>
    <s v="20 - 24"/>
    <x v="7"/>
    <x v="7"/>
    <x v="5"/>
    <m/>
    <m/>
  </r>
  <r>
    <x v="0"/>
    <x v="71"/>
    <s v="1212014204010005"/>
    <s v="HEMA SIMANGUNSONG"/>
    <x v="1"/>
    <s v="LUMBAN BULBUL"/>
    <s v="2/04/01"/>
    <n v="21"/>
    <s v="20 - 24"/>
    <x v="7"/>
    <x v="0"/>
    <x v="3"/>
    <m/>
    <m/>
  </r>
  <r>
    <x v="0"/>
    <x v="71"/>
    <s v="1212011407030003"/>
    <s v="OSCAR SIMANGUNSONG"/>
    <x v="0"/>
    <s v="LUMBAN BULBUL"/>
    <s v="14/07/03"/>
    <n v="19"/>
    <s v="15 - 19"/>
    <x v="8"/>
    <x v="0"/>
    <x v="9"/>
    <m/>
    <m/>
  </r>
  <r>
    <x v="0"/>
    <x v="72"/>
    <s v="1212010908720001"/>
    <s v="HARUN SIMANGUNSONG"/>
    <x v="0"/>
    <s v="LUMBAN BULBUL"/>
    <s v="09/08/72"/>
    <n v="50"/>
    <s v="50 - 54"/>
    <x v="5"/>
    <x v="2"/>
    <x v="2"/>
    <s v="1206030032000025"/>
    <m/>
  </r>
  <r>
    <x v="0"/>
    <x v="72"/>
    <s v="1212015310710003"/>
    <s v="MESTIKA SIMAMORA"/>
    <x v="1"/>
    <s v="DOLOK SANGGUL"/>
    <s v="13/10/71"/>
    <n v="51"/>
    <s v="50 - 54"/>
    <x v="5"/>
    <x v="2"/>
    <x v="2"/>
    <m/>
    <m/>
  </r>
  <r>
    <x v="0"/>
    <x v="72"/>
    <s v="1212016711960004"/>
    <s v="SUSI KRISTINA SIMANGUNSONG"/>
    <x v="1"/>
    <s v="SUNGAI BALAM"/>
    <s v="27/11/96"/>
    <n v="26"/>
    <s v="25 - 29"/>
    <x v="10"/>
    <x v="0"/>
    <x v="6"/>
    <m/>
    <m/>
  </r>
  <r>
    <x v="0"/>
    <x v="72"/>
    <s v="1212016002990003"/>
    <s v="HESTY MARLINA SIMANGUNSONG"/>
    <x v="1"/>
    <s v="LUMBAN BULBUL"/>
    <s v="20/02/99"/>
    <n v="23"/>
    <s v="20 - 24"/>
    <x v="7"/>
    <x v="0"/>
    <x v="6"/>
    <m/>
    <m/>
  </r>
  <r>
    <x v="0"/>
    <x v="72"/>
    <s v="1212016904010001"/>
    <s v="PANI SATRIA SIMANGUNSONG"/>
    <x v="1"/>
    <s v="LUMBAN BULBUL"/>
    <s v="29/04/01"/>
    <n v="21"/>
    <s v="20 - 24"/>
    <x v="7"/>
    <x v="0"/>
    <x v="3"/>
    <m/>
    <m/>
  </r>
  <r>
    <x v="0"/>
    <x v="72"/>
    <s v="1212012308020001"/>
    <s v="GUSTI HARIADI SIMANGUNSONG"/>
    <x v="0"/>
    <s v="LUMBAN BULBUL"/>
    <s v="23/08/02"/>
    <n v="20"/>
    <s v="20 - 24"/>
    <x v="7"/>
    <x v="0"/>
    <x v="9"/>
    <m/>
    <m/>
  </r>
  <r>
    <x v="0"/>
    <x v="72"/>
    <s v="1212014707040001"/>
    <s v="NELLI JUITA SIMANGUNSONG"/>
    <x v="1"/>
    <s v="LUMBAN BULBUL"/>
    <s v="7/07/04"/>
    <n v="18"/>
    <s v="15 - 19"/>
    <x v="8"/>
    <x v="0"/>
    <x v="9"/>
    <m/>
    <m/>
  </r>
  <r>
    <x v="0"/>
    <x v="72"/>
    <s v="1212011009070001"/>
    <s v="FERDI FAUZI SIMANGUNSONG"/>
    <x v="0"/>
    <s v="LUMBAN BULBUL"/>
    <s v="10/09/07"/>
    <n v="15"/>
    <s v="15 - 19"/>
    <x v="8"/>
    <x v="6"/>
    <x v="9"/>
    <m/>
    <m/>
  </r>
  <r>
    <x v="0"/>
    <x v="73"/>
    <s v="1212011209590001"/>
    <s v="PANAHATAN SIMANGUNSONG"/>
    <x v="0"/>
    <s v="LUMBAN BULBUL"/>
    <s v="12/09/59"/>
    <n v="63"/>
    <s v="60 - 64"/>
    <x v="0"/>
    <x v="2"/>
    <x v="3"/>
    <s v="1206030032000022"/>
    <m/>
  </r>
  <r>
    <x v="0"/>
    <x v="73"/>
    <s v="1212014102510001"/>
    <s v="ELVINA SIMBOLON"/>
    <x v="1"/>
    <s v="PARLILITAN"/>
    <s v="1/02/51"/>
    <n v="71"/>
    <s v="70 - 74"/>
    <x v="13"/>
    <x v="2"/>
    <x v="3"/>
    <m/>
    <m/>
  </r>
  <r>
    <x v="0"/>
    <x v="73"/>
    <s v="1212015508960001"/>
    <s v="FRIANHA SIMANGUNSONG"/>
    <x v="1"/>
    <s v="LUMBAN BULBUL"/>
    <s v="15/08/96"/>
    <n v="26"/>
    <s v="25 - 29"/>
    <x v="10"/>
    <x v="1"/>
    <x v="9"/>
    <m/>
    <m/>
  </r>
  <r>
    <x v="0"/>
    <x v="74"/>
    <s v="1571021705860141"/>
    <s v="ROY PALTI SIMANGUNSONG"/>
    <x v="0"/>
    <s v="LUMBAN BULBUL"/>
    <s v="7/05/86"/>
    <n v="36"/>
    <s v="35 - 39"/>
    <x v="2"/>
    <x v="0"/>
    <x v="3"/>
    <s v="1206030032000118"/>
    <m/>
  </r>
  <r>
    <x v="0"/>
    <x v="74"/>
    <s v="1212016805910004"/>
    <s v="WIDE PUTRINISARI ZENDRATO"/>
    <x v="1"/>
    <s v="FADORO"/>
    <s v="28/05/91"/>
    <n v="31"/>
    <s v="30 - 34"/>
    <x v="1"/>
    <x v="0"/>
    <x v="3"/>
    <m/>
    <m/>
  </r>
  <r>
    <x v="0"/>
    <x v="74"/>
    <s v="1212010202160002"/>
    <s v="MARCOREUS PANDAPOTAN SIMANGUNSONG"/>
    <x v="0"/>
    <s v="LUMBAN BULBUL"/>
    <s v="02/02/16"/>
    <n v="6"/>
    <s v="5 - 9"/>
    <x v="3"/>
    <x v="5"/>
    <x v="5"/>
    <m/>
    <m/>
  </r>
  <r>
    <x v="0"/>
    <x v="74"/>
    <s v="1212011707170002"/>
    <s v="EL OSBERT JULIO SIMANGUNSONG"/>
    <x v="0"/>
    <s v="LUMBAN BULBUL"/>
    <d v="2017-07-17T00:00:00"/>
    <n v="5"/>
    <s v="5 - 9"/>
    <x v="3"/>
    <x v="5"/>
    <x v="5"/>
    <m/>
    <m/>
  </r>
  <r>
    <x v="0"/>
    <x v="74"/>
    <s v="1212011311190003"/>
    <s v="DEVANO SIMANGUNSONG"/>
    <x v="0"/>
    <s v="LUMBAN BULBUL"/>
    <d v="2019-11-13T00:00:00"/>
    <n v="3"/>
    <s v="0 - 4"/>
    <x v="4"/>
    <x v="5"/>
    <x v="5"/>
    <m/>
    <m/>
  </r>
  <r>
    <x v="0"/>
    <x v="75"/>
    <s v="1212010801400001"/>
    <s v="KONDAR SIMANGUNSONG"/>
    <x v="0"/>
    <s v="LUMBAN BULBUL"/>
    <s v="08/01/40"/>
    <n v="82"/>
    <s v="80 - 84"/>
    <x v="15"/>
    <x v="0"/>
    <x v="2"/>
    <s v="PENGUSULAN DTKS"/>
    <m/>
  </r>
  <r>
    <x v="0"/>
    <x v="75"/>
    <s v="1212014908390001"/>
    <s v="LOIDE SIAGIAN"/>
    <x v="1"/>
    <s v="BONAN DOLOK"/>
    <s v="9/08/39"/>
    <n v="83"/>
    <s v="80 - 84"/>
    <x v="15"/>
    <x v="2"/>
    <x v="2"/>
    <m/>
    <m/>
  </r>
  <r>
    <x v="0"/>
    <x v="76"/>
    <s v="1212012905750001"/>
    <s v="CHANDRA JUDIANTO SIMANGUNSONG"/>
    <x v="0"/>
    <s v="LUMBAN BULBUL"/>
    <s v="29/05/75"/>
    <n v="47"/>
    <s v="45 - 49"/>
    <x v="6"/>
    <x v="0"/>
    <x v="2"/>
    <s v="PENGUSULAN DTKS"/>
    <m/>
  </r>
  <r>
    <x v="0"/>
    <x v="76"/>
    <s v="1212014809790002"/>
    <s v="EMMELIA RIRIS TAMPUBOLON"/>
    <x v="1"/>
    <s v="TAMPUBOLON"/>
    <s v="8/09/79"/>
    <n v="43"/>
    <s v="40 - 44"/>
    <x v="14"/>
    <x v="0"/>
    <x v="2"/>
    <m/>
    <m/>
  </r>
  <r>
    <x v="0"/>
    <x v="76"/>
    <s v="1212015301050002"/>
    <s v="HELENA CKRISTIN SIMANGUNSONG"/>
    <x v="1"/>
    <s v="BEKASI"/>
    <s v="13/01/05"/>
    <n v="17"/>
    <s v="15 - 19"/>
    <x v="8"/>
    <x v="2"/>
    <x v="9"/>
    <m/>
    <m/>
  </r>
  <r>
    <x v="0"/>
    <x v="76"/>
    <s v="1212015703070001"/>
    <s v="NOVITA SARI SIMANGUNSONG"/>
    <x v="1"/>
    <s v="LUMBAN BULBUL"/>
    <s v="17/03/07"/>
    <n v="15"/>
    <s v="15 - 19"/>
    <x v="8"/>
    <x v="2"/>
    <x v="9"/>
    <m/>
    <m/>
  </r>
  <r>
    <x v="0"/>
    <x v="76"/>
    <s v="1212014304090001"/>
    <s v="CHELSI OKTAVIA SIMANGUNSONG"/>
    <x v="1"/>
    <s v="LUMBAN BULBUL"/>
    <s v="3/04/09"/>
    <n v="13"/>
    <s v="11 - 14"/>
    <x v="9"/>
    <x v="4"/>
    <x v="9"/>
    <m/>
    <m/>
  </r>
  <r>
    <x v="0"/>
    <x v="76"/>
    <s v="1212012109100002"/>
    <s v="REZA BASTIAN SIMANGUNSONG"/>
    <x v="0"/>
    <s v="LUMBAN BULBUL"/>
    <s v="21/09/10"/>
    <n v="12"/>
    <s v="11 - 14"/>
    <x v="9"/>
    <x v="6"/>
    <x v="9"/>
    <m/>
    <m/>
  </r>
  <r>
    <x v="0"/>
    <x v="76"/>
    <s v="1212014202140002"/>
    <s v="SRI REZEKI SIMANGUNSONG"/>
    <x v="1"/>
    <s v="LUMBAN BULBUL"/>
    <s v="2/02/14"/>
    <n v="8"/>
    <s v="5 - 9"/>
    <x v="3"/>
    <x v="6"/>
    <x v="9"/>
    <m/>
    <m/>
  </r>
  <r>
    <x v="0"/>
    <x v="77"/>
    <s v="1212014803550001"/>
    <s v="ROSMADA RUMAPEA"/>
    <x v="1"/>
    <s v="SIANIPAR TANGGA"/>
    <s v="8/03/55"/>
    <n v="67"/>
    <s v="65 - 69"/>
    <x v="12"/>
    <x v="0"/>
    <x v="2"/>
    <s v="PENGUSULAN DTKS"/>
    <m/>
  </r>
  <r>
    <x v="0"/>
    <x v="77"/>
    <s v="1212010404810005"/>
    <s v="LASMAN SIMANGUNSONG"/>
    <x v="0"/>
    <s v="LUMBAN BULBUL"/>
    <s v="04/04/81"/>
    <n v="41"/>
    <s v="40 - 44"/>
    <x v="14"/>
    <x v="0"/>
    <x v="3"/>
    <m/>
    <m/>
  </r>
  <r>
    <x v="0"/>
    <x v="78"/>
    <s v="1212016402470001"/>
    <s v="BENNI SIAHAAN"/>
    <x v="1"/>
    <s v="AEK BOLON"/>
    <s v="24/02/47"/>
    <n v="75"/>
    <s v="75 - 79"/>
    <x v="16"/>
    <x v="6"/>
    <x v="2"/>
    <s v="PENGUSULAN DTKS"/>
    <m/>
  </r>
  <r>
    <x v="0"/>
    <x v="79"/>
    <s v="1212012807770001"/>
    <s v="MARTUA PARDOMUAN SIMANGUNSONG"/>
    <x v="0"/>
    <s v="SIDIKALANG"/>
    <s v="28/07/77"/>
    <n v="45"/>
    <s v="45 - 49"/>
    <x v="6"/>
    <x v="0"/>
    <x v="3"/>
    <s v="1206030032000111"/>
    <m/>
  </r>
  <r>
    <x v="0"/>
    <x v="79"/>
    <s v="1212016511850001"/>
    <s v="MARAS HOTMARITO SITANGGANG"/>
    <x v="1"/>
    <s v="P.SIDEMPUAN"/>
    <s v="25/11/85"/>
    <n v="37"/>
    <s v="35 - 39"/>
    <x v="2"/>
    <x v="2"/>
    <x v="3"/>
    <m/>
    <m/>
  </r>
  <r>
    <x v="0"/>
    <x v="79"/>
    <s v="1212014802070001"/>
    <s v="FRISKILA VEBRIANA SIMANGUNSONG"/>
    <x v="1"/>
    <s v="SILALAHI DOLOK"/>
    <s v="8/02/07"/>
    <n v="15"/>
    <s v="15 - 19"/>
    <x v="8"/>
    <x v="6"/>
    <x v="9"/>
    <m/>
    <m/>
  </r>
  <r>
    <x v="0"/>
    <x v="79"/>
    <s v="1212010612080002"/>
    <s v="SAPUTRA MARTAHAN SIMANGUNSONG"/>
    <x v="0"/>
    <s v="SILALAHI DOLOK"/>
    <s v="06/12/08"/>
    <n v="14"/>
    <s v="11 - 14"/>
    <x v="9"/>
    <x v="6"/>
    <x v="9"/>
    <m/>
    <m/>
  </r>
  <r>
    <x v="0"/>
    <x v="79"/>
    <s v="1212011308120001"/>
    <s v="MICHAEL JUSUP SIMANGUNSONG"/>
    <x v="0"/>
    <s v="BALIGE"/>
    <s v="13/08/12"/>
    <n v="10"/>
    <s v="11 - 14"/>
    <x v="9"/>
    <x v="4"/>
    <x v="9"/>
    <m/>
    <m/>
  </r>
  <r>
    <x v="0"/>
    <x v="80"/>
    <s v="1212012306800004"/>
    <s v="JHONLY TAMPUBOLON"/>
    <x v="0"/>
    <s v="SOSOR DOLOK"/>
    <s v="23/06/80"/>
    <n v="42"/>
    <s v="40 - 44"/>
    <x v="14"/>
    <x v="2"/>
    <x v="3"/>
    <s v="1206030032000106"/>
    <m/>
  </r>
  <r>
    <x v="0"/>
    <x v="80"/>
    <s v="1212016505880006"/>
    <s v="MERIANAN NAINGGOLAN"/>
    <x v="1"/>
    <s v="LUMBAN BULBUL"/>
    <s v="25/05/88"/>
    <n v="34"/>
    <s v="30 - 34"/>
    <x v="1"/>
    <x v="0"/>
    <x v="3"/>
    <m/>
    <m/>
  </r>
  <r>
    <x v="0"/>
    <x v="80"/>
    <s v="1212011611100003"/>
    <s v="FREYL HUSEN IMMANUEL TAMPUBOLON"/>
    <x v="0"/>
    <s v="LUMBAN BULBUL"/>
    <s v="16/11/10"/>
    <n v="12"/>
    <s v="11 - 14"/>
    <x v="9"/>
    <x v="4"/>
    <x v="9"/>
    <m/>
    <m/>
  </r>
  <r>
    <x v="0"/>
    <x v="80"/>
    <s v="1212015804140001"/>
    <s v="ANISA TAMPUBOLON"/>
    <x v="1"/>
    <s v="LUMBAN BULBUL"/>
    <s v="18/04/14"/>
    <n v="8"/>
    <s v="5 - 9"/>
    <x v="3"/>
    <x v="4"/>
    <x v="9"/>
    <m/>
    <m/>
  </r>
  <r>
    <x v="0"/>
    <x v="81"/>
    <s v="1216045706760003"/>
    <s v="RENGSIDA NAINGGOLAN"/>
    <x v="1"/>
    <s v="BALIGE"/>
    <s v="17/06/76"/>
    <n v="46"/>
    <s v="45 - 49"/>
    <x v="6"/>
    <x v="0"/>
    <x v="3"/>
    <s v="1206030032000117"/>
    <m/>
  </r>
  <r>
    <x v="0"/>
    <x v="81"/>
    <s v="1216041409090001"/>
    <s v="AUSTIN MORADO PRATAMA MANALU"/>
    <x v="0"/>
    <s v="MEDAN"/>
    <s v="14/09/09"/>
    <n v="13"/>
    <s v="11 - 14"/>
    <x v="9"/>
    <x v="4"/>
    <x v="9"/>
    <m/>
    <m/>
  </r>
  <r>
    <x v="0"/>
    <x v="81"/>
    <s v="1216044503100001"/>
    <s v="CHANTIKA MAHARANI MANALU"/>
    <x v="1"/>
    <s v="BALIGE"/>
    <s v="5/03/10"/>
    <n v="12"/>
    <s v="11 - 14"/>
    <x v="9"/>
    <x v="4"/>
    <x v="9"/>
    <m/>
    <m/>
  </r>
  <r>
    <x v="0"/>
    <x v="82"/>
    <s v="1212011705530001"/>
    <s v="TAMBA TUA SIMANGUNSONG"/>
    <x v="0"/>
    <s v="LUMBAN BULBUL"/>
    <s v="17/05/53"/>
    <n v="69"/>
    <s v="65 - 69"/>
    <x v="12"/>
    <x v="6"/>
    <x v="2"/>
    <s v="1206030032000005"/>
    <m/>
  </r>
  <r>
    <x v="0"/>
    <x v="82"/>
    <s v="1212015706490001"/>
    <s v="HERLINA SINAGA"/>
    <x v="1"/>
    <s v="SIMALUNGUN"/>
    <s v="17/06/49"/>
    <n v="73"/>
    <s v="70 - 74"/>
    <x v="13"/>
    <x v="6"/>
    <x v="2"/>
    <m/>
    <m/>
  </r>
  <r>
    <x v="0"/>
    <x v="82"/>
    <s v="1212011703960002"/>
    <s v="SAUT TAHAN MAROJAHAN SIMANGUNSONG"/>
    <x v="0"/>
    <s v="LUMBAN BULBUL"/>
    <s v="17/03/96"/>
    <n v="26"/>
    <s v="25 - 29"/>
    <x v="10"/>
    <x v="2"/>
    <x v="3"/>
    <m/>
    <m/>
  </r>
  <r>
    <x v="0"/>
    <x v="83"/>
    <s v="1208213108810004"/>
    <s v="RIANTO TOMU PARULIAN SIMANGUNSONG"/>
    <x v="0"/>
    <s v="MEDAN"/>
    <s v="31/08/81"/>
    <n v="41"/>
    <s v="40 - 44"/>
    <x v="14"/>
    <x v="0"/>
    <x v="3"/>
    <m/>
    <m/>
  </r>
  <r>
    <x v="0"/>
    <x v="83"/>
    <s v="1208215710820006"/>
    <s v="NINA JURAIDA CENDAWASIH NAINGGOLAN"/>
    <x v="1"/>
    <s v="CINTA DAMAI"/>
    <s v="17/10/82"/>
    <n v="40"/>
    <s v="40 - 44"/>
    <x v="14"/>
    <x v="3"/>
    <x v="4"/>
    <m/>
    <m/>
  </r>
  <r>
    <x v="0"/>
    <x v="83"/>
    <s v="1208215406100002"/>
    <s v="MUTIA SARI SIMANGUNSONG"/>
    <x v="1"/>
    <s v="CINTA DAMAI"/>
    <s v="14/06/10"/>
    <n v="12"/>
    <s v="11 - 14"/>
    <x v="9"/>
    <x v="4"/>
    <x v="9"/>
    <m/>
    <m/>
  </r>
  <r>
    <x v="0"/>
    <x v="83"/>
    <s v="1405022605180001"/>
    <s v="RADEVA SIMANGUNSONG"/>
    <x v="0"/>
    <s v="PELALANAN"/>
    <s v="26/05/18"/>
    <n v="4"/>
    <s v="0 - 4"/>
    <x v="4"/>
    <x v="5"/>
    <x v="5"/>
    <m/>
    <m/>
  </r>
  <r>
    <x v="0"/>
    <x v="84"/>
    <s v="1212010201860005"/>
    <s v="ALBOIN MARULI TUA SIMANGUNSONG"/>
    <x v="0"/>
    <s v="LUMBAN BULBUL"/>
    <s v="02/01/86"/>
    <n v="36"/>
    <s v="35 - 39"/>
    <x v="2"/>
    <x v="2"/>
    <x v="3"/>
    <s v="1206030032000005"/>
    <m/>
  </r>
  <r>
    <x v="0"/>
    <x v="85"/>
    <s v="1212012802680002"/>
    <s v="MARSOPANG SITOMPUL"/>
    <x v="0"/>
    <s v="LUMBAN BULBUL"/>
    <s v="28/02/68"/>
    <n v="54"/>
    <s v="50 - 54"/>
    <x v="5"/>
    <x v="6"/>
    <x v="2"/>
    <s v="1206030032000023"/>
    <m/>
  </r>
  <r>
    <x v="0"/>
    <x v="85"/>
    <s v="1212014505530001"/>
    <s v="LAMRIA SIMANGUNSONG"/>
    <x v="1"/>
    <s v="LUMBAN BULBUL"/>
    <s v="5/05/53"/>
    <n v="69"/>
    <s v="65 - 69"/>
    <x v="12"/>
    <x v="6"/>
    <x v="2"/>
    <m/>
    <m/>
  </r>
  <r>
    <x v="0"/>
    <x v="85"/>
    <s v="1212014401030001"/>
    <s v="SOVIA LORINA SITOMPUL"/>
    <x v="1"/>
    <s v="LUMBAN BULBUL"/>
    <s v="4/01/03"/>
    <n v="19"/>
    <s v="15 - 19"/>
    <x v="8"/>
    <x v="0"/>
    <x v="9"/>
    <m/>
    <m/>
  </r>
  <r>
    <x v="0"/>
    <x v="85"/>
    <s v="1212016304050001"/>
    <s v="LOLITAAURORA SITOMPUL"/>
    <x v="1"/>
    <s v="LUMBAN BULBUL"/>
    <s v="23/04/05"/>
    <n v="17"/>
    <s v="15 - 19"/>
    <x v="8"/>
    <x v="2"/>
    <x v="9"/>
    <m/>
    <m/>
  </r>
  <r>
    <x v="0"/>
    <x v="85"/>
    <s v="1212016412960001"/>
    <s v="KRISTINA NATALIA SIREGAR"/>
    <x v="1"/>
    <s v="LUMBAN BULBUL"/>
    <s v="24/12/96"/>
    <n v="25"/>
    <s v="25 - 29"/>
    <x v="10"/>
    <x v="0"/>
    <x v="3"/>
    <m/>
    <m/>
  </r>
  <r>
    <x v="0"/>
    <x v="85"/>
    <m/>
    <s v="FRILI"/>
    <x v="1"/>
    <s v="MEDAN"/>
    <d v="2016-09-14T00:00:00"/>
    <n v="6"/>
    <s v="5 - 9"/>
    <x v="3"/>
    <x v="5"/>
    <x v="5"/>
    <m/>
    <m/>
  </r>
  <r>
    <x v="0"/>
    <x v="86"/>
    <s v="1212011308910002"/>
    <s v="HISAR M SIMANGUNSONG"/>
    <x v="0"/>
    <s v="LUMBAN BULBUL"/>
    <s v="13/08/91"/>
    <n v="31"/>
    <s v="30 - 34"/>
    <x v="1"/>
    <x v="0"/>
    <x v="3"/>
    <s v="1206030032000053"/>
    <m/>
  </r>
  <r>
    <x v="0"/>
    <x v="86"/>
    <s v="1212016910660002"/>
    <s v="MELVA PANJAITAN"/>
    <x v="1"/>
    <s v="BALIGE"/>
    <s v="29/10/66"/>
    <n v="56"/>
    <s v="55 - 59"/>
    <x v="11"/>
    <x v="0"/>
    <x v="18"/>
    <m/>
    <m/>
  </r>
  <r>
    <x v="0"/>
    <x v="86"/>
    <s v="1212010310980001"/>
    <s v="RICKY PRATAMA MANGUNSONG"/>
    <x v="0"/>
    <s v="JAKARTA"/>
    <s v="03/10/98"/>
    <n v="24"/>
    <s v="20 - 24"/>
    <x v="7"/>
    <x v="0"/>
    <x v="3"/>
    <m/>
    <m/>
  </r>
  <r>
    <x v="0"/>
    <x v="86"/>
    <s v="1212014207000001"/>
    <s v="KHETY INDRIYANI"/>
    <x v="1"/>
    <s v="JAKARTA"/>
    <s v="2/07/00"/>
    <n v="22"/>
    <s v="20 - 24"/>
    <x v="7"/>
    <x v="0"/>
    <x v="14"/>
    <m/>
    <m/>
  </r>
  <r>
    <x v="0"/>
    <x v="87"/>
    <s v="1212015210380001"/>
    <s v="REMIN SIAHAAN"/>
    <x v="1"/>
    <s v="BALIGE"/>
    <s v="12/10/38"/>
    <n v="84"/>
    <s v="80 - 84"/>
    <x v="15"/>
    <x v="6"/>
    <x v="2"/>
    <m/>
    <m/>
  </r>
  <r>
    <x v="0"/>
    <x v="88"/>
    <s v="1212015808570001"/>
    <s v="MARINTAN HUTAJULU"/>
    <x v="0"/>
    <s v="LAGUBOTI"/>
    <s v="18/08/57"/>
    <n v="65"/>
    <s v="65 - 69"/>
    <x v="12"/>
    <x v="0"/>
    <x v="2"/>
    <m/>
    <s v="KEL. PENSIUNAN PNS"/>
  </r>
  <r>
    <x v="0"/>
    <x v="89"/>
    <s v="1212010907640001"/>
    <s v="TIMBUL SIMANGUNSONG"/>
    <x v="0"/>
    <s v="BALIGE"/>
    <s v="09/07/64"/>
    <n v="58"/>
    <s v="55 - 59"/>
    <x v="11"/>
    <x v="2"/>
    <x v="3"/>
    <m/>
    <m/>
  </r>
  <r>
    <x v="0"/>
    <x v="89"/>
    <s v="1212016609810001"/>
    <s v="HOTMA EVLIN SIAHAAN"/>
    <x v="1"/>
    <s v="P.SIANTAR"/>
    <s v="26/09/81"/>
    <n v="41"/>
    <s v="40 - 44"/>
    <x v="14"/>
    <x v="0"/>
    <x v="3"/>
    <m/>
    <m/>
  </r>
  <r>
    <x v="0"/>
    <x v="90"/>
    <s v="1203215904500002"/>
    <s v="ROSINTA SIMANGUNSONG"/>
    <x v="1"/>
    <s v="BALIGE"/>
    <s v="19/04/50"/>
    <n v="72"/>
    <s v="70 - 74"/>
    <x v="13"/>
    <x v="0"/>
    <x v="3"/>
    <m/>
    <s v="KEL. PENSIUNAN PNS"/>
  </r>
  <r>
    <x v="0"/>
    <x v="90"/>
    <s v="1203210509870004"/>
    <s v="MARADONG NAINGGOLAN"/>
    <x v="0"/>
    <s v="BALIGE"/>
    <s v="05/09/87"/>
    <n v="35"/>
    <s v="35 - 39"/>
    <x v="2"/>
    <x v="6"/>
    <x v="3"/>
    <m/>
    <m/>
  </r>
  <r>
    <x v="0"/>
    <x v="90"/>
    <s v="1203210401920004"/>
    <s v="TUPA POLMAN DENSON NAINGGOLAN"/>
    <x v="0"/>
    <s v="BALIGE"/>
    <s v="04/01/92"/>
    <n v="30"/>
    <s v="30 - 34"/>
    <x v="1"/>
    <x v="0"/>
    <x v="3"/>
    <m/>
    <m/>
  </r>
  <r>
    <x v="0"/>
    <x v="91"/>
    <s v="3175104411790008"/>
    <s v="ROSMERY R.NAINGGOLAN"/>
    <x v="1"/>
    <s v="BALIGE"/>
    <s v="4/11/79"/>
    <n v="43"/>
    <s v="40 - 44"/>
    <x v="14"/>
    <x v="0"/>
    <x v="3"/>
    <s v="PENGUSULAN DTKS"/>
    <m/>
  </r>
  <r>
    <x v="0"/>
    <x v="92"/>
    <s v="3218210909600002"/>
    <s v="BONAR SIMANGUNSONG"/>
    <x v="0"/>
    <s v="LANGKAT SALAPIAN"/>
    <s v="09/09/60"/>
    <n v="62"/>
    <s v="60 - 64"/>
    <x v="0"/>
    <x v="1"/>
    <x v="3"/>
    <s v="PENGUSULAN DTKS"/>
    <m/>
  </r>
  <r>
    <x v="0"/>
    <x v="92"/>
    <s v="3275014505710001"/>
    <s v="SURATI LIDYA"/>
    <x v="1"/>
    <s v="SURAKARTA"/>
    <s v="5/05/71"/>
    <n v="51"/>
    <s v="50 - 54"/>
    <x v="5"/>
    <x v="0"/>
    <x v="4"/>
    <m/>
    <m/>
  </r>
  <r>
    <x v="0"/>
    <x v="92"/>
    <s v="3175081510091002"/>
    <s v="VALENTINO LYBELTO SIMANGUNSONG"/>
    <x v="0"/>
    <s v="JAKARTA"/>
    <s v="15/10/09"/>
    <n v="13"/>
    <s v="11 - 14"/>
    <x v="9"/>
    <x v="4"/>
    <x v="9"/>
    <m/>
    <m/>
  </r>
  <r>
    <x v="0"/>
    <x v="93"/>
    <s v="1212012307780006"/>
    <s v="ROBERT MALTUS SITANGGANG"/>
    <x v="0"/>
    <s v="SIBORONG-BORONG"/>
    <s v="23/07/78"/>
    <n v="44"/>
    <s v="40 - 44"/>
    <x v="14"/>
    <x v="0"/>
    <x v="3"/>
    <s v="1206030032000054"/>
    <m/>
  </r>
  <r>
    <x v="0"/>
    <x v="93"/>
    <s v="1212015111830007"/>
    <s v="NORITA BUTARBUTAR"/>
    <x v="1"/>
    <s v="LUMBAN BISA"/>
    <s v="11/11/83"/>
    <n v="39"/>
    <s v="35 - 39"/>
    <x v="2"/>
    <x v="0"/>
    <x v="3"/>
    <m/>
    <m/>
  </r>
  <r>
    <x v="0"/>
    <x v="93"/>
    <s v="1212016609080006"/>
    <s v="TASYA ANUGERAH M.SITANGGANG"/>
    <x v="1"/>
    <s v="LUMBAN BULBUL"/>
    <s v="26/09/08"/>
    <n v="14"/>
    <s v="11 - 14"/>
    <x v="9"/>
    <x v="6"/>
    <x v="9"/>
    <m/>
    <m/>
  </r>
  <r>
    <x v="0"/>
    <x v="93"/>
    <s v="1212010906100002"/>
    <s v="MICHAEL TAMADO N.SITANGGANG"/>
    <x v="0"/>
    <s v="LUMBAN BULBUL"/>
    <s v="09/06/10"/>
    <n v="12"/>
    <s v="11 - 14"/>
    <x v="9"/>
    <x v="4"/>
    <x v="9"/>
    <m/>
    <m/>
  </r>
  <r>
    <x v="0"/>
    <x v="93"/>
    <s v="1212012502130001"/>
    <s v="STEVEN ADELIO SAPPETUA SITANGGANG"/>
    <x v="0"/>
    <s v="LUMBAN BULBUL"/>
    <s v="25/02/13"/>
    <n v="9"/>
    <s v="5 - 9"/>
    <x v="3"/>
    <x v="4"/>
    <x v="9"/>
    <m/>
    <m/>
  </r>
  <r>
    <x v="0"/>
    <x v="93"/>
    <s v="1212011207140001"/>
    <s v="MARIO ADELARD SITANGGANG"/>
    <x v="0"/>
    <s v="LUMBAN BULBUL"/>
    <s v="12/07/14"/>
    <n v="8"/>
    <s v="5 - 9"/>
    <x v="3"/>
    <x v="4"/>
    <x v="9"/>
    <m/>
    <m/>
  </r>
  <r>
    <x v="0"/>
    <x v="94"/>
    <s v="3215051901540002"/>
    <s v="HULMAN SIAHAAN"/>
    <x v="0"/>
    <s v="MEDAN"/>
    <s v="19/01/54"/>
    <n v="68"/>
    <s v="65 - 69"/>
    <x v="12"/>
    <x v="3"/>
    <x v="3"/>
    <m/>
    <m/>
  </r>
  <r>
    <x v="0"/>
    <x v="94"/>
    <s v="3215055502650002"/>
    <s v="KESIANA NAPITUPULU"/>
    <x v="1"/>
    <s v="MEDAN"/>
    <s v="15/02/65"/>
    <n v="57"/>
    <s v="55 - 59"/>
    <x v="11"/>
    <x v="0"/>
    <x v="4"/>
    <m/>
    <m/>
  </r>
  <r>
    <x v="0"/>
    <x v="94"/>
    <s v="3215055808900003"/>
    <s v="SIMON SIAHAAN"/>
    <x v="1"/>
    <s v="MEDAN"/>
    <s v="18/08/90"/>
    <n v="32"/>
    <s v="30 - 34"/>
    <x v="1"/>
    <x v="0"/>
    <x v="6"/>
    <m/>
    <m/>
  </r>
  <r>
    <x v="0"/>
    <x v="94"/>
    <s v="3215051001930004"/>
    <s v="KRISTIAN ORLANDO SIAHAAN"/>
    <x v="0"/>
    <s v="CILEGON"/>
    <s v="10/01/93"/>
    <n v="29"/>
    <s v="25 - 29"/>
    <x v="10"/>
    <x v="0"/>
    <x v="6"/>
    <m/>
    <m/>
  </r>
  <r>
    <x v="0"/>
    <x v="94"/>
    <s v="3215051001930005"/>
    <s v="DANIEL ORLANDO SIAHAAN"/>
    <x v="0"/>
    <s v="CILEGON"/>
    <s v="10/01/93"/>
    <n v="29"/>
    <s v="25 - 29"/>
    <x v="10"/>
    <x v="0"/>
    <x v="3"/>
    <m/>
    <m/>
  </r>
  <r>
    <x v="0"/>
    <x v="94"/>
    <s v="3215054702000002"/>
    <s v="IRENE TERESIA SIAHAAN"/>
    <x v="1"/>
    <s v="KERAWANG"/>
    <s v="7/02/00"/>
    <n v="22"/>
    <s v="20 - 24"/>
    <x v="7"/>
    <x v="0"/>
    <x v="3"/>
    <m/>
    <m/>
  </r>
  <r>
    <x v="0"/>
    <x v="95"/>
    <s v="1271091901660001"/>
    <s v="HOTMAN SIMANGUNSONG"/>
    <x v="0"/>
    <s v="BALIGE"/>
    <s v="19/01/66"/>
    <n v="56"/>
    <s v="55 - 59"/>
    <x v="11"/>
    <x v="0"/>
    <x v="3"/>
    <s v="1206030032000035"/>
    <m/>
  </r>
  <r>
    <x v="0"/>
    <x v="95"/>
    <s v="1271094506780011"/>
    <s v="RUT YANA HUTAGAOL"/>
    <x v="1"/>
    <s v="BEKASI"/>
    <s v="5/06/78"/>
    <n v="44"/>
    <s v="40 - 44"/>
    <x v="14"/>
    <x v="0"/>
    <x v="3"/>
    <m/>
    <m/>
  </r>
  <r>
    <x v="0"/>
    <x v="95"/>
    <s v="1212015304070003"/>
    <s v="MERIAM MARISINA SIMANGUNSONG"/>
    <x v="1"/>
    <s v="MEDAN"/>
    <s v="13/04/07"/>
    <n v="15"/>
    <s v="15 - 19"/>
    <x v="8"/>
    <x v="6"/>
    <x v="9"/>
    <m/>
    <m/>
  </r>
  <r>
    <x v="0"/>
    <x v="96"/>
    <s v="1212010304790001"/>
    <s v="ALDO MORO SIMANGUNSONG"/>
    <x v="0"/>
    <s v="JAKARTA"/>
    <s v="03/04/79"/>
    <n v="43"/>
    <s v="40 - 44"/>
    <x v="14"/>
    <x v="0"/>
    <x v="3"/>
    <s v="1206030032000067"/>
    <m/>
  </r>
  <r>
    <x v="0"/>
    <x v="96"/>
    <s v="1212015503800006"/>
    <s v="RUTH D.Y.LUMBAN GAOL"/>
    <x v="1"/>
    <s v="BALIGE"/>
    <s v="15/03/80"/>
    <n v="42"/>
    <s v="40 - 44"/>
    <x v="14"/>
    <x v="3"/>
    <x v="3"/>
    <m/>
    <m/>
  </r>
  <r>
    <x v="0"/>
    <x v="96"/>
    <s v="1212016611080006"/>
    <s v="NIDYA PUTRI ALMORO SIMANGUNSONG"/>
    <x v="1"/>
    <s v="LUMBAN BULBUL"/>
    <s v="26/11/08"/>
    <n v="14"/>
    <s v="11 - 14"/>
    <x v="9"/>
    <x v="6"/>
    <x v="9"/>
    <m/>
    <m/>
  </r>
  <r>
    <x v="0"/>
    <x v="96"/>
    <s v="1212014612130001"/>
    <s v="CLARISSA THEODORA ALMORO S."/>
    <x v="1"/>
    <s v="LUMBAN BULBUL"/>
    <s v="6/12/13"/>
    <n v="9"/>
    <s v="5 - 9"/>
    <x v="3"/>
    <x v="4"/>
    <x v="9"/>
    <m/>
    <m/>
  </r>
  <r>
    <x v="0"/>
    <x v="96"/>
    <s v="1212010202160003"/>
    <s v="SABAM SIMANGUNSONG"/>
    <x v="0"/>
    <s v="BALIGE"/>
    <s v="02/02/16"/>
    <n v="6"/>
    <s v="5 - 9"/>
    <x v="3"/>
    <x v="5"/>
    <x v="5"/>
    <m/>
    <m/>
  </r>
  <r>
    <x v="0"/>
    <x v="96"/>
    <s v="1218021308040001"/>
    <s v="LEON TRUEMAN TAMBUNAN"/>
    <x v="0"/>
    <s v="BALIGE"/>
    <s v="13/08/04"/>
    <n v="18"/>
    <s v="15 - 19"/>
    <x v="8"/>
    <x v="2"/>
    <x v="9"/>
    <m/>
    <m/>
  </r>
  <r>
    <x v="0"/>
    <x v="97"/>
    <s v="1212012808710006"/>
    <s v="RIPSON SAHATA PANDIANGAN"/>
    <x v="0"/>
    <s v="LUMBAN BULBUL"/>
    <s v="28/08/71"/>
    <n v="51"/>
    <s v="50 - 54"/>
    <x v="5"/>
    <x v="0"/>
    <x v="2"/>
    <s v="1206030032000034"/>
    <m/>
  </r>
  <r>
    <x v="0"/>
    <x v="97"/>
    <s v="1212014503690001"/>
    <s v="CORRY TINURBAYA SIBURIAN"/>
    <x v="1"/>
    <s v="LUMBAN BULBUL"/>
    <s v="5/03/69"/>
    <n v="53"/>
    <s v="50 - 54"/>
    <x v="5"/>
    <x v="2"/>
    <x v="2"/>
    <m/>
    <m/>
  </r>
  <r>
    <x v="0"/>
    <x v="97"/>
    <s v="1212017101940003"/>
    <s v="MENTARI RIONENGSI PANDIANGAN"/>
    <x v="1"/>
    <s v="LUMBAN BULBUL"/>
    <s v="31/01/94"/>
    <n v="28"/>
    <s v="25 - 29"/>
    <x v="10"/>
    <x v="0"/>
    <x v="3"/>
    <m/>
    <m/>
  </r>
  <r>
    <x v="0"/>
    <x v="97"/>
    <s v="1212015605850004"/>
    <s v="MEI NOVELIA PANDIANGAN"/>
    <x v="1"/>
    <s v="LUMBAN BULBUL"/>
    <s v="16/05/85"/>
    <n v="37"/>
    <s v="35 - 39"/>
    <x v="2"/>
    <x v="0"/>
    <x v="6"/>
    <m/>
    <m/>
  </r>
  <r>
    <x v="0"/>
    <x v="97"/>
    <s v="1212011506970004"/>
    <s v="GITO LASRO PANDIANGAN"/>
    <x v="0"/>
    <s v="LUMBAN BULBUL"/>
    <s v="15/06/97"/>
    <n v="25"/>
    <s v="25 - 29"/>
    <x v="10"/>
    <x v="0"/>
    <x v="6"/>
    <m/>
    <m/>
  </r>
  <r>
    <x v="0"/>
    <x v="97"/>
    <s v="1212011802000002"/>
    <s v="PEBRI RAMUDA PANDIANGAN"/>
    <x v="0"/>
    <s v="LUMBAN BULBUL"/>
    <s v="18/02/00"/>
    <n v="22"/>
    <s v="20 - 24"/>
    <x v="7"/>
    <x v="0"/>
    <x v="19"/>
    <m/>
    <m/>
  </r>
  <r>
    <x v="0"/>
    <x v="97"/>
    <s v="1212013012020001"/>
    <s v="CHARLOS MARUDIN PANDIANGAN"/>
    <x v="0"/>
    <s v="LUMBAN BULBUL"/>
    <s v="30/12/02"/>
    <n v="19"/>
    <s v="15 - 19"/>
    <x v="8"/>
    <x v="0"/>
    <x v="9"/>
    <m/>
    <m/>
  </r>
  <r>
    <x v="0"/>
    <x v="97"/>
    <s v="1212012807050001"/>
    <s v="SALMAN PAUL JULYANTO PANDIANGAN"/>
    <x v="0"/>
    <s v="LUMBAN BULBUL"/>
    <s v="28/07/05"/>
    <n v="17"/>
    <s v="15 - 19"/>
    <x v="8"/>
    <x v="2"/>
    <x v="9"/>
    <m/>
    <m/>
  </r>
  <r>
    <x v="0"/>
    <x v="98"/>
    <s v="1271091005760001"/>
    <s v="PANCA ROMULUS SIMANGUNSONG"/>
    <x v="0"/>
    <s v="MEDAN"/>
    <s v="10/05/76"/>
    <n v="46"/>
    <s v="45 - 49"/>
    <x v="6"/>
    <x v="0"/>
    <x v="3"/>
    <s v="PENGUSULAN DTKS"/>
    <m/>
  </r>
  <r>
    <x v="0"/>
    <x v="99"/>
    <s v="1201030102750007"/>
    <s v="RONIANTO SIMANGUNSONG"/>
    <x v="0"/>
    <s v="BALIGE"/>
    <s v="01/02/75"/>
    <n v="47"/>
    <s v="45 - 49"/>
    <x v="6"/>
    <x v="2"/>
    <x v="2"/>
    <s v="1206030032000027"/>
    <m/>
  </r>
  <r>
    <x v="0"/>
    <x v="99"/>
    <s v="1201034609810001"/>
    <s v="MAWANTI MARBUN"/>
    <x v="1"/>
    <s v="SORKAM"/>
    <s v="6/09/81"/>
    <n v="41"/>
    <s v="40 - 44"/>
    <x v="14"/>
    <x v="0"/>
    <x v="3"/>
    <m/>
    <m/>
  </r>
  <r>
    <x v="0"/>
    <x v="99"/>
    <s v="1201036401030001"/>
    <s v="ARTAULI SIMANGUNSONG"/>
    <x v="1"/>
    <s v="SIBOLGA"/>
    <s v="24/01/03"/>
    <n v="19"/>
    <s v="15 - 19"/>
    <x v="8"/>
    <x v="0"/>
    <x v="9"/>
    <m/>
    <m/>
  </r>
  <r>
    <x v="0"/>
    <x v="99"/>
    <s v="1201032811050003"/>
    <s v="REINALD MARULAM SIMANGUNSONG"/>
    <x v="0"/>
    <s v="SIBOLGA"/>
    <s v="28/11/05"/>
    <n v="17"/>
    <s v="15 - 19"/>
    <x v="8"/>
    <x v="6"/>
    <x v="9"/>
    <m/>
    <m/>
  </r>
  <r>
    <x v="0"/>
    <x v="100"/>
    <s v="1212011704770001"/>
    <s v="ADIL MAKMUR SIMANGUNSONG"/>
    <x v="0"/>
    <s v="LUMBAN BULBUL"/>
    <s v="17/04/77"/>
    <n v="45"/>
    <s v="45 - 49"/>
    <x v="6"/>
    <x v="6"/>
    <x v="2"/>
    <s v="1206030032000016"/>
    <m/>
  </r>
  <r>
    <x v="0"/>
    <x v="100"/>
    <s v="1212014811750001"/>
    <s v="LISDA SIMAREMARE"/>
    <x v="1"/>
    <s v="BUNTU RAJA"/>
    <s v="8/11/75"/>
    <n v="47"/>
    <s v="45 - 49"/>
    <x v="6"/>
    <x v="2"/>
    <x v="2"/>
    <m/>
    <m/>
  </r>
  <r>
    <x v="0"/>
    <x v="100"/>
    <s v="1212016607040001"/>
    <s v="DEBORA LAUDIA SIMANGUNSONG"/>
    <x v="1"/>
    <s v="LUMBAN BULBUL"/>
    <s v="26/07/04"/>
    <n v="18"/>
    <s v="15 - 19"/>
    <x v="8"/>
    <x v="2"/>
    <x v="9"/>
    <m/>
    <m/>
  </r>
  <r>
    <x v="0"/>
    <x v="100"/>
    <s v="1212014604060001"/>
    <s v="GIOVANITA SIMANGUNSONG"/>
    <x v="1"/>
    <s v="LUMBAN BULBUL"/>
    <s v="6/04/06"/>
    <n v="16"/>
    <s v="15 - 19"/>
    <x v="8"/>
    <x v="2"/>
    <x v="9"/>
    <m/>
    <m/>
  </r>
  <r>
    <x v="0"/>
    <x v="100"/>
    <s v="1212014608100002"/>
    <s v="NIKITA SIMANGUNSONG"/>
    <x v="1"/>
    <s v="LUMBAN BULBUL"/>
    <s v="6/08/10"/>
    <n v="12"/>
    <s v="11 - 14"/>
    <x v="9"/>
    <x v="4"/>
    <x v="9"/>
    <m/>
    <m/>
  </r>
  <r>
    <x v="0"/>
    <x v="100"/>
    <s v="1212010707130002"/>
    <s v="WILLIAM SIMANGUNSONG"/>
    <x v="0"/>
    <s v="LUMBAN BULBUL"/>
    <s v="07/07/13"/>
    <n v="9"/>
    <s v="5 - 9"/>
    <x v="3"/>
    <x v="4"/>
    <x v="9"/>
    <m/>
    <m/>
  </r>
  <r>
    <x v="0"/>
    <x v="101"/>
    <s v="1212011907690002"/>
    <s v="GOMGOM ARITONANG"/>
    <x v="0"/>
    <s v="MUARA"/>
    <s v="19/07/69"/>
    <n v="53"/>
    <s v="50 - 54"/>
    <x v="5"/>
    <x v="6"/>
    <x v="2"/>
    <m/>
    <m/>
  </r>
  <r>
    <x v="0"/>
    <x v="102"/>
    <s v="6474021201860001"/>
    <s v="FREDDY BUDIMAN SIMANGUNSONG"/>
    <x v="0"/>
    <s v="BINJAI"/>
    <s v="12/01/86"/>
    <n v="36"/>
    <s v="35 - 39"/>
    <x v="2"/>
    <x v="0"/>
    <x v="3"/>
    <m/>
    <m/>
  </r>
  <r>
    <x v="0"/>
    <x v="102"/>
    <s v="1277027005820003"/>
    <s v="YOSSY RICKAWATI"/>
    <x v="1"/>
    <s v="TARUTUNG"/>
    <s v="30/05/82"/>
    <n v="40"/>
    <s v="40 - 44"/>
    <x v="14"/>
    <x v="0"/>
    <x v="4"/>
    <m/>
    <m/>
  </r>
  <r>
    <x v="0"/>
    <x v="102"/>
    <s v="1277025210130002"/>
    <s v="NAYSILLA NANDITA PUTRI"/>
    <x v="1"/>
    <s v="BINJAI"/>
    <s v="12/10/13"/>
    <n v="9"/>
    <s v="5 - 9"/>
    <x v="3"/>
    <x v="4"/>
    <x v="9"/>
    <m/>
    <m/>
  </r>
  <r>
    <x v="0"/>
    <x v="102"/>
    <s v="1212016812140002"/>
    <s v="JESSICA AMANDA"/>
    <x v="1"/>
    <s v="BALIGE"/>
    <s v="28/12/14"/>
    <n v="7"/>
    <s v="5 - 9"/>
    <x v="3"/>
    <x v="4"/>
    <x v="5"/>
    <m/>
    <m/>
  </r>
  <r>
    <x v="0"/>
    <x v="102"/>
    <s v="1277025306130006"/>
    <s v="MICHAILA CRISTIANI"/>
    <x v="1"/>
    <s v="PADANG SIDEMPUAN"/>
    <s v="13/06/13"/>
    <n v="9"/>
    <s v="5 - 9"/>
    <x v="3"/>
    <x v="4"/>
    <x v="9"/>
    <m/>
    <m/>
  </r>
  <r>
    <x v="0"/>
    <x v="103"/>
    <s v="1212010808910004"/>
    <s v="RAYMON WANAPATI SIMANGUNSONG"/>
    <x v="0"/>
    <s v="BALIGE"/>
    <s v="08/08/91"/>
    <n v="31"/>
    <s v="30 - 34"/>
    <x v="1"/>
    <x v="2"/>
    <x v="3"/>
    <m/>
    <m/>
  </r>
  <r>
    <x v="0"/>
    <x v="103"/>
    <s v="1212016912920002"/>
    <s v="DESI RIANA SILABAN"/>
    <x v="1"/>
    <s v="BALIGE"/>
    <s v="29/12/92"/>
    <n v="29"/>
    <s v="25 - 29"/>
    <x v="10"/>
    <x v="0"/>
    <x v="3"/>
    <m/>
    <m/>
  </r>
  <r>
    <x v="0"/>
    <x v="104"/>
    <s v="1212012709910002"/>
    <s v="PUTRA PARULIAN PARDEDE"/>
    <x v="0"/>
    <s v="BALIGE"/>
    <s v="27/09/91"/>
    <n v="31"/>
    <s v="30 - 34"/>
    <x v="1"/>
    <x v="0"/>
    <x v="6"/>
    <m/>
    <m/>
  </r>
  <r>
    <x v="0"/>
    <x v="105"/>
    <s v="3276025001620012"/>
    <s v="CATHRYNA RUMONDANG BULAN SIMANGUNSONG"/>
    <x v="1"/>
    <s v="MEDAN"/>
    <s v="10/01/62"/>
    <n v="60"/>
    <s v="60 - 64"/>
    <x v="0"/>
    <x v="8"/>
    <x v="20"/>
    <m/>
    <m/>
  </r>
  <r>
    <x v="0"/>
    <x v="106"/>
    <s v="1271096103400001"/>
    <s v="LUSPERIA SIMANJUNTAK"/>
    <x v="1"/>
    <s v="BALIGE"/>
    <s v="21/03/40"/>
    <n v="82"/>
    <s v="80 - 84"/>
    <x v="15"/>
    <x v="0"/>
    <x v="11"/>
    <m/>
    <m/>
  </r>
  <r>
    <x v="0"/>
    <x v="107"/>
    <s v="1212010204560001"/>
    <s v="BERTON SIMANGUNSONG"/>
    <x v="0"/>
    <s v="BALIGE"/>
    <s v="02/04/56"/>
    <n v="66"/>
    <s v="65 - 69"/>
    <x v="12"/>
    <x v="0"/>
    <x v="3"/>
    <m/>
    <m/>
  </r>
  <r>
    <x v="0"/>
    <x v="107"/>
    <s v="1212017105600001"/>
    <s v="MINDO PARDEDE"/>
    <x v="1"/>
    <s v="BALIGE"/>
    <s v="31/05/60"/>
    <n v="62"/>
    <s v="60 - 64"/>
    <x v="0"/>
    <x v="0"/>
    <x v="4"/>
    <m/>
    <m/>
  </r>
  <r>
    <x v="0"/>
    <x v="107"/>
    <s v="1212015402140001"/>
    <s v="KHERIL TAMPUBOLON"/>
    <x v="1"/>
    <s v="MEDAN"/>
    <s v="14/02/14"/>
    <n v="8"/>
    <s v="5 - 9"/>
    <x v="3"/>
    <x v="5"/>
    <x v="5"/>
    <m/>
    <m/>
  </r>
  <r>
    <x v="0"/>
    <x v="108"/>
    <s v="1216052307860001"/>
    <s v="LEWI TULUS SIMAMORA"/>
    <x v="0"/>
    <s v="LAUMIL"/>
    <s v="23/07/86"/>
    <n v="36"/>
    <s v="35 - 39"/>
    <x v="2"/>
    <x v="0"/>
    <x v="3"/>
    <m/>
    <m/>
  </r>
  <r>
    <x v="0"/>
    <x v="108"/>
    <s v="1212014401910001"/>
    <s v="MONALISA SIMANGUNSONG"/>
    <x v="1"/>
    <s v="LUMBAN BULBUL"/>
    <s v="4/01/91"/>
    <n v="31"/>
    <s v="30 - 34"/>
    <x v="1"/>
    <x v="0"/>
    <x v="3"/>
    <m/>
    <m/>
  </r>
  <r>
    <x v="0"/>
    <x v="109"/>
    <s v="1212012901790002"/>
    <s v="HORAS SIMANGUNSONG"/>
    <x v="0"/>
    <s v="LUMBAN BULBUL"/>
    <s v="29/01/79"/>
    <n v="43"/>
    <s v="40 - 44"/>
    <x v="14"/>
    <x v="0"/>
    <x v="3"/>
    <m/>
    <m/>
  </r>
  <r>
    <x v="0"/>
    <x v="110"/>
    <s v="3275105910760006"/>
    <s v="ALORIDA SIMANGUNSONG"/>
    <x v="1"/>
    <s v="KOTA CANE"/>
    <s v="19/10/76"/>
    <n v="46"/>
    <s v="45 - 49"/>
    <x v="6"/>
    <x v="0"/>
    <x v="4"/>
    <m/>
    <m/>
  </r>
  <r>
    <x v="0"/>
    <x v="110"/>
    <s v="3275104403050006"/>
    <s v="LOVITA SARI GIRSANG"/>
    <x v="1"/>
    <s v="PEMATANG SIANTAR"/>
    <s v="4/03/05"/>
    <n v="17"/>
    <s v="15 - 19"/>
    <x v="8"/>
    <x v="2"/>
    <x v="9"/>
    <m/>
    <m/>
  </r>
  <r>
    <x v="0"/>
    <x v="110"/>
    <s v="3275105005060006"/>
    <s v="SONIA REMAI PUTRI GIRSANG"/>
    <x v="1"/>
    <s v="PEMATANG SIANTAR"/>
    <s v="10/05/06"/>
    <n v="16"/>
    <s v="15 - 19"/>
    <x v="8"/>
    <x v="2"/>
    <x v="9"/>
    <m/>
    <m/>
  </r>
  <r>
    <x v="0"/>
    <x v="111"/>
    <s v="1901011210900004"/>
    <s v="IVAN RICARDO TAMPUBOLON"/>
    <x v="0"/>
    <s v="BALIGE"/>
    <s v="12/10/90"/>
    <n v="32"/>
    <s v="30 - 34"/>
    <x v="1"/>
    <x v="0"/>
    <x v="3"/>
    <m/>
    <m/>
  </r>
  <r>
    <x v="0"/>
    <x v="112"/>
    <s v="1212011008950002"/>
    <s v="SIMON FREDDI SIMANGUNSONG"/>
    <x v="0"/>
    <s v="LUMBAN BULBUL"/>
    <s v="10/08/95"/>
    <n v="27"/>
    <s v="25 - 29"/>
    <x v="10"/>
    <x v="0"/>
    <x v="3"/>
    <m/>
    <m/>
  </r>
  <r>
    <x v="0"/>
    <x v="112"/>
    <s v="1212016006980003"/>
    <s v="ROLES HUTAGAOL"/>
    <x v="1"/>
    <s v="BALIGE"/>
    <d v="1998-06-20T00:00:00"/>
    <n v="24"/>
    <s v="20 - 24"/>
    <x v="7"/>
    <x v="0"/>
    <x v="4"/>
    <m/>
    <m/>
  </r>
  <r>
    <x v="0"/>
    <x v="113"/>
    <s v="1217040511860001"/>
    <s v="JESTON GULTOM"/>
    <x v="0"/>
    <s v="SIPARUNGGU"/>
    <d v="1986-11-05T00:00:00"/>
    <n v="36"/>
    <s v="35 - 39"/>
    <x v="2"/>
    <x v="0"/>
    <x v="3"/>
    <m/>
    <m/>
  </r>
  <r>
    <x v="0"/>
    <x v="113"/>
    <s v="3215055802890001"/>
    <s v="MARIA SIAHAAN"/>
    <x v="1"/>
    <s v="MEDAN"/>
    <d v="1989-02-15T00:00:00"/>
    <n v="33"/>
    <s v="30 - 34"/>
    <x v="1"/>
    <x v="0"/>
    <x v="4"/>
    <m/>
    <m/>
  </r>
  <r>
    <x v="0"/>
    <x v="113"/>
    <s v="1212012505190001"/>
    <s v="ADRIELL FIDELIS GULTOM"/>
    <x v="0"/>
    <s v="BALIGE"/>
    <d v="2019-05-25T00:00:00"/>
    <n v="3"/>
    <s v="0 - 4"/>
    <x v="4"/>
    <x v="5"/>
    <x v="5"/>
    <m/>
    <m/>
  </r>
  <r>
    <x v="0"/>
    <x v="114"/>
    <s v="1212010511730001"/>
    <s v="RICHARD JOSHAFAT SITUMORANG"/>
    <x v="0"/>
    <s v="MEDAN"/>
    <d v="1972-11-05T00:00:00"/>
    <n v="50"/>
    <s v="50 - 54"/>
    <x v="5"/>
    <x v="0"/>
    <x v="3"/>
    <m/>
    <m/>
  </r>
  <r>
    <x v="0"/>
    <x v="114"/>
    <s v="121201481174001"/>
    <s v="BERLIANA NAINGGOLAN"/>
    <x v="1"/>
    <s v="P. SIDEMPUAN"/>
    <d v="1974-01-03T00:00:00"/>
    <n v="48"/>
    <s v="45 - 49"/>
    <x v="6"/>
    <x v="0"/>
    <x v="4"/>
    <m/>
    <m/>
  </r>
  <r>
    <x v="0"/>
    <x v="114"/>
    <s v="1212012810030002"/>
    <s v="FELIX ALEXANDRO NESTA SITUMORANG"/>
    <x v="0"/>
    <s v="BALIGE"/>
    <d v="2003-10-28T00:00:00"/>
    <n v="19"/>
    <s v="15 - 19"/>
    <x v="8"/>
    <x v="2"/>
    <x v="21"/>
    <m/>
    <m/>
  </r>
  <r>
    <x v="0"/>
    <x v="114"/>
    <s v="1212015708040001"/>
    <s v="CINTIA SANDRA DIGORA SITUMORANG"/>
    <x v="1"/>
    <s v="BALIGE"/>
    <d v="2004-08-17T00:00:00"/>
    <n v="18"/>
    <s v="15 - 19"/>
    <x v="8"/>
    <x v="2"/>
    <x v="9"/>
    <m/>
    <m/>
  </r>
  <r>
    <x v="0"/>
    <x v="114"/>
    <s v="1212015811070001"/>
    <s v="SHEILA JOLIN A. SITUMORANG"/>
    <x v="1"/>
    <s v="BALIGE"/>
    <d v="2007-11-18T00:00:00"/>
    <n v="15"/>
    <s v="15 - 19"/>
    <x v="8"/>
    <x v="6"/>
    <x v="9"/>
    <m/>
    <m/>
  </r>
  <r>
    <x v="0"/>
    <x v="115"/>
    <s v="1212014408860004"/>
    <s v="RICA  FANCE SIMANGUNSONG"/>
    <x v="1"/>
    <s v="BALIGE"/>
    <d v="1986-08-04T00:00:00"/>
    <n v="36"/>
    <s v="35 - 39"/>
    <x v="2"/>
    <x v="0"/>
    <x v="3"/>
    <m/>
    <m/>
  </r>
  <r>
    <x v="0"/>
    <x v="115"/>
    <s v="1212015708080001"/>
    <s v="JESICA RIANTY SYALOM"/>
    <x v="1"/>
    <s v="BALIGE"/>
    <d v="2008-08-17T00:00:00"/>
    <n v="14"/>
    <s v="11 - 14"/>
    <x v="9"/>
    <x v="6"/>
    <x v="9"/>
    <m/>
    <m/>
  </r>
  <r>
    <x v="0"/>
    <x v="116"/>
    <s v="3172040106920009"/>
    <s v="LEOKARDO SIMANGUNSONG"/>
    <x v="0"/>
    <s v="LUMBAN BULBUL"/>
    <d v="1992-06-01T00:00:00"/>
    <n v="30"/>
    <s v="30 - 34"/>
    <x v="1"/>
    <x v="0"/>
    <x v="3"/>
    <m/>
    <m/>
  </r>
  <r>
    <x v="0"/>
    <x v="116"/>
    <s v="2171117105919002"/>
    <s v="LAMBOK SIDABUTAR"/>
    <x v="1"/>
    <s v="PANGGANTUNGAN"/>
    <d v="1991-05-31T00:00:00"/>
    <n v="31"/>
    <s v="30 - 34"/>
    <x v="1"/>
    <x v="0"/>
    <x v="3"/>
    <m/>
    <m/>
  </r>
  <r>
    <x v="0"/>
    <x v="117"/>
    <s v="1212011609870002"/>
    <s v="DIMPAN SIMANGUNSONG"/>
    <x v="0"/>
    <s v="LUMBAN BULBUL"/>
    <s v="16/09/87"/>
    <n v="35"/>
    <s v="35 - 39"/>
    <x v="2"/>
    <x v="0"/>
    <x v="3"/>
    <m/>
    <m/>
  </r>
  <r>
    <x v="0"/>
    <x v="118"/>
    <s v="2171121909889006"/>
    <s v="ROCKYANDO BUTAR BUTAR"/>
    <x v="0"/>
    <s v="TAMBUNAN"/>
    <d v="1988-09-19T00:00:00"/>
    <n v="34"/>
    <s v="30 - 34"/>
    <x v="1"/>
    <x v="0"/>
    <x v="6"/>
    <m/>
    <m/>
  </r>
  <r>
    <x v="0"/>
    <x v="118"/>
    <s v="2171125702881001"/>
    <s v="DEWI SIMANGUNSONG"/>
    <x v="1"/>
    <s v="LUMBAN BULBUL"/>
    <d v="1988-02-17T00:00:00"/>
    <n v="34"/>
    <s v="30 - 34"/>
    <x v="1"/>
    <x v="0"/>
    <x v="4"/>
    <m/>
    <m/>
  </r>
  <r>
    <x v="0"/>
    <x v="118"/>
    <s v="2171126303140001"/>
    <s v="GISELA NAOMI BUTAR BUTAR"/>
    <x v="1"/>
    <s v="BATAM"/>
    <d v="2014-03-23T00:00:00"/>
    <n v="8"/>
    <s v="5 - 9"/>
    <x v="3"/>
    <x v="4"/>
    <x v="9"/>
    <m/>
    <m/>
  </r>
  <r>
    <x v="0"/>
    <x v="118"/>
    <s v="2171121103210001"/>
    <s v="DAVID ALFAHRI BUTAR BUTAR"/>
    <x v="0"/>
    <s v="KOTA BATAM"/>
    <d v="2021-03-11T00:00:00"/>
    <n v="1"/>
    <s v="0 - 4"/>
    <x v="4"/>
    <x v="5"/>
    <x v="5"/>
    <m/>
    <m/>
  </r>
  <r>
    <x v="1"/>
    <x v="119"/>
    <s v="1212010510530001"/>
    <s v="PURBA EDISON NAINGGOLAN"/>
    <x v="0"/>
    <s v="NAINGGOLAN"/>
    <d v="1953-10-05T00:00:00"/>
    <n v="69"/>
    <s v="65 - 69"/>
    <x v="12"/>
    <x v="0"/>
    <x v="2"/>
    <s v="1206030032000012"/>
    <m/>
  </r>
  <r>
    <x v="1"/>
    <x v="119"/>
    <s v="1212016304570001"/>
    <s v="LINDA SIMANGUNSONG"/>
    <x v="1"/>
    <s v="LUMBAN BULBUL"/>
    <d v="1957-04-23T00:00:00"/>
    <n v="65"/>
    <s v="65 - 69"/>
    <x v="12"/>
    <x v="2"/>
    <x v="2"/>
    <m/>
    <m/>
  </r>
  <r>
    <x v="1"/>
    <x v="119"/>
    <s v="1212014111960003"/>
    <s v="FITRI SYAHRIFAH NAINGGOLAN"/>
    <x v="1"/>
    <s v="LUMBAN BULBUL"/>
    <d v="1996-11-01T00:00:00"/>
    <n v="26"/>
    <s v="25 - 29"/>
    <x v="10"/>
    <x v="0"/>
    <x v="21"/>
    <m/>
    <m/>
  </r>
  <r>
    <x v="1"/>
    <x v="119"/>
    <s v="1212012603940002"/>
    <s v="TEDDY SURYADI NAINGGOLAN"/>
    <x v="0"/>
    <s v="LUMBAN BULBUL"/>
    <d v="1994-03-26T00:00:00"/>
    <n v="28"/>
    <s v="25 - 29"/>
    <x v="10"/>
    <x v="0"/>
    <x v="14"/>
    <m/>
    <m/>
  </r>
  <r>
    <x v="1"/>
    <x v="119"/>
    <s v="1212012512060006"/>
    <s v="REANDY NAINGGOLAN"/>
    <x v="0"/>
    <s v="LUMBAN BULBUL"/>
    <s v="25/12/2006"/>
    <n v="15"/>
    <s v="15 - 19"/>
    <x v="8"/>
    <x v="2"/>
    <x v="9"/>
    <m/>
    <m/>
  </r>
  <r>
    <x v="1"/>
    <x v="119"/>
    <s v="1212010508080003"/>
    <s v="RAMAL MICHAEL NAINGGOLAN"/>
    <x v="0"/>
    <s v="LUMBAN BULBUL"/>
    <d v="2008-08-05T00:00:00"/>
    <n v="14"/>
    <s v="11 - 14"/>
    <x v="9"/>
    <x v="4"/>
    <x v="9"/>
    <m/>
    <m/>
  </r>
  <r>
    <x v="1"/>
    <x v="119"/>
    <s v="1212010910090001"/>
    <s v="REIVAN JUSTIN HUGO NAINGGOLAN"/>
    <x v="0"/>
    <s v="LUMBAN BULBUL"/>
    <d v="2009-10-09T00:00:00"/>
    <n v="13"/>
    <s v="11 - 14"/>
    <x v="9"/>
    <x v="6"/>
    <x v="9"/>
    <m/>
    <m/>
  </r>
  <r>
    <x v="1"/>
    <x v="120"/>
    <s v="1212012804880004"/>
    <s v="HAMZAH NAINGGOLAN"/>
    <x v="0"/>
    <s v="LUMBAN BULBUL"/>
    <d v="1988-04-28T00:00:00"/>
    <n v="34"/>
    <s v="30 - 34"/>
    <x v="1"/>
    <x v="0"/>
    <x v="3"/>
    <m/>
    <m/>
  </r>
  <r>
    <x v="1"/>
    <x v="120"/>
    <s v="1211074910950001"/>
    <s v="RAHEL SIANTURI"/>
    <x v="1"/>
    <s v="PANDAN"/>
    <d v="1995-10-09T00:00:00"/>
    <n v="27"/>
    <s v="25 - 29"/>
    <x v="10"/>
    <x v="7"/>
    <x v="4"/>
    <s v="1206030032000104"/>
    <m/>
  </r>
  <r>
    <x v="1"/>
    <x v="120"/>
    <s v="1212016105160001"/>
    <s v="DESHLYANI NAINGGOLAN"/>
    <x v="1"/>
    <s v="BALIGE"/>
    <d v="2016-05-21T00:00:00"/>
    <n v="6"/>
    <s v="5 - 9"/>
    <x v="3"/>
    <x v="5"/>
    <x v="5"/>
    <m/>
    <m/>
  </r>
  <r>
    <x v="1"/>
    <x v="120"/>
    <s v="1212010711180001"/>
    <s v="STEVEN NAINGGOLAN "/>
    <x v="0"/>
    <s v="BALIGE"/>
    <d v="2018-11-07T00:00:00"/>
    <n v="4"/>
    <s v="0 - 4"/>
    <x v="4"/>
    <x v="5"/>
    <x v="5"/>
    <m/>
    <m/>
  </r>
  <r>
    <x v="1"/>
    <x v="120"/>
    <s v="1212015112210001"/>
    <s v="FELI AURELSYA NAINGGOLAN"/>
    <x v="1"/>
    <s v="LUMBAN BULBUL"/>
    <d v="2021-12-11T00:00:00"/>
    <n v="1"/>
    <s v="0 - 4"/>
    <x v="4"/>
    <x v="5"/>
    <x v="5"/>
    <m/>
    <m/>
  </r>
  <r>
    <x v="1"/>
    <x v="121"/>
    <s v="1212012308900002"/>
    <s v="BOY FERRY SIAGIAN"/>
    <x v="0"/>
    <s v="BALIGE"/>
    <d v="1990-08-23T00:00:00"/>
    <n v="32"/>
    <s v="30 - 34"/>
    <x v="1"/>
    <x v="0"/>
    <x v="3"/>
    <s v="1206030032000099"/>
    <m/>
  </r>
  <r>
    <x v="1"/>
    <x v="121"/>
    <s v="1212014405900007"/>
    <s v="WIDANIATY NAINGGOLAN"/>
    <x v="1"/>
    <s v="HAUMA BANGE"/>
    <d v="1990-05-04T00:00:00"/>
    <n v="32"/>
    <s v="30 - 34"/>
    <x v="1"/>
    <x v="0"/>
    <x v="3"/>
    <m/>
    <m/>
  </r>
  <r>
    <x v="1"/>
    <x v="121"/>
    <s v="1212010403120002"/>
    <s v="AWAN SIAGIAN"/>
    <x v="0"/>
    <s v="LUMBAN BULBUL"/>
    <d v="2012-03-04T00:00:00"/>
    <n v="10"/>
    <s v="11 - 14"/>
    <x v="9"/>
    <x v="4"/>
    <x v="9"/>
    <m/>
    <m/>
  </r>
  <r>
    <x v="1"/>
    <x v="121"/>
    <s v="1212015206130002"/>
    <s v="BEATRIK JUANA SIAGIAN"/>
    <x v="1"/>
    <s v="LUMBAN BULBUL"/>
    <d v="2013-06-12T00:00:00"/>
    <n v="9"/>
    <s v="5 - 9"/>
    <x v="3"/>
    <x v="4"/>
    <x v="9"/>
    <m/>
    <m/>
  </r>
  <r>
    <x v="1"/>
    <x v="122"/>
    <s v="1212015903620001"/>
    <s v="MANUR SIMANGUNSONG"/>
    <x v="1"/>
    <s v="LUMBAN BULBUL"/>
    <d v="1962-03-19T00:00:00"/>
    <n v="60"/>
    <s v="60 - 64"/>
    <x v="0"/>
    <x v="0"/>
    <x v="2"/>
    <s v="1206030032000110"/>
    <m/>
  </r>
  <r>
    <x v="1"/>
    <x v="122"/>
    <s v="3275012803880017"/>
    <s v="ARDIAN MARPAUNG"/>
    <x v="0"/>
    <s v="SURABAYA"/>
    <d v="1988-03-28T00:00:00"/>
    <n v="34"/>
    <s v="30 - 34"/>
    <x v="1"/>
    <x v="0"/>
    <x v="6"/>
    <m/>
    <m/>
  </r>
  <r>
    <x v="1"/>
    <x v="123"/>
    <s v="1212010202870004"/>
    <s v="ANGGADA SUGAR MARPAUNG"/>
    <x v="0"/>
    <s v="SURABAYA"/>
    <d v="1987-02-02T00:00:00"/>
    <n v="35"/>
    <s v="35 - 39"/>
    <x v="2"/>
    <x v="0"/>
    <x v="16"/>
    <m/>
    <m/>
  </r>
  <r>
    <x v="1"/>
    <x v="123"/>
    <s v="1272044505850010"/>
    <s v="VERONIKA SINURAT"/>
    <x v="1"/>
    <s v="MEDAN"/>
    <d v="1985-05-05T00:00:00"/>
    <n v="37"/>
    <s v="35 - 39"/>
    <x v="2"/>
    <x v="3"/>
    <x v="4"/>
    <m/>
    <m/>
  </r>
  <r>
    <x v="1"/>
    <x v="123"/>
    <s v="1212012509170001"/>
    <s v="PRAJA NAHUM MORA MARPAUNG"/>
    <x v="0"/>
    <s v="LUMBAN BULBUL"/>
    <d v="2017-09-25T00:00:00"/>
    <n v="5"/>
    <s v="5 - 9"/>
    <x v="3"/>
    <x v="5"/>
    <x v="5"/>
    <m/>
    <m/>
  </r>
  <r>
    <x v="1"/>
    <x v="124"/>
    <s v="1212010610740002"/>
    <s v="RAMHOT MARPAUNG"/>
    <x v="0"/>
    <s v="LUMBAN BULBUL"/>
    <d v="1974-10-06T00:00:00"/>
    <n v="48"/>
    <s v="45 - 49"/>
    <x v="6"/>
    <x v="0"/>
    <x v="3"/>
    <s v="1206030032000140"/>
    <m/>
  </r>
  <r>
    <x v="1"/>
    <x v="124"/>
    <s v="1212014307720001"/>
    <s v="KONNI RENTI KATRINA SILALAHI"/>
    <x v="1"/>
    <s v="TARUTUNG"/>
    <d v="1972-07-03T00:00:00"/>
    <n v="50"/>
    <s v="50 - 54"/>
    <x v="5"/>
    <x v="0"/>
    <x v="3"/>
    <m/>
    <m/>
  </r>
  <r>
    <x v="1"/>
    <x v="125"/>
    <s v="1212010201610001"/>
    <s v="JASMAN SIMANGUNSONG"/>
    <x v="0"/>
    <s v="LUMBAN BULBUL"/>
    <d v="1961-01-02T00:00:00"/>
    <n v="61"/>
    <s v="60 - 64"/>
    <x v="0"/>
    <x v="0"/>
    <x v="2"/>
    <s v="1206030032000128"/>
    <m/>
  </r>
  <r>
    <x v="1"/>
    <x v="125"/>
    <s v="1212015505970002"/>
    <s v="DEWI FORTUNA SIMANGUNSONG"/>
    <x v="1"/>
    <s v="LUMBAN BULBUL"/>
    <d v="1997-05-15T00:00:00"/>
    <n v="25"/>
    <s v="25 - 29"/>
    <x v="10"/>
    <x v="1"/>
    <x v="6"/>
    <m/>
    <m/>
  </r>
  <r>
    <x v="1"/>
    <x v="125"/>
    <s v="1212011501990001"/>
    <s v="MARTUA SIMANGUNSONG"/>
    <x v="0"/>
    <s v="LUMBAN BULBUL"/>
    <d v="1999-01-15T00:00:00"/>
    <n v="23"/>
    <s v="20 - 24"/>
    <x v="7"/>
    <x v="2"/>
    <x v="21"/>
    <m/>
    <m/>
  </r>
  <r>
    <x v="1"/>
    <x v="125"/>
    <s v="1212015904040001"/>
    <s v="MULYANA PUTRI SIMANGUNSONG"/>
    <x v="1"/>
    <s v="LUMBAN BULBUL"/>
    <d v="2004-04-19T00:00:00"/>
    <n v="18"/>
    <s v="15 - 19"/>
    <x v="8"/>
    <x v="2"/>
    <x v="9"/>
    <m/>
    <m/>
  </r>
  <r>
    <x v="1"/>
    <x v="126"/>
    <s v="1212011505820001"/>
    <s v="DEDY JUANDA SIMANGUNSONG"/>
    <x v="0"/>
    <s v="LUMBAN BULBUL"/>
    <d v="1982-10-15T00:00:00"/>
    <n v="40"/>
    <s v="40 - 44"/>
    <x v="14"/>
    <x v="2"/>
    <x v="2"/>
    <s v="1206030032000076"/>
    <m/>
  </r>
  <r>
    <x v="1"/>
    <x v="126"/>
    <s v="1212016204790001"/>
    <s v="ROSLINA SIRINGORINGO"/>
    <x v="1"/>
    <s v="HOLBUNG"/>
    <d v="1979-04-22T00:00:00"/>
    <n v="43"/>
    <s v="40 - 44"/>
    <x v="14"/>
    <x v="0"/>
    <x v="2"/>
    <m/>
    <m/>
  </r>
  <r>
    <x v="1"/>
    <x v="126"/>
    <s v="1212016604040009"/>
    <s v="TRESIA SIMANGUNSONG"/>
    <x v="1"/>
    <s v="LUMBAN BULBUL"/>
    <d v="2004-04-26T00:00:00"/>
    <n v="18"/>
    <s v="15 - 19"/>
    <x v="8"/>
    <x v="2"/>
    <x v="9"/>
    <m/>
    <m/>
  </r>
  <r>
    <x v="1"/>
    <x v="126"/>
    <s v="1212010804060002"/>
    <s v="TOMMY ANDIKA SIMANGUNSONG"/>
    <x v="0"/>
    <s v="LUMBAN BULBUL"/>
    <d v="2006-04-08T00:00:00"/>
    <n v="16"/>
    <s v="15 - 19"/>
    <x v="8"/>
    <x v="2"/>
    <x v="9"/>
    <m/>
    <m/>
  </r>
  <r>
    <x v="1"/>
    <x v="126"/>
    <s v="1212016604080004"/>
    <s v="TASYA ELIANA SIMANGUNSONG"/>
    <x v="1"/>
    <s v="LUMBAN BULBUL"/>
    <d v="2008-04-26T00:00:00"/>
    <n v="14"/>
    <s v="11 - 14"/>
    <x v="9"/>
    <x v="4"/>
    <x v="9"/>
    <m/>
    <m/>
  </r>
  <r>
    <x v="1"/>
    <x v="126"/>
    <s v="1212014503100002"/>
    <s v="LASTIUR SIMANGUNSONG"/>
    <x v="1"/>
    <s v="LUMBAN BULBUL"/>
    <d v="2010-03-05T00:00:00"/>
    <n v="12"/>
    <s v="11 - 14"/>
    <x v="9"/>
    <x v="4"/>
    <x v="9"/>
    <m/>
    <m/>
  </r>
  <r>
    <x v="1"/>
    <x v="126"/>
    <s v="1212014308120001"/>
    <s v="TIARA SIMANGUNSONG"/>
    <x v="1"/>
    <s v="LUMBAN BULBUL"/>
    <d v="2012-08-03T00:00:00"/>
    <n v="10"/>
    <s v="11 - 14"/>
    <x v="9"/>
    <x v="4"/>
    <x v="9"/>
    <m/>
    <m/>
  </r>
  <r>
    <x v="1"/>
    <x v="126"/>
    <s v="1212010608150002"/>
    <s v="JEREHAN SIMANGUNSONG"/>
    <x v="0"/>
    <s v="LUMBAN BULBUL"/>
    <d v="2015-08-06T00:00:00"/>
    <n v="7"/>
    <s v="5 - 9"/>
    <x v="3"/>
    <x v="5"/>
    <x v="5"/>
    <m/>
    <m/>
  </r>
  <r>
    <x v="1"/>
    <x v="126"/>
    <s v="1212015302170002"/>
    <s v="ROMIAN SIMANGUNSONG"/>
    <x v="1"/>
    <s v="LUMBAN BULBUL"/>
    <d v="2017-02-13T00:00:00"/>
    <n v="5"/>
    <s v="5 - 9"/>
    <x v="3"/>
    <x v="5"/>
    <x v="5"/>
    <m/>
    <m/>
  </r>
  <r>
    <x v="1"/>
    <x v="127"/>
    <s v="1212011111640002"/>
    <s v="NELSON MANURUNG"/>
    <x v="0"/>
    <s v="LUMBAN BULBUL"/>
    <d v="1964-11-11T00:00:00"/>
    <n v="58"/>
    <s v="55 - 59"/>
    <x v="11"/>
    <x v="2"/>
    <x v="6"/>
    <s v="1206030032000011"/>
    <m/>
  </r>
  <r>
    <x v="1"/>
    <x v="127"/>
    <s v="1212016303680001"/>
    <s v="ROSDIANA PARDEDE"/>
    <x v="1"/>
    <s v="TAMBUNAN"/>
    <d v="1968-03-23T00:00:00"/>
    <n v="54"/>
    <s v="50 - 54"/>
    <x v="5"/>
    <x v="0"/>
    <x v="4"/>
    <m/>
    <m/>
  </r>
  <r>
    <x v="1"/>
    <x v="127"/>
    <s v="1212016402960003"/>
    <s v="DINA PEBRIANTY MANURUNG"/>
    <x v="1"/>
    <s v="LUMBAN BULBUL"/>
    <d v="1997-02-24T00:00:00"/>
    <n v="25"/>
    <s v="25 - 29"/>
    <x v="10"/>
    <x v="0"/>
    <x v="6"/>
    <m/>
    <m/>
  </r>
  <r>
    <x v="1"/>
    <x v="127"/>
    <s v="1212016711030001"/>
    <s v="GLORIA CAHAYA MANURUNG"/>
    <x v="1"/>
    <s v="LUMBAN BULBUL"/>
    <d v="2002-11-27T00:00:00"/>
    <n v="20"/>
    <s v="20 - 24"/>
    <x v="7"/>
    <x v="2"/>
    <x v="9"/>
    <m/>
    <m/>
  </r>
  <r>
    <x v="1"/>
    <x v="128"/>
    <s v="1212014309740002"/>
    <s v="RIAMA MARPAUNG"/>
    <x v="1"/>
    <s v="LUMBAN BULBUL"/>
    <d v="1974-09-03T00:00:00"/>
    <n v="48"/>
    <s v="45 - 49"/>
    <x v="6"/>
    <x v="0"/>
    <x v="2"/>
    <s v="PENGUSULAN DTKS"/>
    <m/>
  </r>
  <r>
    <x v="1"/>
    <x v="128"/>
    <s v="1212011011030006"/>
    <s v="TORI BUDITOMO SIAHAAN"/>
    <x v="0"/>
    <s v="LUMBAN SILINTONG"/>
    <d v="2003-11-10T00:00:00"/>
    <n v="19"/>
    <s v="15 - 19"/>
    <x v="8"/>
    <x v="2"/>
    <x v="9"/>
    <m/>
    <m/>
  </r>
  <r>
    <x v="1"/>
    <x v="129"/>
    <s v="1212011006710001"/>
    <s v="ANGGIAT PASARIBU"/>
    <x v="0"/>
    <s v="LUMBAN BULBUL"/>
    <d v="1971-06-10T00:00:00"/>
    <n v="51"/>
    <s v="50 - 54"/>
    <x v="5"/>
    <x v="0"/>
    <x v="2"/>
    <s v="1206030032000098"/>
    <m/>
  </r>
  <r>
    <x v="1"/>
    <x v="129"/>
    <s v="1212016501700001"/>
    <s v="PASTI UDUR SIAHAAN"/>
    <x v="1"/>
    <s v="SERGEI"/>
    <d v="1970-01-25T00:00:00"/>
    <n v="52"/>
    <s v="50 - 54"/>
    <x v="5"/>
    <x v="0"/>
    <x v="3"/>
    <m/>
    <m/>
  </r>
  <r>
    <x v="1"/>
    <x v="129"/>
    <s v="1212011905050002"/>
    <s v="ALBERT MANIUR PASARIBU"/>
    <x v="0"/>
    <s v="BALIGE"/>
    <d v="2005-05-19T00:00:00"/>
    <n v="17"/>
    <s v="15 - 19"/>
    <x v="8"/>
    <x v="2"/>
    <x v="9"/>
    <m/>
    <m/>
  </r>
  <r>
    <x v="1"/>
    <x v="129"/>
    <s v="1212012209060001"/>
    <s v="GILBERT PRAYOGA PASARIBU"/>
    <x v="0"/>
    <s v="BALIGE"/>
    <d v="2006-09-22T00:00:00"/>
    <n v="16"/>
    <s v="15 - 19"/>
    <x v="8"/>
    <x v="2"/>
    <x v="9"/>
    <m/>
    <m/>
  </r>
  <r>
    <x v="1"/>
    <x v="130"/>
    <s v="1212015812660002"/>
    <s v="ROSIDE NABABAN"/>
    <x v="1"/>
    <s v="BANDAR"/>
    <d v="1966-12-18T00:00:00"/>
    <n v="55"/>
    <s v="55 - 59"/>
    <x v="11"/>
    <x v="6"/>
    <x v="3"/>
    <s v="PENGUSULAN DTKS"/>
    <m/>
  </r>
  <r>
    <x v="1"/>
    <x v="130"/>
    <s v="1212010910020003"/>
    <s v="FORDA PAULUS SIMANGUNSONG"/>
    <x v="0"/>
    <s v="LUMBAN BULBUL"/>
    <d v="2002-10-09T00:00:00"/>
    <n v="20"/>
    <s v="20 - 24"/>
    <x v="7"/>
    <x v="2"/>
    <x v="9"/>
    <m/>
    <m/>
  </r>
  <r>
    <x v="1"/>
    <x v="130"/>
    <s v="1212014604040002"/>
    <s v="SEFRIA ZEUDISWARA SIMANGUNSONG"/>
    <x v="1"/>
    <s v="LUMBAN BULBUL"/>
    <d v="2004-04-06T00:00:00"/>
    <n v="18"/>
    <s v="15 - 19"/>
    <x v="8"/>
    <x v="2"/>
    <x v="9"/>
    <m/>
    <m/>
  </r>
  <r>
    <x v="1"/>
    <x v="131"/>
    <s v="1212011510510001"/>
    <s v="RUDDIN PARDEDE"/>
    <x v="0"/>
    <s v="LUMBAN BULBUL"/>
    <d v="1951-10-15T00:00:00"/>
    <n v="71"/>
    <s v="70 - 74"/>
    <x v="13"/>
    <x v="2"/>
    <x v="2"/>
    <s v="1206030032000141"/>
    <m/>
  </r>
  <r>
    <x v="1"/>
    <x v="131"/>
    <s v="1212016205570001"/>
    <s v="KEBERIA NAINGGOLAN"/>
    <x v="1"/>
    <s v="SAMOSIR"/>
    <d v="1957-05-22T00:00:00"/>
    <n v="65"/>
    <s v="65 - 69"/>
    <x v="12"/>
    <x v="0"/>
    <x v="2"/>
    <m/>
    <m/>
  </r>
  <r>
    <x v="1"/>
    <x v="131"/>
    <s v="1212010703800002"/>
    <s v="OREGON PARDEDE"/>
    <x v="0"/>
    <s v="LUMBAN BULBUL"/>
    <d v="1980-03-07T00:00:00"/>
    <n v="42"/>
    <s v="40 - 44"/>
    <x v="14"/>
    <x v="0"/>
    <x v="22"/>
    <m/>
    <m/>
  </r>
  <r>
    <x v="1"/>
    <x v="131"/>
    <s v="1212011111810004"/>
    <s v="ROBIN PARDEDE"/>
    <x v="0"/>
    <s v="LUMBAN BULBUL"/>
    <d v="1981-11-11T00:00:00"/>
    <n v="41"/>
    <s v="40 - 44"/>
    <x v="14"/>
    <x v="0"/>
    <x v="22"/>
    <m/>
    <m/>
  </r>
  <r>
    <x v="1"/>
    <x v="131"/>
    <s v="1212010406830003"/>
    <s v="PARLIN PARDEDE"/>
    <x v="0"/>
    <s v="LUMBAN BULBUL"/>
    <d v="1983-06-04T00:00:00"/>
    <n v="39"/>
    <s v="35 - 39"/>
    <x v="2"/>
    <x v="0"/>
    <x v="22"/>
    <m/>
    <m/>
  </r>
  <r>
    <x v="1"/>
    <x v="131"/>
    <s v="1212012804860003"/>
    <s v="HERMAN PARDEDE"/>
    <x v="0"/>
    <s v="LUMBAN BULBUL"/>
    <d v="1986-04-28T00:00:00"/>
    <n v="36"/>
    <s v="35 - 39"/>
    <x v="2"/>
    <x v="0"/>
    <x v="22"/>
    <m/>
    <m/>
  </r>
  <r>
    <x v="1"/>
    <x v="131"/>
    <s v="1212011011930006"/>
    <s v="DANIEL PARDEDE"/>
    <x v="0"/>
    <s v="LUMBAN BULBUL"/>
    <d v="1993-11-10T00:00:00"/>
    <n v="29"/>
    <s v="25 - 29"/>
    <x v="10"/>
    <x v="3"/>
    <x v="6"/>
    <m/>
    <m/>
  </r>
  <r>
    <x v="1"/>
    <x v="131"/>
    <s v="1212010610950002"/>
    <s v="BOSTON PARDEDE"/>
    <x v="0"/>
    <s v="LUMBAN BULBUL"/>
    <d v="1995-10-06T00:00:00"/>
    <n v="27"/>
    <s v="25 - 29"/>
    <x v="10"/>
    <x v="3"/>
    <x v="6"/>
    <m/>
    <m/>
  </r>
  <r>
    <x v="1"/>
    <x v="132"/>
    <s v="1212011802810001"/>
    <s v="RIDO SITUMORANG"/>
    <x v="0"/>
    <s v="LUMBAN BULBUL"/>
    <d v="1981-05-13T00:00:00"/>
    <n v="41"/>
    <s v="40 - 44"/>
    <x v="14"/>
    <x v="0"/>
    <x v="3"/>
    <s v="PENGUSULAN DTKS"/>
    <m/>
  </r>
  <r>
    <x v="1"/>
    <x v="132"/>
    <s v="3275036801830007"/>
    <s v="DESIMA NAPITUPULU"/>
    <x v="1"/>
    <s v="BALIGE"/>
    <d v="1983-01-28T00:00:00"/>
    <n v="39"/>
    <s v="35 - 39"/>
    <x v="2"/>
    <x v="3"/>
    <x v="3"/>
    <m/>
    <m/>
  </r>
  <r>
    <x v="1"/>
    <x v="132"/>
    <s v="1212010402220001"/>
    <s v="RAPHAEL SIMON KORINTUS SITUMORANG"/>
    <x v="0"/>
    <s v="BALIGE"/>
    <d v="2022-02-04T00:00:00"/>
    <n v="0"/>
    <s v="0 - 4"/>
    <x v="4"/>
    <x v="5"/>
    <x v="5"/>
    <m/>
    <m/>
  </r>
  <r>
    <x v="1"/>
    <x v="133"/>
    <s v="1271040303690004"/>
    <s v="JAMES JANNUS MARPUNG"/>
    <x v="0"/>
    <s v="SIALANG BUAH"/>
    <d v="1971-03-03T00:00:00"/>
    <n v="51"/>
    <s v="50 - 54"/>
    <x v="5"/>
    <x v="0"/>
    <x v="3"/>
    <s v="1206030032000040"/>
    <m/>
  </r>
  <r>
    <x v="1"/>
    <x v="133"/>
    <s v="1271044308760003"/>
    <s v="RELISTA SITINJAK"/>
    <x v="1"/>
    <s v="TJ. MERBOU"/>
    <d v="1976-08-03T00:00:00"/>
    <n v="46"/>
    <s v="45 - 49"/>
    <x v="6"/>
    <x v="0"/>
    <x v="3"/>
    <m/>
    <m/>
  </r>
  <r>
    <x v="1"/>
    <x v="133"/>
    <s v="1271041002980006"/>
    <s v="DION MARPAUNG"/>
    <x v="0"/>
    <s v="JAKARTA"/>
    <d v="1998-02-10T00:00:00"/>
    <n v="24"/>
    <s v="20 - 24"/>
    <x v="7"/>
    <x v="0"/>
    <x v="6"/>
    <m/>
    <m/>
  </r>
  <r>
    <x v="1"/>
    <x v="133"/>
    <s v="1271045407010004"/>
    <s v="ANGELINA MARPAUNG"/>
    <x v="1"/>
    <s v="MEDAN"/>
    <d v="2001-07-14T00:00:00"/>
    <n v="21"/>
    <s v="20 - 24"/>
    <x v="7"/>
    <x v="0"/>
    <x v="6"/>
    <m/>
    <m/>
  </r>
  <r>
    <x v="1"/>
    <x v="133"/>
    <s v="1271046104060004"/>
    <s v="GABRIELA MARPAUNG"/>
    <x v="1"/>
    <s v="MEDAN"/>
    <d v="2006-04-21T00:00:00"/>
    <n v="16"/>
    <s v="15 - 19"/>
    <x v="8"/>
    <x v="2"/>
    <x v="9"/>
    <m/>
    <m/>
  </r>
  <r>
    <x v="1"/>
    <x v="134"/>
    <s v="1212012708830001"/>
    <s v=" HUMISAR MARPAUNG"/>
    <x v="0"/>
    <s v="BALIGE"/>
    <d v="1983-08-27T00:00:00"/>
    <n v="39"/>
    <s v="35 - 39"/>
    <x v="2"/>
    <x v="0"/>
    <x v="3"/>
    <s v="1206030032000074"/>
    <m/>
  </r>
  <r>
    <x v="1"/>
    <x v="134"/>
    <s v="1212016901820005"/>
    <s v="NURSAIDA GIRSANG"/>
    <x v="1"/>
    <s v="MEDAN"/>
    <d v="1982-01-21T00:00:00"/>
    <n v="40"/>
    <s v="40 - 44"/>
    <x v="14"/>
    <x v="0"/>
    <x v="3"/>
    <m/>
    <m/>
  </r>
  <r>
    <x v="1"/>
    <x v="134"/>
    <s v="1212011412030001"/>
    <s v="RAMSES MARPAUNG"/>
    <x v="0"/>
    <s v="LUMBAN BULBUL"/>
    <d v="2003-12-14T00:00:00"/>
    <n v="19"/>
    <s v="15 - 19"/>
    <x v="8"/>
    <x v="2"/>
    <x v="9"/>
    <m/>
    <m/>
  </r>
  <r>
    <x v="1"/>
    <x v="134"/>
    <s v="1212012402070001"/>
    <s v="CHRISTIAN RIO MARPAUNG"/>
    <x v="0"/>
    <s v="LUMBAN BULBUL"/>
    <d v="2007-02-24T00:00:00"/>
    <n v="15"/>
    <s v="15 - 19"/>
    <x v="8"/>
    <x v="2"/>
    <x v="9"/>
    <m/>
    <m/>
  </r>
  <r>
    <x v="1"/>
    <x v="134"/>
    <s v="1212016009090003"/>
    <s v="FITRI ANDINI MARPAUNG"/>
    <x v="1"/>
    <s v="LUMBAN BULBUL"/>
    <d v="2009-09-20T00:00:00"/>
    <n v="13"/>
    <s v="11 - 14"/>
    <x v="9"/>
    <x v="4"/>
    <x v="9"/>
    <m/>
    <m/>
  </r>
  <r>
    <x v="1"/>
    <x v="134"/>
    <s v="1212011707200001"/>
    <s v="ABIAN SAHAT MARPAUNG"/>
    <x v="0"/>
    <s v="BALIGE"/>
    <d v="2020-07-17T00:00:00"/>
    <n v="2"/>
    <s v="0 - 4"/>
    <x v="4"/>
    <x v="5"/>
    <x v="5"/>
    <m/>
    <m/>
  </r>
  <r>
    <x v="1"/>
    <x v="135"/>
    <s v="1212012503710001"/>
    <s v="HASIHOLAN MARPAUNG"/>
    <x v="0"/>
    <s v="LUMBAN BULBUL"/>
    <d v="1971-03-25T00:00:00"/>
    <n v="51"/>
    <s v="50 - 54"/>
    <x v="5"/>
    <x v="0"/>
    <x v="3"/>
    <s v="1206030032000030"/>
    <m/>
  </r>
  <r>
    <x v="1"/>
    <x v="135"/>
    <s v="1212016208730002"/>
    <s v="RISMA SIAHAAN"/>
    <x v="1"/>
    <s v="P.SIANTAR"/>
    <d v="1973-08-22T00:00:00"/>
    <n v="49"/>
    <s v="45 - 49"/>
    <x v="6"/>
    <x v="0"/>
    <x v="4"/>
    <m/>
    <m/>
  </r>
  <r>
    <x v="1"/>
    <x v="135"/>
    <s v="1212014202030005"/>
    <s v="PUTRI SRI DEVI MARPAUNG"/>
    <x v="1"/>
    <s v="LUMBAN BULBUL"/>
    <d v="2003-02-02T00:00:00"/>
    <n v="19"/>
    <s v="15 - 19"/>
    <x v="8"/>
    <x v="2"/>
    <x v="9"/>
    <m/>
    <m/>
  </r>
  <r>
    <x v="1"/>
    <x v="135"/>
    <s v="1212012907040002"/>
    <s v="ALFONSO MARPAUNG"/>
    <x v="0"/>
    <s v="BALIGE"/>
    <d v="2004-07-29T00:00:00"/>
    <n v="18"/>
    <s v="15 - 19"/>
    <x v="8"/>
    <x v="2"/>
    <x v="9"/>
    <m/>
    <m/>
  </r>
  <r>
    <x v="1"/>
    <x v="135"/>
    <s v="1212012703120003"/>
    <s v="IMMANUEL MARPAUNG"/>
    <x v="0"/>
    <s v="LUMBAN BULBUL"/>
    <d v="2012-03-27T00:00:00"/>
    <n v="10"/>
    <s v="11 - 14"/>
    <x v="9"/>
    <x v="4"/>
    <x v="9"/>
    <m/>
    <m/>
  </r>
  <r>
    <x v="1"/>
    <x v="136"/>
    <s v="1212016909680002"/>
    <s v="HETTY SIBAGARIANG"/>
    <x v="1"/>
    <s v="PAKKAT"/>
    <d v="1968-09-29T00:00:00"/>
    <n v="54"/>
    <s v="50 - 54"/>
    <x v="5"/>
    <x v="0"/>
    <x v="3"/>
    <s v="1206030032000105"/>
    <m/>
  </r>
  <r>
    <x v="1"/>
    <x v="136"/>
    <s v="1212012211980001"/>
    <s v="FRAN EFENDI MARPAUNG"/>
    <x v="0"/>
    <s v="BALIGE"/>
    <d v="1998-11-22T00:00:00"/>
    <n v="24"/>
    <s v="20 - 24"/>
    <x v="7"/>
    <x v="0"/>
    <x v="6"/>
    <m/>
    <m/>
  </r>
  <r>
    <x v="1"/>
    <x v="136"/>
    <s v="1212010809030001"/>
    <s v="ANTHONI MARPAUNG"/>
    <x v="0"/>
    <s v="LUMBAN BULBUL"/>
    <d v="2003-09-08T00:00:00"/>
    <n v="19"/>
    <s v="15 - 19"/>
    <x v="8"/>
    <x v="2"/>
    <x v="21"/>
    <m/>
    <m/>
  </r>
  <r>
    <x v="1"/>
    <x v="136"/>
    <s v="1212010109060003"/>
    <s v="RIVAN MARPAUNG"/>
    <x v="0"/>
    <s v="LUMBAN BULBUL"/>
    <d v="2006-09-01T00:00:00"/>
    <n v="16"/>
    <s v="15 - 19"/>
    <x v="8"/>
    <x v="6"/>
    <x v="9"/>
    <m/>
    <m/>
  </r>
  <r>
    <x v="1"/>
    <x v="136"/>
    <s v="1212010612080001"/>
    <s v="RUBEN NATHANAEL MARPAUNG"/>
    <x v="0"/>
    <s v="LUMBAN BULBUL"/>
    <d v="2008-12-06T00:00:00"/>
    <n v="14"/>
    <s v="11 - 14"/>
    <x v="9"/>
    <x v="4"/>
    <x v="9"/>
    <m/>
    <m/>
  </r>
  <r>
    <x v="1"/>
    <x v="137"/>
    <s v="1212011104600003"/>
    <s v="UNTOR TIGOR MANGASI MARPAUNG"/>
    <x v="0"/>
    <s v="BALIGE"/>
    <d v="1960-04-11T00:00:00"/>
    <n v="62"/>
    <s v="60 - 64"/>
    <x v="0"/>
    <x v="0"/>
    <x v="3"/>
    <m/>
    <m/>
  </r>
  <r>
    <x v="1"/>
    <x v="137"/>
    <s v="1212015804700002"/>
    <s v="TETTY FITRIANA HUTAPEA"/>
    <x v="1"/>
    <s v="BALIGE"/>
    <d v="1970-04-18T00:00:00"/>
    <n v="52"/>
    <s v="50 - 54"/>
    <x v="5"/>
    <x v="0"/>
    <x v="3"/>
    <m/>
    <m/>
  </r>
  <r>
    <x v="1"/>
    <x v="137"/>
    <s v="1212013012920002"/>
    <s v="RICO FRANS MARPAUNG"/>
    <x v="0"/>
    <s v="BALIGE"/>
    <d v="1992-12-30T00:00:00"/>
    <n v="29"/>
    <s v="25 - 29"/>
    <x v="10"/>
    <x v="2"/>
    <x v="3"/>
    <m/>
    <m/>
  </r>
  <r>
    <x v="1"/>
    <x v="137"/>
    <s v="1212014309940003"/>
    <s v="HELENA T. RANI MAARPUNG"/>
    <x v="1"/>
    <s v="BALIGE"/>
    <d v="1994-09-03T00:00:00"/>
    <n v="28"/>
    <s v="25 - 29"/>
    <x v="10"/>
    <x v="1"/>
    <x v="6"/>
    <m/>
    <m/>
  </r>
  <r>
    <x v="1"/>
    <x v="137"/>
    <s v="1212011709000003"/>
    <s v="EVAN LEE SAMUEL MARPAUNG"/>
    <x v="0"/>
    <s v="BALIGE"/>
    <d v="2000-09-17T00:00:00"/>
    <n v="22"/>
    <s v="20 - 24"/>
    <x v="7"/>
    <x v="3"/>
    <x v="9"/>
    <m/>
    <m/>
  </r>
  <r>
    <x v="1"/>
    <x v="138"/>
    <s v="1212012910680001"/>
    <s v="BERLIN MARPAUNG"/>
    <x v="0"/>
    <s v="TAPANULI UTARA"/>
    <d v="1968-10-29T00:00:00"/>
    <n v="54"/>
    <s v="50 - 54"/>
    <x v="5"/>
    <x v="0"/>
    <x v="3"/>
    <s v="PENGUSULAN DTKS"/>
    <m/>
  </r>
  <r>
    <x v="1"/>
    <x v="138"/>
    <s v="1212014204690001"/>
    <s v="LISFAHMI SIANTURI"/>
    <x v="1"/>
    <s v="BALIGE"/>
    <d v="1969-04-02T00:00:00"/>
    <n v="53"/>
    <s v="50 - 54"/>
    <x v="5"/>
    <x v="0"/>
    <x v="23"/>
    <m/>
    <m/>
  </r>
  <r>
    <x v="1"/>
    <x v="138"/>
    <s v="1212012508040003"/>
    <s v="RIZKY SAHALA T MARPAUNG"/>
    <x v="0"/>
    <s v="BALIGE"/>
    <d v="2004-08-25T00:00:00"/>
    <n v="18"/>
    <s v="15 - 19"/>
    <x v="8"/>
    <x v="2"/>
    <x v="9"/>
    <m/>
    <m/>
  </r>
  <r>
    <x v="1"/>
    <x v="138"/>
    <s v="1212012809060001"/>
    <s v="WILLY WAHYU H MARPAUNG"/>
    <x v="0"/>
    <s v="BALIGE"/>
    <d v="2006-09-28T00:00:00"/>
    <n v="16"/>
    <s v="15 - 19"/>
    <x v="8"/>
    <x v="2"/>
    <x v="9"/>
    <m/>
    <m/>
  </r>
  <r>
    <x v="1"/>
    <x v="139"/>
    <s v="1212015504540001"/>
    <s v="ROSPITA TAMPUBOLON"/>
    <x v="1"/>
    <s v="TIGA DOLOK"/>
    <d v="1954-04-15T00:00:00"/>
    <n v="68"/>
    <s v="65 - 69"/>
    <x v="12"/>
    <x v="6"/>
    <x v="2"/>
    <m/>
    <m/>
  </r>
  <r>
    <x v="1"/>
    <x v="140"/>
    <s v="3271043010830012"/>
    <s v="GIFMI SIMANJUNTAK"/>
    <x v="0"/>
    <s v="BALIGE"/>
    <d v="1983-10-30T00:00:00"/>
    <n v="39"/>
    <s v="35 - 39"/>
    <x v="2"/>
    <x v="2"/>
    <x v="22"/>
    <s v="1206030032000103"/>
    <m/>
  </r>
  <r>
    <x v="1"/>
    <x v="140"/>
    <s v="1212044811910001"/>
    <s v="NOVARIA NABABAN"/>
    <x v="1"/>
    <s v="HUTARAJA"/>
    <d v="1991-11-08T00:00:00"/>
    <n v="31"/>
    <s v="30 - 34"/>
    <x v="1"/>
    <x v="2"/>
    <x v="4"/>
    <m/>
    <m/>
  </r>
  <r>
    <x v="1"/>
    <x v="140"/>
    <s v="1212016001190001"/>
    <s v="JELITA SIMANJUNTAK"/>
    <x v="1"/>
    <s v="PORSEA"/>
    <d v="2019-01-20T00:00:00"/>
    <n v="3"/>
    <s v="0 - 4"/>
    <x v="4"/>
    <x v="5"/>
    <x v="5"/>
    <m/>
    <m/>
  </r>
  <r>
    <x v="1"/>
    <x v="140"/>
    <s v="1212015106200001"/>
    <s v="SARAFINA Y. SIMANJUNTAK"/>
    <x v="1"/>
    <s v="MEDAN"/>
    <d v="2020-06-11T00:00:00"/>
    <n v="2"/>
    <s v="0 - 4"/>
    <x v="4"/>
    <x v="5"/>
    <x v="5"/>
    <m/>
    <m/>
  </r>
  <r>
    <x v="1"/>
    <x v="141"/>
    <s v="1212015406590001"/>
    <s v="RUTMINI PARDEDE"/>
    <x v="1"/>
    <s v="LUMBAN SILINTONG"/>
    <d v="1959-06-14T00:00:00"/>
    <n v="63"/>
    <s v="60 - 64"/>
    <x v="0"/>
    <x v="6"/>
    <x v="2"/>
    <s v="1206030032000004"/>
    <m/>
  </r>
  <r>
    <x v="1"/>
    <x v="141"/>
    <s v="1212011001950003"/>
    <s v="LUKMAN FREMANTO SIMANJUNTAK"/>
    <x v="0"/>
    <s v="LUMBAN BULBUL"/>
    <d v="1995-01-10T00:00:00"/>
    <n v="27"/>
    <s v="25 - 29"/>
    <x v="10"/>
    <x v="0"/>
    <x v="3"/>
    <m/>
    <m/>
  </r>
  <r>
    <x v="1"/>
    <x v="141"/>
    <s v="1212016301010002"/>
    <s v="PANI SALMA HOTMA SIMANJUNTAK"/>
    <x v="1"/>
    <s v="LUMBAN BULBUL"/>
    <d v="2001-01-23T00:00:00"/>
    <n v="21"/>
    <s v="20 - 24"/>
    <x v="7"/>
    <x v="0"/>
    <x v="6"/>
    <m/>
    <m/>
  </r>
  <r>
    <x v="1"/>
    <x v="142"/>
    <s v="1212011106630003"/>
    <s v="MAMPE TUA MARPAUNG "/>
    <x v="0"/>
    <s v="LUMBAN BULBUL"/>
    <d v="1963-06-11T00:00:00"/>
    <n v="59"/>
    <s v="55 - 59"/>
    <x v="11"/>
    <x v="2"/>
    <x v="3"/>
    <s v="1206030032000045"/>
    <m/>
  </r>
  <r>
    <x v="1"/>
    <x v="142"/>
    <s v="1212014911660002"/>
    <s v="ROSMAIDA PANJAITAN"/>
    <x v="1"/>
    <s v="TANJUNG PURA"/>
    <d v="1966-11-09T00:00:00"/>
    <n v="56"/>
    <s v="55 - 59"/>
    <x v="11"/>
    <x v="2"/>
    <x v="3"/>
    <m/>
    <m/>
  </r>
  <r>
    <x v="1"/>
    <x v="142"/>
    <s v="1212011609910007"/>
    <s v="BUKTI MARPAUNG"/>
    <x v="0"/>
    <s v="LUMBAN BULBUL"/>
    <d v="1991-09-16T00:00:00"/>
    <n v="31"/>
    <s v="30 - 34"/>
    <x v="1"/>
    <x v="2"/>
    <x v="21"/>
    <m/>
    <m/>
  </r>
  <r>
    <x v="1"/>
    <x v="142"/>
    <s v="1212012206090001"/>
    <s v="JAYA MARPAUNG"/>
    <x v="0"/>
    <s v="BALIGE"/>
    <d v="2009-06-22T00:00:00"/>
    <n v="13"/>
    <s v="11 - 14"/>
    <x v="9"/>
    <x v="4"/>
    <x v="9"/>
    <m/>
    <m/>
  </r>
  <r>
    <x v="1"/>
    <x v="142"/>
    <s v="1212014609120001"/>
    <s v="INDAH SARI MARPAUNG"/>
    <x v="1"/>
    <s v="BALIGE"/>
    <d v="2012-09-06T00:00:00"/>
    <n v="10"/>
    <s v="11 - 14"/>
    <x v="9"/>
    <x v="4"/>
    <x v="9"/>
    <m/>
    <m/>
  </r>
  <r>
    <x v="1"/>
    <x v="142"/>
    <s v="1212014701130003"/>
    <s v="GEBY K MARPAUNG"/>
    <x v="1"/>
    <s v="SIGUMPAR"/>
    <d v="2013-01-07T00:00:00"/>
    <n v="9"/>
    <s v="5 - 9"/>
    <x v="3"/>
    <x v="4"/>
    <x v="9"/>
    <m/>
    <m/>
  </r>
  <r>
    <x v="1"/>
    <x v="143"/>
    <s v="1212012012850002"/>
    <s v="MARUPA MARPAUNG"/>
    <x v="0"/>
    <s v="LUMBAN BULBUL"/>
    <d v="1985-12-20T00:00:00"/>
    <n v="36"/>
    <s v="35 - 39"/>
    <x v="2"/>
    <x v="0"/>
    <x v="3"/>
    <s v="1206030032000112"/>
    <m/>
  </r>
  <r>
    <x v="1"/>
    <x v="143"/>
    <s v="1212016508830004"/>
    <s v="VERA NURSALAM SINAGA"/>
    <x v="1"/>
    <s v="AEK NATOLU"/>
    <d v="1983-08-25T00:00:00"/>
    <n v="39"/>
    <s v="35 - 39"/>
    <x v="2"/>
    <x v="0"/>
    <x v="3"/>
    <m/>
    <m/>
  </r>
  <r>
    <x v="1"/>
    <x v="143"/>
    <s v="1212014707120001"/>
    <s v="ISABELA MARPAUNG"/>
    <x v="1"/>
    <s v="BALIGE"/>
    <d v="2012-07-07T00:00:00"/>
    <n v="10"/>
    <s v="11 - 14"/>
    <x v="9"/>
    <x v="4"/>
    <x v="9"/>
    <m/>
    <m/>
  </r>
  <r>
    <x v="1"/>
    <x v="143"/>
    <s v="1212011304210001"/>
    <s v="DIGOHI A. MARPAUNG"/>
    <x v="0"/>
    <s v="BALIGE"/>
    <d v="2021-04-13T00:00:00"/>
    <n v="1"/>
    <s v="0 - 4"/>
    <x v="4"/>
    <x v="5"/>
    <x v="5"/>
    <m/>
    <m/>
  </r>
  <r>
    <x v="1"/>
    <x v="143"/>
    <s v="1212016206150001"/>
    <s v="RINI MARPAUNG"/>
    <x v="1"/>
    <s v="BALIGE"/>
    <d v="2015-06-22T00:00:00"/>
    <n v="7"/>
    <s v="5 - 9"/>
    <x v="3"/>
    <x v="5"/>
    <x v="5"/>
    <m/>
    <m/>
  </r>
  <r>
    <x v="1"/>
    <x v="144"/>
    <s v="1212011009600002"/>
    <s v="SURUNG MARPAUNG"/>
    <x v="0"/>
    <s v="LUMBAN BULBUL"/>
    <d v="1960-09-10T00:00:00"/>
    <n v="62"/>
    <s v="60 - 64"/>
    <x v="0"/>
    <x v="2"/>
    <x v="3"/>
    <s v="1206030032000075"/>
    <m/>
  </r>
  <r>
    <x v="1"/>
    <x v="144"/>
    <s v="1212016112760001"/>
    <s v="LESTARIA RAJAGUKGUK"/>
    <x v="1"/>
    <s v="HUTAGINJANG"/>
    <d v="1976-12-21T00:00:00"/>
    <n v="45"/>
    <s v="45 - 49"/>
    <x v="6"/>
    <x v="2"/>
    <x v="2"/>
    <m/>
    <m/>
  </r>
  <r>
    <x v="1"/>
    <x v="144"/>
    <s v="1212012811960005"/>
    <s v="TULUS MARPAUNG"/>
    <x v="0"/>
    <s v="BALIGE"/>
    <d v="1996-11-28T00:00:00"/>
    <n v="26"/>
    <s v="25 - 29"/>
    <x v="10"/>
    <x v="0"/>
    <x v="24"/>
    <m/>
    <m/>
  </r>
  <r>
    <x v="1"/>
    <x v="144"/>
    <s v="1212015907990004"/>
    <s v="SANTI VERONIKA MARPAUNG"/>
    <x v="1"/>
    <s v="BALIGE"/>
    <d v="1999-07-19T00:00:00"/>
    <n v="23"/>
    <s v="20 - 24"/>
    <x v="7"/>
    <x v="0"/>
    <x v="9"/>
    <m/>
    <m/>
  </r>
  <r>
    <x v="1"/>
    <x v="144"/>
    <s v="1212015907990003"/>
    <s v="SINTA VERAWATY MARPAUNG"/>
    <x v="1"/>
    <s v="BALIGE"/>
    <d v="1999-07-19T00:00:00"/>
    <n v="23"/>
    <s v="20 - 24"/>
    <x v="7"/>
    <x v="0"/>
    <x v="9"/>
    <m/>
    <m/>
  </r>
  <r>
    <x v="1"/>
    <x v="145"/>
    <s v="1212011412640002"/>
    <s v="PARDOMUAN SIAHAAN"/>
    <x v="0"/>
    <s v="MEAT"/>
    <d v="1964-12-14T00:00:00"/>
    <n v="58"/>
    <s v="55 - 59"/>
    <x v="11"/>
    <x v="0"/>
    <x v="3"/>
    <s v="PENGUSULAN DTKS"/>
    <m/>
  </r>
  <r>
    <x v="1"/>
    <x v="145"/>
    <s v="1212015512660002"/>
    <s v="MEGAWATY MARPAUNG"/>
    <x v="1"/>
    <s v="LUMBAN BULBUL"/>
    <d v="1966-12-15T00:00:00"/>
    <n v="56"/>
    <s v="55 - 59"/>
    <x v="11"/>
    <x v="0"/>
    <x v="3"/>
    <m/>
    <m/>
  </r>
  <r>
    <x v="1"/>
    <x v="145"/>
    <s v="1212014106910002"/>
    <s v="FRETTY SIAHAAN"/>
    <x v="1"/>
    <s v="BALIGE"/>
    <d v="1991-06-01T00:00:00"/>
    <n v="31"/>
    <s v="30 - 34"/>
    <x v="1"/>
    <x v="0"/>
    <x v="6"/>
    <m/>
    <m/>
  </r>
  <r>
    <x v="1"/>
    <x v="145"/>
    <s v="1212012205980001"/>
    <s v="ZIDANI SIAHAAN"/>
    <x v="0"/>
    <s v="BALIGE"/>
    <d v="1998-05-22T00:00:00"/>
    <n v="24"/>
    <s v="20 - 24"/>
    <x v="7"/>
    <x v="0"/>
    <x v="3"/>
    <m/>
    <m/>
  </r>
  <r>
    <x v="1"/>
    <x v="146"/>
    <s v="1212015002640002"/>
    <s v="DONNA RITA MARPAUNG"/>
    <x v="1"/>
    <s v="LUMBAN BULBUL"/>
    <d v="1964-02-10T00:00:00"/>
    <n v="58"/>
    <s v="55 - 59"/>
    <x v="11"/>
    <x v="6"/>
    <x v="3"/>
    <s v="1206030032000102"/>
    <m/>
  </r>
  <r>
    <x v="1"/>
    <x v="146"/>
    <s v="1212012509910001"/>
    <s v="DAPOT LEO VRANDO SIREGAR"/>
    <x v="0"/>
    <s v="BALIGE"/>
    <d v="1991-09-25T00:00:00"/>
    <n v="31"/>
    <s v="30 - 34"/>
    <x v="1"/>
    <x v="2"/>
    <x v="21"/>
    <m/>
    <m/>
  </r>
  <r>
    <x v="1"/>
    <x v="147"/>
    <s v="1212015007470001"/>
    <s v="SINTA SIAHAAN"/>
    <x v="1"/>
    <s v="KOTACANE"/>
    <d v="1947-07-10T00:00:00"/>
    <n v="75"/>
    <s v="75 - 79"/>
    <x v="16"/>
    <x v="2"/>
    <x v="2"/>
    <s v="1206030032000080"/>
    <m/>
  </r>
  <r>
    <x v="1"/>
    <x v="148"/>
    <s v="1212010903770004"/>
    <s v="JONARA MARPAUNG"/>
    <x v="0"/>
    <s v="LUMBAN BULBUL"/>
    <d v="1977-03-09T00:00:00"/>
    <n v="45"/>
    <s v="45 - 49"/>
    <x v="6"/>
    <x v="0"/>
    <x v="17"/>
    <s v="1206030032000046"/>
    <m/>
  </r>
  <r>
    <x v="1"/>
    <x v="148"/>
    <s v="1212014805830004"/>
    <s v="ROULINA PASARIBU"/>
    <x v="1"/>
    <s v="BAH GUNUNG"/>
    <d v="1983-05-08T00:00:00"/>
    <n v="39"/>
    <s v="35 - 39"/>
    <x v="2"/>
    <x v="0"/>
    <x v="4"/>
    <m/>
    <m/>
  </r>
  <r>
    <x v="1"/>
    <x v="148"/>
    <s v="1212011810090002"/>
    <s v="WELLFHIN MINARDO MARPAUNG"/>
    <x v="0"/>
    <s v="LUMBAN BULBUL"/>
    <d v="2009-10-18T00:00:00"/>
    <n v="13"/>
    <s v="11 - 14"/>
    <x v="9"/>
    <x v="4"/>
    <x v="9"/>
    <m/>
    <m/>
  </r>
  <r>
    <x v="1"/>
    <x v="148"/>
    <s v="1212011001110001"/>
    <s v="KEVIN VOLADO MARPAUNG"/>
    <x v="0"/>
    <s v="LUMBAN BULBUL"/>
    <d v="2011-01-10T00:00:00"/>
    <n v="11"/>
    <s v="11 - 14"/>
    <x v="9"/>
    <x v="4"/>
    <x v="9"/>
    <m/>
    <m/>
  </r>
  <r>
    <x v="1"/>
    <x v="148"/>
    <s v="1212016705120001"/>
    <s v="NIKEN PLOY MARPAUNG"/>
    <x v="0"/>
    <s v="LUMBAN BULBUL"/>
    <d v="2012-05-27T00:00:00"/>
    <n v="10"/>
    <s v="11 - 14"/>
    <x v="9"/>
    <x v="4"/>
    <x v="9"/>
    <m/>
    <m/>
  </r>
  <r>
    <x v="1"/>
    <x v="148"/>
    <s v="1212012804160001"/>
    <s v="SANDY DIOPRI MARPAUNG"/>
    <x v="0"/>
    <s v="BINJAI"/>
    <d v="2016-04-28T00:00:00"/>
    <n v="6"/>
    <s v="5 - 9"/>
    <x v="3"/>
    <x v="5"/>
    <x v="5"/>
    <m/>
    <m/>
  </r>
  <r>
    <x v="1"/>
    <x v="148"/>
    <s v="1212014609190002"/>
    <s v="DICK AULYA MARPAUNG"/>
    <x v="1"/>
    <s v="LUMBAN BULBUL"/>
    <d v="2019-09-06T00:00:00"/>
    <n v="3"/>
    <s v="0 - 4"/>
    <x v="4"/>
    <x v="5"/>
    <x v="5"/>
    <m/>
    <m/>
  </r>
  <r>
    <x v="1"/>
    <x v="149"/>
    <s v="1212015309380001"/>
    <s v="DAMARIS TAMBUNAN"/>
    <x v="1"/>
    <s v="TAMBUNAN"/>
    <d v="1937-12-15T00:00:00"/>
    <n v="85"/>
    <s v="85 - 89"/>
    <x v="17"/>
    <x v="6"/>
    <x v="2"/>
    <s v="PENGUSULAN DTKS"/>
    <m/>
  </r>
  <r>
    <x v="1"/>
    <x v="150"/>
    <s v="1212015011810003"/>
    <s v="DEWI RATNA TAMBUNAN"/>
    <x v="1"/>
    <s v="TAMBUNAN"/>
    <d v="1981-11-10T00:00:00"/>
    <n v="41"/>
    <s v="40 - 44"/>
    <x v="14"/>
    <x v="0"/>
    <x v="3"/>
    <s v="1206030032000033"/>
    <m/>
  </r>
  <r>
    <x v="1"/>
    <x v="150"/>
    <s v="1212010307090001"/>
    <s v="GABRIEL BABTISTA MARPAUNG"/>
    <x v="0"/>
    <s v="BALIGE"/>
    <d v="2009-07-03T00:00:00"/>
    <n v="13"/>
    <s v="11 - 14"/>
    <x v="9"/>
    <x v="4"/>
    <x v="5"/>
    <m/>
    <m/>
  </r>
  <r>
    <x v="1"/>
    <x v="150"/>
    <s v="1212014804130001"/>
    <s v="GITA GABERIA MARPAUNG"/>
    <x v="1"/>
    <s v="BALIGE"/>
    <d v="2013-04-08T00:00:00"/>
    <n v="9"/>
    <s v="5 - 9"/>
    <x v="3"/>
    <x v="4"/>
    <x v="5"/>
    <m/>
    <m/>
  </r>
  <r>
    <x v="1"/>
    <x v="151"/>
    <s v="1212014306640001"/>
    <s v="LAORINA SIANTURI"/>
    <x v="1"/>
    <s v="PAGARAJI"/>
    <d v="1964-09-03T00:00:00"/>
    <n v="58"/>
    <s v="55 - 59"/>
    <x v="11"/>
    <x v="0"/>
    <x v="2"/>
    <m/>
    <m/>
  </r>
  <r>
    <x v="1"/>
    <x v="151"/>
    <s v="1212016808970001"/>
    <s v="YUSNILA MARPAUNG"/>
    <x v="1"/>
    <s v="LUMBAN BULBUL"/>
    <d v="1997-08-28T00:00:00"/>
    <n v="25"/>
    <s v="25 - 29"/>
    <x v="10"/>
    <x v="1"/>
    <x v="6"/>
    <m/>
    <m/>
  </r>
  <r>
    <x v="1"/>
    <x v="152"/>
    <s v="3215261611900005"/>
    <s v="ERIK MANAHAN MARPAUNG"/>
    <x v="0"/>
    <s v="LUMBAN BULBUL"/>
    <d v="1990-11-16T00:00:00"/>
    <n v="32"/>
    <s v="30 - 34"/>
    <x v="1"/>
    <x v="0"/>
    <x v="3"/>
    <m/>
    <m/>
  </r>
  <r>
    <x v="1"/>
    <x v="152"/>
    <s v="3215265510890007"/>
    <s v="RYANTI YUSTINA NABABAN"/>
    <x v="1"/>
    <s v="KARAWANG"/>
    <d v="1989-10-15T00:00:00"/>
    <n v="33"/>
    <s v="30 - 34"/>
    <x v="1"/>
    <x v="3"/>
    <x v="4"/>
    <m/>
    <m/>
  </r>
  <r>
    <x v="1"/>
    <x v="152"/>
    <s v="3215262310140003"/>
    <s v="GILBERT HAMONANGAN MARPAUNG"/>
    <x v="0"/>
    <s v="KARAWANG"/>
    <d v="2014-10-23T00:00:00"/>
    <n v="8"/>
    <s v="5 - 9"/>
    <x v="3"/>
    <x v="5"/>
    <x v="5"/>
    <m/>
    <m/>
  </r>
  <r>
    <x v="1"/>
    <x v="152"/>
    <s v="3215264704170003"/>
    <s v="DUMA APRILYA MARPAUNG"/>
    <x v="1"/>
    <s v="KARAWANG"/>
    <d v="2017-04-07T00:00:00"/>
    <n v="5"/>
    <s v="5 - 9"/>
    <x v="3"/>
    <x v="5"/>
    <x v="5"/>
    <m/>
    <m/>
  </r>
  <r>
    <x v="1"/>
    <x v="153"/>
    <s v="1212012904800001"/>
    <s v="GIBSI MARPAUNG"/>
    <x v="0"/>
    <s v="LUMBAN BULBUL"/>
    <d v="1980-04-29T00:00:00"/>
    <n v="42"/>
    <s v="40 - 44"/>
    <x v="14"/>
    <x v="0"/>
    <x v="3"/>
    <s v="1206030032000024"/>
    <m/>
  </r>
  <r>
    <x v="1"/>
    <x v="153"/>
    <s v="1212015611820002"/>
    <s v="FRISKA SITORUS"/>
    <x v="1"/>
    <s v="PORSEA"/>
    <d v="1982-11-16T00:00:00"/>
    <n v="40"/>
    <s v="40 - 44"/>
    <x v="14"/>
    <x v="0"/>
    <x v="3"/>
    <m/>
    <m/>
  </r>
  <r>
    <x v="1"/>
    <x v="153"/>
    <s v="1212012111080001"/>
    <s v="RAJA DECO MARPAUNG"/>
    <x v="0"/>
    <s v="BATAM"/>
    <d v="2008-11-21T00:00:00"/>
    <n v="14"/>
    <s v="11 - 14"/>
    <x v="9"/>
    <x v="2"/>
    <x v="9"/>
    <m/>
    <m/>
  </r>
  <r>
    <x v="1"/>
    <x v="153"/>
    <s v="1212010810090001"/>
    <s v="ARJUNA S. MARPAUNG"/>
    <x v="0"/>
    <s v="LUMBAN BULBUL"/>
    <d v="2009-10-08T00:00:00"/>
    <n v="13"/>
    <s v="11 - 14"/>
    <x v="9"/>
    <x v="4"/>
    <x v="9"/>
    <m/>
    <m/>
  </r>
  <r>
    <x v="1"/>
    <x v="153"/>
    <s v="1212016010110002"/>
    <s v="HICCA ANGGUN K. MARPAUNG"/>
    <x v="1"/>
    <s v="LUMBAN BULBUL"/>
    <d v="2011-10-20T00:00:00"/>
    <n v="11"/>
    <s v="11 - 14"/>
    <x v="9"/>
    <x v="4"/>
    <x v="9"/>
    <m/>
    <m/>
  </r>
  <r>
    <x v="1"/>
    <x v="153"/>
    <s v="1212011804160001"/>
    <s v="ARGA MARPAUNG"/>
    <x v="0"/>
    <s v="BALIGE"/>
    <d v="2016-04-18T00:00:00"/>
    <n v="6"/>
    <s v="5 - 9"/>
    <x v="3"/>
    <x v="5"/>
    <x v="5"/>
    <m/>
    <m/>
  </r>
  <r>
    <x v="1"/>
    <x v="154"/>
    <s v="1212010211770001"/>
    <s v="ULITUA NAINGGOLAN"/>
    <x v="0"/>
    <s v="LUMBAN BULBUL"/>
    <d v="1977-11-02T00:00:00"/>
    <n v="45"/>
    <s v="45 - 49"/>
    <x v="6"/>
    <x v="0"/>
    <x v="3"/>
    <s v="PENGUSULAN DTKS"/>
    <m/>
  </r>
  <r>
    <x v="1"/>
    <x v="154"/>
    <s v="1207284805860001"/>
    <s v="MEIKA CHRISTI MARPAUNG"/>
    <x v="1"/>
    <s v="JAKARTA"/>
    <d v="1986-05-08T00:00:00"/>
    <n v="36"/>
    <s v="35 - 39"/>
    <x v="2"/>
    <x v="0"/>
    <x v="4"/>
    <m/>
    <m/>
  </r>
  <r>
    <x v="1"/>
    <x v="154"/>
    <s v="1212011911180001"/>
    <s v="NATAN JORDAN NAINGGOLAN"/>
    <x v="0"/>
    <s v="PORSEA"/>
    <d v="2018-11-19T00:00:00"/>
    <n v="4"/>
    <s v="0 - 4"/>
    <x v="4"/>
    <x v="5"/>
    <x v="5"/>
    <m/>
    <m/>
  </r>
  <r>
    <x v="1"/>
    <x v="154"/>
    <s v="1212010301220001"/>
    <s v="JAVIERO XAVIER NAINGGOLAN"/>
    <x v="0"/>
    <s v="BALIGE"/>
    <d v="2022-01-03T00:00:00"/>
    <n v="0"/>
    <s v="0 - 4"/>
    <x v="4"/>
    <x v="5"/>
    <x v="5"/>
    <s v="1206030032000050"/>
    <m/>
  </r>
  <r>
    <x v="1"/>
    <x v="155"/>
    <s v="1212015705420001"/>
    <s v="ASTILIA SIAHAAN"/>
    <x v="1"/>
    <s v="LONGAT BALIGE"/>
    <d v="1942-05-17T00:00:00"/>
    <n v="80"/>
    <s v="80 - 84"/>
    <x v="15"/>
    <x v="6"/>
    <x v="2"/>
    <s v="1206030032000050"/>
    <m/>
  </r>
  <r>
    <x v="1"/>
    <x v="156"/>
    <s v="1212010802730001"/>
    <s v="MUNSON MARPAUNG"/>
    <x v="0"/>
    <s v="LUMBAN BULBUL"/>
    <d v="1973-02-08T00:00:00"/>
    <n v="49"/>
    <s v="45 - 49"/>
    <x v="6"/>
    <x v="0"/>
    <x v="2"/>
    <m/>
    <m/>
  </r>
  <r>
    <x v="1"/>
    <x v="156"/>
    <s v="1212014303780002"/>
    <s v="NELLY SITORUS"/>
    <x v="1"/>
    <s v="LUMBAN SITORUS"/>
    <d v="1978-03-13T00:00:00"/>
    <n v="44"/>
    <s v="40 - 44"/>
    <x v="14"/>
    <x v="0"/>
    <x v="17"/>
    <m/>
    <m/>
  </r>
  <r>
    <x v="1"/>
    <x v="156"/>
    <s v="1212010905060001"/>
    <s v="CHRISNALDY PUTRA PRATAMA MARPAUNG"/>
    <x v="0"/>
    <s v="LUMBAN BULBUL"/>
    <d v="2006-05-09T00:00:00"/>
    <n v="16"/>
    <s v="15 - 19"/>
    <x v="8"/>
    <x v="2"/>
    <x v="9"/>
    <m/>
    <m/>
  </r>
  <r>
    <x v="1"/>
    <x v="156"/>
    <s v="1212016712070001"/>
    <s v="INDAH SARI MARPAUNG"/>
    <x v="1"/>
    <s v="LUMBAN BULBUL"/>
    <d v="2007-12-27T00:00:00"/>
    <n v="14"/>
    <s v="11 - 14"/>
    <x v="9"/>
    <x v="2"/>
    <x v="9"/>
    <m/>
    <m/>
  </r>
  <r>
    <x v="1"/>
    <x v="156"/>
    <s v="1212016812100001"/>
    <s v="SEPANIA RAPMAHITA MARPAUNG"/>
    <x v="1"/>
    <s v="LUMBAN BULBUL"/>
    <d v="2010-12-28T00:00:00"/>
    <n v="11"/>
    <s v="11 - 14"/>
    <x v="9"/>
    <x v="4"/>
    <x v="9"/>
    <m/>
    <m/>
  </r>
  <r>
    <x v="1"/>
    <x v="156"/>
    <s v="1212011202130001"/>
    <s v="VALENTINO BAGUS MARPAUNG"/>
    <x v="0"/>
    <s v="LUMBAN BULBUL"/>
    <d v="2013-02-12T00:00:00"/>
    <n v="9"/>
    <s v="5 - 9"/>
    <x v="3"/>
    <x v="4"/>
    <x v="9"/>
    <m/>
    <m/>
  </r>
  <r>
    <x v="1"/>
    <x v="157"/>
    <s v="1212014302740001"/>
    <s v="RIAMA MANURUNG"/>
    <x v="1"/>
    <s v="LUMBAN BULBUL"/>
    <d v="1974-02-03T00:00:00"/>
    <n v="48"/>
    <s v="45 - 49"/>
    <x v="6"/>
    <x v="0"/>
    <x v="12"/>
    <m/>
    <m/>
  </r>
  <r>
    <x v="1"/>
    <x v="157"/>
    <s v="1212015502110002"/>
    <s v="ROTUA ELIZABETH PASARIBU"/>
    <x v="1"/>
    <s v="BALIGE"/>
    <d v="2011-02-15T00:00:00"/>
    <n v="11"/>
    <s v="11 - 14"/>
    <x v="9"/>
    <x v="4"/>
    <x v="9"/>
    <s v="1206030032000122"/>
    <m/>
  </r>
  <r>
    <x v="1"/>
    <x v="158"/>
    <s v="1212011009540001"/>
    <s v="TOGAR SIAHAAN"/>
    <x v="0"/>
    <s v="LUMBAN BULBUL"/>
    <d v="1954-09-10T00:00:00"/>
    <n v="68"/>
    <s v="65 - 69"/>
    <x v="12"/>
    <x v="2"/>
    <x v="3"/>
    <m/>
    <m/>
  </r>
  <r>
    <x v="1"/>
    <x v="158"/>
    <s v="1212016903590001"/>
    <s v="MASDA SIBUEA"/>
    <x v="1"/>
    <s v="LAGUBOTI"/>
    <d v="1959-03-29T00:00:00"/>
    <n v="63"/>
    <s v="60 - 64"/>
    <x v="0"/>
    <x v="2"/>
    <x v="3"/>
    <m/>
    <m/>
  </r>
  <r>
    <x v="1"/>
    <x v="158"/>
    <s v="1212012408030001"/>
    <s v="FERRY RAHMAT DIANTO SIAHAAN"/>
    <x v="0"/>
    <s v="LUMBAN BULBUL"/>
    <d v="2003-06-24T00:00:00"/>
    <n v="19"/>
    <s v="15 - 19"/>
    <x v="8"/>
    <x v="2"/>
    <x v="21"/>
    <s v="1206030032000081"/>
    <m/>
  </r>
  <r>
    <x v="1"/>
    <x v="159"/>
    <s v="1212012408610001"/>
    <s v="MARULI MARPAUNG"/>
    <x v="0"/>
    <s v="LUMBAN BULBUL"/>
    <d v="1961-08-24T00:00:00"/>
    <n v="61"/>
    <s v="60 - 64"/>
    <x v="0"/>
    <x v="0"/>
    <x v="2"/>
    <m/>
    <m/>
  </r>
  <r>
    <x v="1"/>
    <x v="159"/>
    <s v="1212015102660003"/>
    <s v="MAGDALENA TIURMA PURBA"/>
    <x v="1"/>
    <s v="PEA NAJAGAR"/>
    <d v="1966-02-11T00:00:00"/>
    <n v="56"/>
    <s v="55 - 59"/>
    <x v="11"/>
    <x v="2"/>
    <x v="2"/>
    <m/>
    <m/>
  </r>
  <r>
    <x v="1"/>
    <x v="159"/>
    <s v="1212014111030001"/>
    <s v="GINA SONIA MARPAUNG"/>
    <x v="1"/>
    <s v="LUMBAN BULBUL"/>
    <d v="2003-11-01T00:00:00"/>
    <n v="19"/>
    <s v="15 - 19"/>
    <x v="8"/>
    <x v="2"/>
    <x v="9"/>
    <m/>
    <m/>
  </r>
  <r>
    <x v="1"/>
    <x v="159"/>
    <s v="1212014111030002"/>
    <s v="GITA SONIA MARPAUNG"/>
    <x v="1"/>
    <s v="LUMBAN BULBUL"/>
    <d v="2003-11-01T00:00:00"/>
    <n v="19"/>
    <s v="15 - 19"/>
    <x v="8"/>
    <x v="2"/>
    <x v="9"/>
    <m/>
    <m/>
  </r>
  <r>
    <x v="1"/>
    <x v="160"/>
    <s v="1212012909750003"/>
    <s v="PANGIHUTAN RIVALDI MANURUNG"/>
    <x v="0"/>
    <s v="LUMBAN BULBUL"/>
    <d v="1975-09-29T00:00:00"/>
    <n v="47"/>
    <s v="45 - 49"/>
    <x v="6"/>
    <x v="0"/>
    <x v="12"/>
    <s v="1206030032000070"/>
    <m/>
  </r>
  <r>
    <x v="1"/>
    <x v="160"/>
    <s v="1212015902780002"/>
    <s v="HERLINA JUSRISTI MARPAUNG"/>
    <x v="1"/>
    <s v="P. SIANTAR"/>
    <d v="1978-02-19T00:00:00"/>
    <n v="44"/>
    <s v="40 - 44"/>
    <x v="14"/>
    <x v="0"/>
    <x v="12"/>
    <m/>
    <m/>
  </r>
  <r>
    <x v="1"/>
    <x v="160"/>
    <s v="1212015510020001"/>
    <s v="AGNES RILILIAN PUNGU MANURUNG"/>
    <x v="1"/>
    <s v="LUMBAN BULBUL"/>
    <d v="2002-10-15T00:00:00"/>
    <n v="20"/>
    <s v="20 - 24"/>
    <x v="7"/>
    <x v="0"/>
    <x v="21"/>
    <m/>
    <m/>
  </r>
  <r>
    <x v="1"/>
    <x v="160"/>
    <s v="1212012101040003"/>
    <s v="POLIN DIPPOS MANURUNG"/>
    <x v="0"/>
    <s v="LUMBAN BULBUL"/>
    <d v="2004-01-21T00:00:00"/>
    <n v="18"/>
    <s v="15 - 19"/>
    <x v="8"/>
    <x v="2"/>
    <x v="9"/>
    <m/>
    <m/>
  </r>
  <r>
    <x v="1"/>
    <x v="160"/>
    <s v="1212016008080001"/>
    <s v="HERDI YANTI MANURUNG"/>
    <x v="1"/>
    <s v="LUMBAN BULBUL"/>
    <d v="2008-08-20T00:00:00"/>
    <n v="14"/>
    <s v="11 - 14"/>
    <x v="9"/>
    <x v="4"/>
    <x v="9"/>
    <m/>
    <m/>
  </r>
  <r>
    <x v="1"/>
    <x v="160"/>
    <s v="1212010806100001"/>
    <s v="CHAESAR JUNIOR MANURUNG"/>
    <x v="0"/>
    <s v="LUMBAN BULBUL"/>
    <d v="2010-06-08T00:00:00"/>
    <n v="12"/>
    <s v="11 - 14"/>
    <x v="9"/>
    <x v="4"/>
    <x v="9"/>
    <m/>
    <m/>
  </r>
  <r>
    <x v="1"/>
    <x v="161"/>
    <s v="1212012711790004"/>
    <s v="JOHNSON TAMPUBOLON"/>
    <x v="0"/>
    <s v="KABAN JAHE"/>
    <d v="1979-11-27T00:00:00"/>
    <n v="43"/>
    <s v="40 - 44"/>
    <x v="14"/>
    <x v="2"/>
    <x v="25"/>
    <s v="1206030032000107"/>
    <m/>
  </r>
  <r>
    <x v="1"/>
    <x v="161"/>
    <s v="1212016003790005"/>
    <s v="MELKYANA ALDRAINI SIHOTANG"/>
    <x v="1"/>
    <s v="BALIGE"/>
    <d v="1979-03-20T00:00:00"/>
    <n v="43"/>
    <s v="40 - 44"/>
    <x v="14"/>
    <x v="0"/>
    <x v="4"/>
    <m/>
    <m/>
  </r>
  <r>
    <x v="1"/>
    <x v="161"/>
    <s v="1212014810090001"/>
    <s v="SELVIA AUDREY TAMPUBOLON"/>
    <x v="1"/>
    <s v="BALIGE"/>
    <d v="2009-10-08T00:00:00"/>
    <n v="13"/>
    <s v="11 - 14"/>
    <x v="9"/>
    <x v="4"/>
    <x v="9"/>
    <m/>
    <m/>
  </r>
  <r>
    <x v="1"/>
    <x v="161"/>
    <s v="1212011108120001"/>
    <s v="SANDI BASTIAN TAMPUBOLON"/>
    <x v="0"/>
    <s v="LUMBAN BULBUL"/>
    <d v="2012-08-11T00:00:00"/>
    <n v="10"/>
    <s v="11 - 14"/>
    <x v="9"/>
    <x v="4"/>
    <x v="9"/>
    <m/>
    <m/>
  </r>
  <r>
    <x v="1"/>
    <x v="162"/>
    <s v="1212011201520001"/>
    <s v="TAPIAN MARPAUNG"/>
    <x v="0"/>
    <s v="LUMBAN BULBUL"/>
    <d v="1952-01-12T00:00:00"/>
    <n v="70"/>
    <s v="70 - 74"/>
    <x v="13"/>
    <x v="2"/>
    <x v="2"/>
    <s v="PENGUSULAN DTKS"/>
    <m/>
  </r>
  <r>
    <x v="1"/>
    <x v="163"/>
    <s v="1212010309570001"/>
    <s v="HARAPAN MARPAUNG"/>
    <x v="0"/>
    <s v="BALIGE"/>
    <d v="1957-09-03T00:00:00"/>
    <n v="65"/>
    <s v="65 - 69"/>
    <x v="12"/>
    <x v="0"/>
    <x v="2"/>
    <m/>
    <m/>
  </r>
  <r>
    <x v="1"/>
    <x v="164"/>
    <s v="1212011702650001"/>
    <s v="TONGGO MARPAUNG"/>
    <x v="0"/>
    <s v="BALIGE"/>
    <d v="1965-02-17T00:00:00"/>
    <n v="57"/>
    <s v="55 - 59"/>
    <x v="11"/>
    <x v="0"/>
    <x v="2"/>
    <s v="1206030032000040"/>
    <m/>
  </r>
  <r>
    <x v="1"/>
    <x v="164"/>
    <s v="1212016307660001"/>
    <s v="NURSELLYNA SIDABUTAR"/>
    <x v="1"/>
    <s v="GIRSANG"/>
    <d v="1966-07-23T00:00:00"/>
    <n v="56"/>
    <s v="55 - 59"/>
    <x v="11"/>
    <x v="0"/>
    <x v="2"/>
    <m/>
    <m/>
  </r>
  <r>
    <x v="1"/>
    <x v="164"/>
    <s v="1212010708940003"/>
    <s v="DONY PUTRA MARPAUNG"/>
    <x v="0"/>
    <s v="PURWODADI WEYK VI"/>
    <d v="1994-08-07T00:00:00"/>
    <n v="28"/>
    <s v="25 - 29"/>
    <x v="10"/>
    <x v="0"/>
    <x v="6"/>
    <m/>
    <m/>
  </r>
  <r>
    <x v="1"/>
    <x v="164"/>
    <s v="1212011710000004"/>
    <s v="ANDREAS MARPAUNG"/>
    <x v="0"/>
    <s v="PURWODADI WEYK VI"/>
    <d v="2000-10-17T00:00:00"/>
    <n v="22"/>
    <s v="20 - 24"/>
    <x v="7"/>
    <x v="2"/>
    <x v="6"/>
    <m/>
    <m/>
  </r>
  <r>
    <x v="1"/>
    <x v="164"/>
    <s v="1212014712040003"/>
    <s v="AYU TIASARA MARPAUNG"/>
    <x v="1"/>
    <s v="LUMBAN BULBUL"/>
    <d v="2004-12-07T00:00:00"/>
    <n v="18"/>
    <s v="15 - 19"/>
    <x v="8"/>
    <x v="2"/>
    <x v="9"/>
    <m/>
    <m/>
  </r>
  <r>
    <x v="1"/>
    <x v="164"/>
    <s v="1212012606070004"/>
    <s v="ADITIA LAMTAMA MARPAUNG"/>
    <x v="0"/>
    <s v="LUMBAN BULBUL"/>
    <d v="2007-06-28T00:00:00"/>
    <n v="15"/>
    <s v="15 - 19"/>
    <x v="8"/>
    <x v="4"/>
    <x v="9"/>
    <m/>
    <m/>
  </r>
  <r>
    <x v="1"/>
    <x v="165"/>
    <s v="1212011408700002"/>
    <s v="POSO BOIKE MARPAUNG"/>
    <x v="0"/>
    <s v="LUMBAN BULBUL"/>
    <d v="1970-08-14T00:00:00"/>
    <n v="52"/>
    <s v="50 - 54"/>
    <x v="5"/>
    <x v="0"/>
    <x v="2"/>
    <s v="1206030032000115"/>
    <m/>
  </r>
  <r>
    <x v="1"/>
    <x v="165"/>
    <s v="1212015104720001"/>
    <s v="MARLIN SIMANJUNTAK"/>
    <x v="1"/>
    <s v="TEBING TINGGI"/>
    <d v="1972-04-11T00:00:00"/>
    <n v="50"/>
    <s v="50 - 54"/>
    <x v="5"/>
    <x v="0"/>
    <x v="2"/>
    <m/>
    <m/>
  </r>
  <r>
    <x v="1"/>
    <x v="165"/>
    <s v="1212012109010002"/>
    <s v="ZOICE HEROSKY MARPAUNG"/>
    <x v="0"/>
    <s v="LUMBAN BULBUL"/>
    <d v="2000-10-13T00:00:00"/>
    <n v="22"/>
    <s v="20 - 24"/>
    <x v="7"/>
    <x v="2"/>
    <x v="21"/>
    <m/>
    <m/>
  </r>
  <r>
    <x v="1"/>
    <x v="165"/>
    <s v="1212014203040002"/>
    <s v="TIENSI MARPAUNG"/>
    <x v="1"/>
    <s v="LUMBAN BULBUL"/>
    <d v="2004-03-02T00:00:00"/>
    <n v="18"/>
    <s v="15 - 19"/>
    <x v="8"/>
    <x v="2"/>
    <x v="9"/>
    <m/>
    <m/>
  </r>
  <r>
    <x v="1"/>
    <x v="166"/>
    <s v="1472020401820004"/>
    <s v="JULFIKAR MARPAUNG"/>
    <x v="0"/>
    <s v="BALIGE"/>
    <d v="1982-01-04T00:00:00"/>
    <n v="40"/>
    <s v="40 - 44"/>
    <x v="14"/>
    <x v="0"/>
    <x v="3"/>
    <s v="1206030032000108"/>
    <m/>
  </r>
  <r>
    <x v="1"/>
    <x v="166"/>
    <s v="1472024103830006"/>
    <s v="ROSALINA PANJAITAN"/>
    <x v="1"/>
    <s v="MATIO"/>
    <d v="1983-03-10T00:00:00"/>
    <n v="39"/>
    <s v="35 - 39"/>
    <x v="2"/>
    <x v="0"/>
    <x v="3"/>
    <m/>
    <m/>
  </r>
  <r>
    <x v="1"/>
    <x v="166"/>
    <s v="1472024304080007"/>
    <s v="VICTORIA MESSY MARPAUNG"/>
    <x v="1"/>
    <s v="MEDAN"/>
    <d v="2008-04-03T00:00:00"/>
    <n v="14"/>
    <s v="11 - 14"/>
    <x v="9"/>
    <x v="4"/>
    <x v="9"/>
    <m/>
    <m/>
  </r>
  <r>
    <x v="1"/>
    <x v="166"/>
    <s v="1472020107090002"/>
    <s v="FIRAUN PIRGOK MARPAUNG"/>
    <x v="0"/>
    <s v="BALIGE"/>
    <d v="2009-02-01T00:00:00"/>
    <n v="13"/>
    <s v="11 - 14"/>
    <x v="9"/>
    <x v="4"/>
    <x v="9"/>
    <m/>
    <m/>
  </r>
  <r>
    <x v="1"/>
    <x v="166"/>
    <s v="1472025802140002"/>
    <s v="BUNGA MARLINA MARPAUNG"/>
    <x v="1"/>
    <s v="DUMAI"/>
    <d v="2014-02-18T00:00:00"/>
    <n v="8"/>
    <s v="5 - 9"/>
    <x v="3"/>
    <x v="5"/>
    <x v="5"/>
    <m/>
    <m/>
  </r>
  <r>
    <x v="1"/>
    <x v="166"/>
    <s v="1472023112150001"/>
    <s v="BENHEART WILLIAM MARPAUNG"/>
    <x v="0"/>
    <s v="DUMAI"/>
    <d v="2015-12-31T00:00:00"/>
    <n v="6"/>
    <s v="5 - 9"/>
    <x v="3"/>
    <x v="5"/>
    <x v="5"/>
    <m/>
    <m/>
  </r>
  <r>
    <x v="1"/>
    <x v="167"/>
    <s v="1212014701650001"/>
    <s v="RISMA MARPAUNG"/>
    <x v="1"/>
    <s v="LUMBAN BULBUL"/>
    <d v="1965-01-07T00:00:00"/>
    <n v="57"/>
    <s v="55 - 59"/>
    <x v="11"/>
    <x v="0"/>
    <x v="2"/>
    <s v="1206030032000002"/>
    <m/>
  </r>
  <r>
    <x v="1"/>
    <x v="167"/>
    <s v="1212011006940002"/>
    <s v="JUNI HORAS TAMPUBOLON"/>
    <x v="0"/>
    <s v="MEDAN"/>
    <d v="1994-06-10T00:00:00"/>
    <n v="28"/>
    <s v="25 - 29"/>
    <x v="10"/>
    <x v="1"/>
    <x v="9"/>
    <m/>
    <m/>
  </r>
  <r>
    <x v="1"/>
    <x v="168"/>
    <s v="1212012705840001"/>
    <s v="REO NALISTON SIMAMORA"/>
    <x v="0"/>
    <s v="KOTACANE"/>
    <d v="1984-05-27T00:00:00"/>
    <n v="38"/>
    <s v="35 - 39"/>
    <x v="2"/>
    <x v="0"/>
    <x v="3"/>
    <m/>
    <m/>
  </r>
  <r>
    <x v="1"/>
    <x v="168"/>
    <s v="1212014608870001"/>
    <s v="MELDA PANDIANGAN"/>
    <x v="1"/>
    <s v="LUMBAN BULBUL"/>
    <d v="1987-08-06T00:00:00"/>
    <n v="35"/>
    <s v="35 - 39"/>
    <x v="2"/>
    <x v="0"/>
    <x v="2"/>
    <m/>
    <m/>
  </r>
  <r>
    <x v="1"/>
    <x v="168"/>
    <s v="1212012003100003"/>
    <s v="PUTRA ADITYA PASARIBU"/>
    <x v="0"/>
    <s v="BATAM"/>
    <d v="2010-03-20T00:00:00"/>
    <n v="12"/>
    <s v="11 - 14"/>
    <x v="9"/>
    <x v="4"/>
    <x v="9"/>
    <m/>
    <m/>
  </r>
  <r>
    <x v="1"/>
    <x v="169"/>
    <s v="1212011503720001"/>
    <s v="FRANCIS SIAHAAN"/>
    <x v="0"/>
    <s v="LUMBAN BULBUL"/>
    <d v="1972-03-15T00:00:00"/>
    <n v="50"/>
    <s v="50 - 54"/>
    <x v="5"/>
    <x v="2"/>
    <x v="3"/>
    <s v="1206030032000026"/>
    <m/>
  </r>
  <r>
    <x v="1"/>
    <x v="169"/>
    <s v="1212014506720002"/>
    <s v="JUNI RINA PARDEDE"/>
    <x v="1"/>
    <s v="PARSINGKAMAN"/>
    <d v="1972-06-05T00:00:00"/>
    <n v="50"/>
    <s v="50 - 54"/>
    <x v="5"/>
    <x v="2"/>
    <x v="3"/>
    <m/>
    <m/>
  </r>
  <r>
    <x v="1"/>
    <x v="169"/>
    <s v="1212011402020001"/>
    <s v="TOHONAN VALENTINO SIAHAAN"/>
    <x v="0"/>
    <s v="LUMBAN BULBUL"/>
    <d v="2002-02-14T00:00:00"/>
    <n v="20"/>
    <s v="20 - 24"/>
    <x v="7"/>
    <x v="0"/>
    <x v="21"/>
    <m/>
    <m/>
  </r>
  <r>
    <x v="1"/>
    <x v="169"/>
    <s v="1212011206030002"/>
    <s v="VANDER FLASH SIAHAAN"/>
    <x v="0"/>
    <s v="LUMBAN BULBUL"/>
    <d v="2003-06-12T00:00:00"/>
    <n v="19"/>
    <s v="15 - 19"/>
    <x v="8"/>
    <x v="2"/>
    <x v="21"/>
    <m/>
    <m/>
  </r>
  <r>
    <x v="1"/>
    <x v="169"/>
    <s v="1212012512060001"/>
    <s v="NATAL NAIL SIAHAAN"/>
    <x v="0"/>
    <s v="LUMBAN BULBUL"/>
    <d v="2006-12-25T00:00:00"/>
    <n v="15"/>
    <s v="15 - 19"/>
    <x v="8"/>
    <x v="2"/>
    <x v="9"/>
    <m/>
    <m/>
  </r>
  <r>
    <x v="1"/>
    <x v="169"/>
    <s v="1212011511100002"/>
    <s v="SIMON SIAHAAN"/>
    <x v="0"/>
    <s v="BALIGE"/>
    <d v="2010-11-15T00:00:00"/>
    <n v="12"/>
    <s v="11 - 14"/>
    <x v="9"/>
    <x v="4"/>
    <x v="9"/>
    <m/>
    <m/>
  </r>
  <r>
    <x v="1"/>
    <x v="170"/>
    <s v="1212010401810002"/>
    <s v="NGOLU SIMANJUNTAK"/>
    <x v="0"/>
    <s v="LUMBAN BULBUL"/>
    <d v="1981-01-04T00:00:00"/>
    <n v="41"/>
    <s v="40 - 44"/>
    <x v="14"/>
    <x v="2"/>
    <x v="14"/>
    <m/>
    <m/>
  </r>
  <r>
    <x v="1"/>
    <x v="170"/>
    <s v="1207286912760002"/>
    <s v="ERPI SIHOMBING"/>
    <x v="1"/>
    <s v="PALEMBANG"/>
    <d v="1976-12-29T00:00:00"/>
    <n v="45"/>
    <s v="45 - 49"/>
    <x v="6"/>
    <x v="0"/>
    <x v="4"/>
    <m/>
    <m/>
  </r>
  <r>
    <x v="1"/>
    <x v="170"/>
    <s v="1212011905140002"/>
    <s v="HESEKIEL E SIMANJUNTAK"/>
    <x v="0"/>
    <s v="BALIGE"/>
    <d v="2014-05-19T00:00:00"/>
    <n v="8"/>
    <s v="5 - 9"/>
    <x v="3"/>
    <x v="5"/>
    <x v="5"/>
    <m/>
    <m/>
  </r>
  <r>
    <x v="1"/>
    <x v="170"/>
    <s v="1212014505170004"/>
    <s v="YENI LOLITA SIMANJUNTAK"/>
    <x v="1"/>
    <s v="BALIGE"/>
    <d v="2017-05-05T00:00:00"/>
    <n v="5"/>
    <s v="5 - 9"/>
    <x v="3"/>
    <x v="5"/>
    <x v="5"/>
    <m/>
    <m/>
  </r>
  <r>
    <x v="1"/>
    <x v="170"/>
    <s v="1212011303090002"/>
    <s v="EVAN RIANTO HUTASOIT"/>
    <x v="0"/>
    <s v="LUBUK PAKAM"/>
    <d v="2009-03-13T00:00:00"/>
    <n v="13"/>
    <s v="11 - 14"/>
    <x v="9"/>
    <x v="4"/>
    <x v="9"/>
    <m/>
    <m/>
  </r>
  <r>
    <x v="1"/>
    <x v="170"/>
    <s v="1212015810730002"/>
    <s v="SERIANI PURBA"/>
    <x v="1"/>
    <s v="BARUS"/>
    <d v="1973-10-18T00:00:00"/>
    <n v="49"/>
    <s v="45 - 49"/>
    <x v="6"/>
    <x v="2"/>
    <x v="2"/>
    <m/>
    <m/>
  </r>
  <r>
    <x v="1"/>
    <x v="170"/>
    <s v="1212016401000002"/>
    <s v="RIA RONATAMA MARPAUNG"/>
    <x v="1"/>
    <s v="LUMBAN BULBUL"/>
    <d v="2000-01-24T00:00:00"/>
    <n v="22"/>
    <s v="20 - 24"/>
    <x v="7"/>
    <x v="0"/>
    <x v="9"/>
    <m/>
    <m/>
  </r>
  <r>
    <x v="1"/>
    <x v="170"/>
    <s v="1212011801020002"/>
    <s v="IJAZUS MANARIHON MARPAUNG"/>
    <x v="0"/>
    <s v="LUMBAN BULBUL"/>
    <d v="2002-01-18T00:00:00"/>
    <n v="20"/>
    <s v="20 - 24"/>
    <x v="7"/>
    <x v="2"/>
    <x v="3"/>
    <m/>
    <m/>
  </r>
  <r>
    <x v="1"/>
    <x v="170"/>
    <s v="1212017003090001"/>
    <s v="ROMORA ARTADINATA MARPAUNG"/>
    <x v="1"/>
    <s v="LUMBAN BULBUL"/>
    <d v="2009-03-30T00:00:00"/>
    <n v="13"/>
    <s v="11 - 14"/>
    <x v="9"/>
    <x v="4"/>
    <x v="9"/>
    <m/>
    <m/>
  </r>
  <r>
    <x v="1"/>
    <x v="171"/>
    <s v="1212014205720001"/>
    <s v="PITTA ULI NAINGGOLAN"/>
    <x v="1"/>
    <s v="BALIGE"/>
    <d v="1972-05-02T00:00:00"/>
    <n v="50"/>
    <s v="50 - 54"/>
    <x v="5"/>
    <x v="6"/>
    <x v="3"/>
    <s v="PENGUSULAN DTKS"/>
    <m/>
  </r>
  <r>
    <x v="1"/>
    <x v="172"/>
    <s v="1212012207720001"/>
    <s v="ARIPIN AHMAD SILABAN"/>
    <x v="0"/>
    <s v="LUMBAN SITIO"/>
    <d v="1972-07-22T00:00:00"/>
    <n v="50"/>
    <s v="50 - 54"/>
    <x v="5"/>
    <x v="1"/>
    <x v="16"/>
    <m/>
    <m/>
  </r>
  <r>
    <x v="1"/>
    <x v="172"/>
    <s v="1212016703720001"/>
    <s v="HOTMA HARO"/>
    <x v="1"/>
    <s v="HAUMA BANGE"/>
    <d v="1972-03-27T00:00:00"/>
    <n v="50"/>
    <s v="50 - 54"/>
    <x v="5"/>
    <x v="1"/>
    <x v="16"/>
    <m/>
    <m/>
  </r>
  <r>
    <x v="1"/>
    <x v="172"/>
    <s v="1212013108000002"/>
    <s v="DON JUAN PHILIP RAY SILABAN"/>
    <x v="0"/>
    <s v="BALIGE"/>
    <d v="2000-08-31T00:00:00"/>
    <n v="22"/>
    <s v="20 - 24"/>
    <x v="7"/>
    <x v="0"/>
    <x v="9"/>
    <m/>
    <m/>
  </r>
  <r>
    <x v="1"/>
    <x v="172"/>
    <s v="1212014903020001"/>
    <s v="PATRICIA DIAN MARGARETHA S"/>
    <x v="1"/>
    <s v="BALIGE"/>
    <d v="2002-03-09T00:00:00"/>
    <n v="20"/>
    <s v="20 - 24"/>
    <x v="7"/>
    <x v="0"/>
    <x v="9"/>
    <m/>
    <m/>
  </r>
  <r>
    <x v="1"/>
    <x v="172"/>
    <s v="1212014111040001"/>
    <s v="VALERIN C. RAY SILABAN"/>
    <x v="1"/>
    <s v="BALIGE"/>
    <d v="2004-11-01T00:00:00"/>
    <n v="18"/>
    <s v="15 - 19"/>
    <x v="8"/>
    <x v="2"/>
    <x v="9"/>
    <m/>
    <m/>
  </r>
  <r>
    <x v="1"/>
    <x v="172"/>
    <s v="1212015303060002"/>
    <s v="CHYNTIA DEWI RAY SILABAN"/>
    <x v="1"/>
    <s v="HAUMA BANGE"/>
    <d v="2006-03-13T00:00:00"/>
    <n v="16"/>
    <s v="15 - 19"/>
    <x v="8"/>
    <x v="2"/>
    <x v="9"/>
    <m/>
    <m/>
  </r>
  <r>
    <x v="1"/>
    <x v="172"/>
    <s v="1212015012120001"/>
    <s v="ALEXA NATALIA SILABAN"/>
    <x v="1"/>
    <s v="BALIGE"/>
    <d v="2012-12-10T00:00:00"/>
    <n v="10"/>
    <s v="11 - 14"/>
    <x v="9"/>
    <x v="4"/>
    <x v="9"/>
    <m/>
    <m/>
  </r>
  <r>
    <x v="1"/>
    <x v="173"/>
    <s v="1212010707830002"/>
    <s v="RINTO HANDOKO ARITONANG"/>
    <x v="0"/>
    <s v="BALIGE"/>
    <s v="07/07/83"/>
    <n v="39"/>
    <s v="35 - 39"/>
    <x v="2"/>
    <x v="2"/>
    <x v="26"/>
    <m/>
    <m/>
  </r>
  <r>
    <x v="1"/>
    <x v="174"/>
    <s v="1212011504620001"/>
    <s v="PANGIHUTAN MARPAUNG"/>
    <x v="0"/>
    <s v="LUMBAN BULBUL"/>
    <d v="1962-04-15T00:00:00"/>
    <n v="60"/>
    <s v="60 - 64"/>
    <x v="0"/>
    <x v="2"/>
    <x v="2"/>
    <s v="1206030032000036"/>
    <m/>
  </r>
  <r>
    <x v="1"/>
    <x v="174"/>
    <s v="3215032010900003"/>
    <s v="JERMANTO MANGARATUA MARPAUNG"/>
    <x v="0"/>
    <s v="LUMBAN BULBUL"/>
    <d v="1990-10-20T00:00:00"/>
    <n v="32"/>
    <s v="30 - 34"/>
    <x v="1"/>
    <x v="0"/>
    <x v="3"/>
    <m/>
    <m/>
  </r>
  <r>
    <x v="1"/>
    <x v="174"/>
    <s v="1212015010620002"/>
    <s v="ROSDIANA SIMANJUNTAK"/>
    <x v="1"/>
    <s v="PARSURATAN"/>
    <d v="1962-10-10T00:00:00"/>
    <n v="60"/>
    <s v="60 - 64"/>
    <x v="0"/>
    <x v="2"/>
    <x v="2"/>
    <m/>
    <m/>
  </r>
  <r>
    <x v="1"/>
    <x v="174"/>
    <s v="1212016408010002"/>
    <s v="PEWIOLA MARPAUNG"/>
    <x v="1"/>
    <s v="LUMBAN BULBUL"/>
    <d v="2001-08-24T00:00:00"/>
    <n v="21"/>
    <s v="20 - 24"/>
    <x v="7"/>
    <x v="2"/>
    <x v="9"/>
    <m/>
    <m/>
  </r>
  <r>
    <x v="1"/>
    <x v="174"/>
    <s v="1212015303060004"/>
    <s v="DEBORA MARPAUNG"/>
    <x v="1"/>
    <s v="LUMBAN BULBUL"/>
    <d v="2006-11-09T00:00:00"/>
    <n v="16"/>
    <s v="15 - 19"/>
    <x v="8"/>
    <x v="2"/>
    <x v="9"/>
    <m/>
    <m/>
  </r>
  <r>
    <x v="1"/>
    <x v="174"/>
    <s v="1212010909200001"/>
    <s v="JOHAN MARPAUNG"/>
    <x v="0"/>
    <s v="LUMBAN BULBUL"/>
    <d v="2020-09-09T00:00:00"/>
    <n v="2"/>
    <s v="0 - 4"/>
    <x v="4"/>
    <x v="5"/>
    <x v="5"/>
    <m/>
    <m/>
  </r>
  <r>
    <x v="1"/>
    <x v="175"/>
    <s v="1212012011620001"/>
    <s v="JAMES MARPAUNG "/>
    <x v="0"/>
    <s v="BALIGE"/>
    <d v="1962-11-20T00:00:00"/>
    <n v="60"/>
    <s v="60 - 64"/>
    <x v="0"/>
    <x v="3"/>
    <x v="16"/>
    <m/>
    <m/>
  </r>
  <r>
    <x v="1"/>
    <x v="175"/>
    <s v="1212017003710001"/>
    <s v="LISBET ARITONANG"/>
    <x v="1"/>
    <s v="L. PAKAM"/>
    <d v="1971-03-30T00:00:00"/>
    <n v="51"/>
    <s v="50 - 54"/>
    <x v="5"/>
    <x v="0"/>
    <x v="3"/>
    <m/>
    <m/>
  </r>
  <r>
    <x v="1"/>
    <x v="175"/>
    <s v="1212010312920001"/>
    <s v="BASTIAN MARPAUNG"/>
    <x v="0"/>
    <s v="JAKARTA"/>
    <d v="1992-12-03T00:00:00"/>
    <n v="30"/>
    <s v="30 - 34"/>
    <x v="1"/>
    <x v="1"/>
    <x v="6"/>
    <m/>
    <m/>
  </r>
  <r>
    <x v="1"/>
    <x v="175"/>
    <s v="1212011101980002"/>
    <s v="JOSUA TRIANGGITA MARPAUNG"/>
    <x v="0"/>
    <s v="BALIGE"/>
    <d v="1998-01-11T00:00:00"/>
    <n v="24"/>
    <s v="20 - 24"/>
    <x v="7"/>
    <x v="0"/>
    <x v="6"/>
    <m/>
    <m/>
  </r>
  <r>
    <x v="1"/>
    <x v="175"/>
    <s v="1212011601010001"/>
    <s v="BIMA BRIAND VIVALDI MARPAUNG"/>
    <x v="0"/>
    <s v="BALIGE"/>
    <d v="2001-01-16T00:00:00"/>
    <n v="21"/>
    <s v="20 - 24"/>
    <x v="7"/>
    <x v="0"/>
    <x v="6"/>
    <m/>
    <m/>
  </r>
  <r>
    <x v="1"/>
    <x v="176"/>
    <s v="1212011003580001"/>
    <s v="HASIHOLAN PANDIANGAN"/>
    <x v="0"/>
    <s v="P. SIANTAR"/>
    <d v="1958-03-10T00:00:00"/>
    <n v="64"/>
    <s v="60 - 64"/>
    <x v="0"/>
    <x v="6"/>
    <x v="2"/>
    <s v="1206030032000015"/>
    <m/>
  </r>
  <r>
    <x v="1"/>
    <x v="176"/>
    <s v="1212014806500001"/>
    <s v="DEMINAR MARPAUNG"/>
    <x v="1"/>
    <s v="LUMBAN BULBUL"/>
    <d v="1950-06-08T00:00:00"/>
    <n v="72"/>
    <s v="70 - 74"/>
    <x v="13"/>
    <x v="0"/>
    <x v="3"/>
    <m/>
    <m/>
  </r>
  <r>
    <x v="1"/>
    <x v="177"/>
    <s v="1212017004300001"/>
    <s v="MENNA HUTAJULU"/>
    <x v="1"/>
    <s v="LAGUBOTI"/>
    <d v="1930-04-30T00:00:00"/>
    <n v="92"/>
    <s v="90 - 94"/>
    <x v="18"/>
    <x v="6"/>
    <x v="2"/>
    <m/>
    <m/>
  </r>
  <r>
    <x v="1"/>
    <x v="178"/>
    <s v="2171030410880004"/>
    <s v="MAROLOAN SIMON SIAHAAN"/>
    <x v="0"/>
    <s v="LUMBAN BULBUL"/>
    <d v="1988-10-04T00:00:00"/>
    <n v="34"/>
    <s v="30 - 34"/>
    <x v="1"/>
    <x v="0"/>
    <x v="3"/>
    <s v="PENGUSULAN DTKS"/>
    <m/>
  </r>
  <r>
    <x v="1"/>
    <x v="178"/>
    <s v="1201066907950004"/>
    <s v="ROSALINA PANDIANGAN"/>
    <x v="1"/>
    <s v="SIMENAHENAK"/>
    <d v="1995-07-29T00:00:00"/>
    <n v="27"/>
    <s v="25 - 29"/>
    <x v="10"/>
    <x v="0"/>
    <x v="4"/>
    <m/>
    <m/>
  </r>
  <r>
    <x v="1"/>
    <x v="178"/>
    <s v="1212011602170003"/>
    <s v="MARSEL VELA SIAHAAN"/>
    <x v="0"/>
    <s v="LUMBAN BULBUL"/>
    <d v="2015-12-30T00:00:00"/>
    <n v="6"/>
    <s v="5 - 9"/>
    <x v="3"/>
    <x v="5"/>
    <x v="5"/>
    <m/>
    <m/>
  </r>
  <r>
    <x v="1"/>
    <x v="178"/>
    <s v="1212013012150001"/>
    <s v="RENDY VAN HOUTEN SIAHAAN"/>
    <x v="0"/>
    <s v="LUMBAN BULBUL"/>
    <d v="2017-02-16T00:00:00"/>
    <n v="5"/>
    <s v="5 - 9"/>
    <x v="3"/>
    <x v="5"/>
    <x v="5"/>
    <m/>
    <m/>
  </r>
  <r>
    <x v="1"/>
    <x v="178"/>
    <s v="1212015703210001"/>
    <s v="NAYLA ADELIA SIAHAAN"/>
    <x v="1"/>
    <s v="BALIGE"/>
    <d v="2021-03-17T00:00:00"/>
    <n v="1"/>
    <s v="0 - 4"/>
    <x v="4"/>
    <x v="5"/>
    <x v="5"/>
    <m/>
    <m/>
  </r>
  <r>
    <x v="1"/>
    <x v="179"/>
    <s v="1272050706760002"/>
    <s v="RESMAN MARUDUT TUA MARPAUNG"/>
    <x v="0"/>
    <s v="PEMATANG SIANTAR"/>
    <d v="1976-06-07T00:00:00"/>
    <n v="46"/>
    <s v="45 - 49"/>
    <x v="6"/>
    <x v="2"/>
    <x v="27"/>
    <s v="PENGUSULAN DTKS"/>
    <m/>
  </r>
  <r>
    <x v="1"/>
    <x v="180"/>
    <s v="1407101505730003"/>
    <s v="RIZALDI"/>
    <x v="0"/>
    <s v="LUBUK PAKAM"/>
    <d v="1973-05-15T00:00:00"/>
    <n v="49"/>
    <s v="45 - 49"/>
    <x v="6"/>
    <x v="6"/>
    <x v="3"/>
    <s v="PENGUSULAN DTKS"/>
    <m/>
  </r>
  <r>
    <x v="1"/>
    <x v="180"/>
    <s v="1407104503690001"/>
    <s v="ROSMALINA"/>
    <x v="1"/>
    <s v="BALIGE"/>
    <d v="1969-03-05T00:00:00"/>
    <n v="53"/>
    <s v="50 - 54"/>
    <x v="5"/>
    <x v="6"/>
    <x v="4"/>
    <m/>
    <m/>
  </r>
  <r>
    <x v="1"/>
    <x v="181"/>
    <s v="1212023009870001"/>
    <s v="EDWARD CHRISTIAN NAINGGOLAN"/>
    <x v="0"/>
    <s v="BALIGE"/>
    <s v="30/09/87"/>
    <n v="35"/>
    <s v="35 - 39"/>
    <x v="2"/>
    <x v="0"/>
    <x v="14"/>
    <m/>
    <m/>
  </r>
  <r>
    <x v="1"/>
    <x v="181"/>
    <s v="1207066008900001"/>
    <s v="FRANCISKA BANJARNAHOR"/>
    <x v="1"/>
    <s v="SEI KARET"/>
    <s v="20/08/90"/>
    <n v="32"/>
    <s v="30 - 34"/>
    <x v="1"/>
    <x v="0"/>
    <x v="14"/>
    <m/>
    <m/>
  </r>
  <r>
    <x v="1"/>
    <x v="181"/>
    <s v="1212024312140001"/>
    <s v="PUJI MAGDALENA NAINGGOLAN"/>
    <x v="1"/>
    <s v="BALIGE"/>
    <s v="3/12/14"/>
    <n v="8"/>
    <s v="5 - 9"/>
    <x v="3"/>
    <x v="5"/>
    <x v="5"/>
    <m/>
    <m/>
  </r>
  <r>
    <x v="1"/>
    <x v="181"/>
    <s v="1212016704180002"/>
    <s v="HSEAN NAINGGOLAN"/>
    <x v="1"/>
    <s v="BALIGE"/>
    <s v="27/04/18"/>
    <n v="4"/>
    <s v="0 - 4"/>
    <x v="4"/>
    <x v="5"/>
    <x v="5"/>
    <m/>
    <m/>
  </r>
  <r>
    <x v="1"/>
    <x v="181"/>
    <s v="1212012109200003"/>
    <s v="IAS EDFRAN NAINGGOLAN"/>
    <x v="0"/>
    <s v="BALIGE"/>
    <d v="2020-09-21T00:00:00"/>
    <n v="2"/>
    <s v="0 - 4"/>
    <x v="4"/>
    <x v="5"/>
    <x v="5"/>
    <m/>
    <m/>
  </r>
  <r>
    <x v="1"/>
    <x v="182"/>
    <s v="1212132511470001"/>
    <s v="SONDANG MARPAUNG"/>
    <x v="0"/>
    <s v="LUMBAN BULBUL"/>
    <s v="25/11/47"/>
    <n v="75"/>
    <s v="75 - 79"/>
    <x v="16"/>
    <x v="6"/>
    <x v="2"/>
    <m/>
    <m/>
  </r>
  <r>
    <x v="1"/>
    <x v="182"/>
    <s v="1212137010530001"/>
    <s v="SANTI TAMPUBOLON"/>
    <x v="1"/>
    <s v="BANDAR"/>
    <s v="30/10/53"/>
    <n v="69"/>
    <s v="65 - 69"/>
    <x v="12"/>
    <x v="2"/>
    <x v="2"/>
    <m/>
    <m/>
  </r>
  <r>
    <x v="1"/>
    <x v="183"/>
    <s v="1212010102740002"/>
    <s v="JOSUA HARO"/>
    <x v="0"/>
    <s v="LUMBAN BULBUL"/>
    <s v="01/02/74"/>
    <n v="48"/>
    <s v="45 - 49"/>
    <x v="6"/>
    <x v="0"/>
    <x v="3"/>
    <m/>
    <m/>
  </r>
  <r>
    <x v="1"/>
    <x v="184"/>
    <s v="1212011105910001"/>
    <s v="ABRAHAM MARPAUNG"/>
    <x v="0"/>
    <s v="JAKARTA"/>
    <s v="11/05/91"/>
    <n v="31"/>
    <s v="30 - 34"/>
    <x v="1"/>
    <x v="1"/>
    <x v="6"/>
    <m/>
    <m/>
  </r>
  <r>
    <x v="1"/>
    <x v="184"/>
    <s v="1207026107910004"/>
    <s v="JULITA BR HUTAGAOL"/>
    <x v="1"/>
    <s v="MEDAN"/>
    <s v="21/07/91"/>
    <n v="31"/>
    <s v="30 - 34"/>
    <x v="1"/>
    <x v="1"/>
    <x v="6"/>
    <m/>
    <m/>
  </r>
  <r>
    <x v="1"/>
    <x v="184"/>
    <s v="1212011508200001"/>
    <s v="PRINCE ARON HUTAMA MARPAUNG"/>
    <x v="0"/>
    <s v="LUBUK PAKAM"/>
    <d v="2020-08-15T00:00:00"/>
    <n v="2"/>
    <s v="0 - 4"/>
    <x v="4"/>
    <x v="5"/>
    <x v="5"/>
    <m/>
    <m/>
  </r>
  <r>
    <x v="1"/>
    <x v="185"/>
    <s v="1212010808000005"/>
    <s v="BINSAR AGUS MARPAUNG"/>
    <x v="0"/>
    <s v="LUMBAN BULBUL"/>
    <d v="2000-08-08T00:00:00"/>
    <n v="22"/>
    <s v="20 - 24"/>
    <x v="7"/>
    <x v="0"/>
    <x v="3"/>
    <m/>
    <m/>
  </r>
  <r>
    <x v="1"/>
    <x v="185"/>
    <s v="1212024304000003"/>
    <s v="MONARIA SIRAIT"/>
    <x v="1"/>
    <s v="ARUAN"/>
    <d v="2000-04-03T00:00:00"/>
    <n v="22"/>
    <s v="20 - 24"/>
    <x v="7"/>
    <x v="0"/>
    <x v="3"/>
    <m/>
    <m/>
  </r>
  <r>
    <x v="1"/>
    <x v="185"/>
    <s v="1212012010210001"/>
    <s v="FELIX JOEL MARPAUNG"/>
    <x v="0"/>
    <s v="BALIGE"/>
    <d v="2021-10-20T00:00:00"/>
    <n v="1"/>
    <s v="0 - 4"/>
    <x v="4"/>
    <x v="5"/>
    <x v="5"/>
    <m/>
    <m/>
  </r>
  <r>
    <x v="1"/>
    <x v="186"/>
    <s v="1212010504940004"/>
    <s v="YOKO SIAHAAN"/>
    <x v="0"/>
    <s v="BALIGE"/>
    <d v="1994-04-05T00:00:00"/>
    <n v="28"/>
    <s v="25 - 29"/>
    <x v="10"/>
    <x v="3"/>
    <x v="3"/>
    <m/>
    <m/>
  </r>
  <r>
    <x v="1"/>
    <x v="186"/>
    <s v="3172045207950006"/>
    <s v="DEIANTY MANURUNG"/>
    <x v="1"/>
    <s v="JAKARTA"/>
    <d v="1995-07-12T00:00:00"/>
    <n v="27"/>
    <s v="25 - 29"/>
    <x v="10"/>
    <x v="1"/>
    <x v="3"/>
    <m/>
    <m/>
  </r>
  <r>
    <x v="1"/>
    <x v="186"/>
    <s v="1212010706210002"/>
    <s v="KELVIN ROMMEL JUNIARKA SIAHAAN"/>
    <x v="0"/>
    <s v="BALIGE"/>
    <d v="2021-06-07T00:00:00"/>
    <n v="1"/>
    <s v="0 - 4"/>
    <x v="4"/>
    <x v="5"/>
    <x v="5"/>
    <m/>
    <m/>
  </r>
  <r>
    <x v="1"/>
    <x v="187"/>
    <s v="1212011808830001"/>
    <s v="PARDAMEAN TAMPUBOLON"/>
    <x v="0"/>
    <s v="KABAN JAHE"/>
    <d v="1983-08-18T00:00:00"/>
    <n v="39"/>
    <s v="35 - 39"/>
    <x v="2"/>
    <x v="2"/>
    <x v="3"/>
    <m/>
    <m/>
  </r>
  <r>
    <x v="1"/>
    <x v="188"/>
    <s v="1212010404920009"/>
    <s v="RIKARDO NAINGGOLAN"/>
    <x v="0"/>
    <s v="HAUMA BANGE"/>
    <d v="1992-04-04T00:00:00"/>
    <n v="30"/>
    <s v="30 - 34"/>
    <x v="1"/>
    <x v="0"/>
    <x v="3"/>
    <m/>
    <m/>
  </r>
  <r>
    <x v="1"/>
    <x v="189"/>
    <s v="3275050208840001"/>
    <s v="RADISMAN PURBA"/>
    <x v="0"/>
    <s v="DOLOK MARAJA"/>
    <d v="1984-08-02T00:00:00"/>
    <n v="38"/>
    <s v="35 - 39"/>
    <x v="2"/>
    <x v="0"/>
    <x v="3"/>
    <m/>
    <m/>
  </r>
  <r>
    <x v="1"/>
    <x v="189"/>
    <s v="3275074207850015"/>
    <s v="LENNY PANDIANGAN"/>
    <x v="1"/>
    <s v="P. SIANTAR"/>
    <d v="1985-07-02T00:00:00"/>
    <n v="37"/>
    <s v="35 - 39"/>
    <x v="2"/>
    <x v="0"/>
    <x v="4"/>
    <m/>
    <m/>
  </r>
  <r>
    <x v="1"/>
    <x v="189"/>
    <s v="3275077011050005"/>
    <s v="SHINTA PURBA"/>
    <x v="1"/>
    <s v="BEKASI"/>
    <d v="2005-11-30T00:00:00"/>
    <n v="17"/>
    <s v="15 - 19"/>
    <x v="8"/>
    <x v="2"/>
    <x v="9"/>
    <m/>
    <m/>
  </r>
  <r>
    <x v="1"/>
    <x v="189"/>
    <s v="3275071109100001"/>
    <s v="MONANG PARDAMEAN PURBA"/>
    <x v="0"/>
    <s v="BEKASI"/>
    <d v="2010-09-11T00:00:00"/>
    <n v="12"/>
    <s v="11 - 14"/>
    <x v="9"/>
    <x v="4"/>
    <x v="9"/>
    <m/>
    <m/>
  </r>
  <r>
    <x v="1"/>
    <x v="189"/>
    <s v="3275071202180003"/>
    <s v="RISTON PURBA"/>
    <x v="0"/>
    <s v="BEKASI"/>
    <d v="2018-02-12T00:00:00"/>
    <n v="4"/>
    <s v="0 - 4"/>
    <x v="4"/>
    <x v="5"/>
    <x v="5"/>
    <m/>
    <m/>
  </r>
  <r>
    <x v="1"/>
    <x v="189"/>
    <s v="3275071205200002"/>
    <s v="DANIEL PURBA"/>
    <x v="0"/>
    <s v="BEKASI"/>
    <d v="2020-05-12T00:00:00"/>
    <n v="2"/>
    <s v="0 - 4"/>
    <x v="4"/>
    <x v="5"/>
    <x v="5"/>
    <m/>
    <m/>
  </r>
  <r>
    <x v="1"/>
    <x v="190"/>
    <s v="2171127003949004"/>
    <s v="SINTA ARMALIK"/>
    <x v="0"/>
    <s v="CIAMIS"/>
    <d v="1994-03-30T00:00:00"/>
    <n v="28"/>
    <s v="25 - 29"/>
    <x v="10"/>
    <x v="0"/>
    <x v="3"/>
    <m/>
    <m/>
  </r>
  <r>
    <x v="1"/>
    <x v="190"/>
    <s v="2171076705899011"/>
    <s v="SARTIKA PARDEDE"/>
    <x v="1"/>
    <s v="LUMBAN BULBUL"/>
    <d v="1989-05-17T00:00:00"/>
    <n v="33"/>
    <s v="30 - 34"/>
    <x v="1"/>
    <x v="0"/>
    <x v="3"/>
    <m/>
    <m/>
  </r>
  <r>
    <x v="1"/>
    <x v="190"/>
    <s v="2171125312130006"/>
    <s v="VANIA CHANTIKA ARMALIK"/>
    <x v="1"/>
    <s v="BATAM"/>
    <d v="2013-12-13T00:00:00"/>
    <n v="9"/>
    <s v="5 - 9"/>
    <x v="3"/>
    <x v="4"/>
    <x v="9"/>
    <m/>
    <m/>
  </r>
  <r>
    <x v="1"/>
    <x v="190"/>
    <s v="3210236703200001"/>
    <s v="JILI SHAHIA"/>
    <x v="0"/>
    <s v="BATAM"/>
    <d v="2020-03-27T00:00:00"/>
    <n v="2"/>
    <s v="0 - 4"/>
    <x v="4"/>
    <x v="5"/>
    <x v="5"/>
    <m/>
    <m/>
  </r>
  <r>
    <x v="1"/>
    <x v="191"/>
    <s v="1212013105960001"/>
    <s v="BONA MARPAUNG"/>
    <x v="0"/>
    <s v="LUMBAN BULBUL"/>
    <d v="1996-05-31T00:00:00"/>
    <n v="26"/>
    <s v="25 - 29"/>
    <x v="10"/>
    <x v="2"/>
    <x v="27"/>
    <m/>
    <m/>
  </r>
  <r>
    <x v="1"/>
    <x v="192"/>
    <s v="1202121503840002"/>
    <s v="ROY SIMATUPANG"/>
    <x v="0"/>
    <s v="SIPARENDEAN"/>
    <d v="1984-03-15T00:00:00"/>
    <n v="38"/>
    <s v="35 - 39"/>
    <x v="2"/>
    <x v="0"/>
    <x v="3"/>
    <m/>
    <m/>
  </r>
  <r>
    <x v="1"/>
    <x v="192"/>
    <s v="3275097103880004"/>
    <s v="KASANOVA PANJAITAN"/>
    <x v="1"/>
    <s v="MATIO"/>
    <d v="1988-03-31T00:00:00"/>
    <n v="34"/>
    <s v="30 - 34"/>
    <x v="1"/>
    <x v="0"/>
    <x v="3"/>
    <m/>
    <m/>
  </r>
  <r>
    <x v="1"/>
    <x v="192"/>
    <s v="3603174211160003"/>
    <s v="RISA SRI BUNGA REZEKI SIMATUPANG"/>
    <x v="1"/>
    <s v="TANGERANG"/>
    <d v="2016-11-02T00:00:00"/>
    <n v="6"/>
    <s v="5 - 9"/>
    <x v="3"/>
    <x v="5"/>
    <x v="5"/>
    <m/>
    <m/>
  </r>
  <r>
    <x v="1"/>
    <x v="193"/>
    <s v="1472032408890001"/>
    <s v="ESTEN MUHALIP MARPAUNG"/>
    <x v="0"/>
    <s v="LUMBAN BULBUL"/>
    <d v="1989-08-24T00:00:00"/>
    <n v="33"/>
    <s v="30 - 34"/>
    <x v="1"/>
    <x v="0"/>
    <x v="3"/>
    <m/>
    <m/>
  </r>
  <r>
    <x v="1"/>
    <x v="193"/>
    <s v="6401054711870002"/>
    <s v="NOVA R SIMANGUNSONG"/>
    <x v="1"/>
    <s v="BALIGE"/>
    <d v="1987-11-07T00:00:00"/>
    <n v="35"/>
    <s v="35 - 39"/>
    <x v="2"/>
    <x v="0"/>
    <x v="4"/>
    <m/>
    <m/>
  </r>
  <r>
    <x v="1"/>
    <x v="193"/>
    <s v="1472066612170003"/>
    <s v="ARTI SHARINA NATALIN MARPAUNG"/>
    <x v="1"/>
    <s v="DUMAI"/>
    <d v="2017-12-26T00:00:00"/>
    <n v="4"/>
    <s v="0 - 4"/>
    <x v="4"/>
    <x v="5"/>
    <x v="5"/>
    <m/>
    <m/>
  </r>
  <r>
    <x v="1"/>
    <x v="193"/>
    <s v="1472024111190002"/>
    <s v="ARISKA PUNIA MARPAUNG"/>
    <x v="1"/>
    <s v="DUMAI"/>
    <d v="2019-11-01T00:00:00"/>
    <n v="3"/>
    <s v="0 - 4"/>
    <x v="4"/>
    <x v="5"/>
    <x v="5"/>
    <m/>
    <m/>
  </r>
  <r>
    <x v="1"/>
    <x v="193"/>
    <s v="1472024111190001"/>
    <s v="ARISSA NURTIO MARPUNG"/>
    <x v="1"/>
    <s v="D"/>
    <d v="2019-11-01T00:00:00"/>
    <n v="3"/>
    <s v="0 - 4"/>
    <x v="4"/>
    <x v="5"/>
    <x v="5"/>
    <m/>
    <m/>
  </r>
  <r>
    <x v="2"/>
    <x v="194"/>
    <s v="1212010902540001"/>
    <s v="ROBET SIMATUPANG"/>
    <x v="0"/>
    <s v="SIBOLGA"/>
    <s v="09/02/54"/>
    <n v="68"/>
    <s v="65 - 69"/>
    <x v="12"/>
    <x v="2"/>
    <x v="3"/>
    <m/>
    <m/>
  </r>
  <r>
    <x v="2"/>
    <x v="194"/>
    <s v="1212017008640001"/>
    <s v="RUMINTAN SITORUS"/>
    <x v="1"/>
    <s v="LUMBAN BULBUL"/>
    <s v="30/08/64"/>
    <n v="58"/>
    <s v="55 - 59"/>
    <x v="11"/>
    <x v="0"/>
    <x v="3"/>
    <m/>
    <m/>
  </r>
  <r>
    <x v="2"/>
    <x v="195"/>
    <s v="1212010111650001"/>
    <s v="PARDOMUAN NAINGGOLAN"/>
    <x v="0"/>
    <s v="LUMBAN BULBUL"/>
    <d v="1965-11-01T00:00:00"/>
    <n v="57"/>
    <s v="55 - 59"/>
    <x v="11"/>
    <x v="2"/>
    <x v="3"/>
    <m/>
    <m/>
  </r>
  <r>
    <x v="2"/>
    <x v="195"/>
    <s v="1212016512690004"/>
    <s v="ELIDA SIMANJUNTAK"/>
    <x v="1"/>
    <s v="SITAMPURUNG"/>
    <d v="1969-12-25T00:00:00"/>
    <n v="52"/>
    <s v="50 - 54"/>
    <x v="5"/>
    <x v="2"/>
    <x v="3"/>
    <m/>
    <m/>
  </r>
  <r>
    <x v="2"/>
    <x v="195"/>
    <s v="1212012303940001"/>
    <s v="RISKI RIFANDI NAINGGOLAN"/>
    <x v="0"/>
    <s v="BALIGE"/>
    <d v="1994-03-23T00:00:00"/>
    <n v="28"/>
    <s v="25 - 29"/>
    <x v="10"/>
    <x v="0"/>
    <x v="3"/>
    <m/>
    <m/>
  </r>
  <r>
    <x v="2"/>
    <x v="195"/>
    <s v="1212012303980003"/>
    <s v="PEBRIANTO NAINGGOLAN"/>
    <x v="0"/>
    <s v="BALIGE"/>
    <d v="1998-03-23T00:00:00"/>
    <n v="24"/>
    <s v="20 - 24"/>
    <x v="7"/>
    <x v="0"/>
    <x v="9"/>
    <m/>
    <m/>
  </r>
  <r>
    <x v="2"/>
    <x v="195"/>
    <s v="1212012404000005"/>
    <s v="SUHAR NAINGGOLAN"/>
    <x v="0"/>
    <s v="BALIGE"/>
    <d v="2000-04-24T00:00:00"/>
    <n v="22"/>
    <s v="20 - 24"/>
    <x v="7"/>
    <x v="2"/>
    <x v="3"/>
    <m/>
    <m/>
  </r>
  <r>
    <x v="2"/>
    <x v="195"/>
    <s v="1212012003070008"/>
    <s v="JESEN NAINGGOLAN"/>
    <x v="0"/>
    <s v="BALIGE0511870005"/>
    <s v="20/03/07"/>
    <n v="15"/>
    <s v="15 - 19"/>
    <x v="8"/>
    <x v="6"/>
    <x v="9"/>
    <m/>
    <m/>
  </r>
  <r>
    <x v="2"/>
    <x v="196"/>
    <s v="1212010511870006"/>
    <s v="FERNANDO HARYONO NAINGGOLAN"/>
    <x v="0"/>
    <s v="BALIGE"/>
    <s v="05/11/87"/>
    <n v="35"/>
    <s v="35 - 39"/>
    <x v="2"/>
    <x v="0"/>
    <x v="3"/>
    <m/>
    <m/>
  </r>
  <r>
    <x v="2"/>
    <x v="196"/>
    <s v="1212016304890009"/>
    <s v="ARNI RENTAULI NAPITUPULU"/>
    <x v="1"/>
    <s v="MEDAN"/>
    <s v="23/04/89"/>
    <n v="33"/>
    <s v="30 - 34"/>
    <x v="1"/>
    <x v="0"/>
    <x v="3"/>
    <m/>
    <m/>
  </r>
  <r>
    <x v="2"/>
    <x v="196"/>
    <s v="1212013105110002"/>
    <s v="JUBEL DONY NAINGGOLAN"/>
    <x v="0"/>
    <s v="BALIGE"/>
    <s v="31/05/11"/>
    <n v="11"/>
    <s v="11 - 14"/>
    <x v="9"/>
    <x v="4"/>
    <x v="9"/>
    <m/>
    <m/>
  </r>
  <r>
    <x v="2"/>
    <x v="196"/>
    <s v="1212014604130001"/>
    <s v="CLARA STEPANY NAINGGOLAN"/>
    <x v="1"/>
    <s v="BALIGE"/>
    <s v="6/04/13"/>
    <n v="9"/>
    <s v="5 - 9"/>
    <x v="3"/>
    <x v="4"/>
    <x v="9"/>
    <m/>
    <m/>
  </r>
  <r>
    <x v="2"/>
    <x v="197"/>
    <s v="1212012710500001"/>
    <s v="DINGIN SIMANGUNSONG"/>
    <x v="0"/>
    <s v="LUMBAN BULBUL"/>
    <s v="27/10/50"/>
    <n v="72"/>
    <s v="70 - 74"/>
    <x v="13"/>
    <x v="2"/>
    <x v="3"/>
    <m/>
    <m/>
  </r>
  <r>
    <x v="2"/>
    <x v="197"/>
    <s v="1212016202520001"/>
    <s v="LUKERIA TAMPUBOLON"/>
    <x v="1"/>
    <s v="SIBOLAHOTANG"/>
    <s v="22/02/52"/>
    <n v="70"/>
    <s v="70 - 74"/>
    <x v="13"/>
    <x v="6"/>
    <x v="2"/>
    <m/>
    <m/>
  </r>
  <r>
    <x v="2"/>
    <x v="198"/>
    <s v="1212013004770001"/>
    <s v="JERRI SIMANGUNSONG"/>
    <x v="0"/>
    <s v="LUMBAN BULBUL"/>
    <s v="30/04/77"/>
    <n v="45"/>
    <s v="45 - 49"/>
    <x v="6"/>
    <x v="0"/>
    <x v="3"/>
    <m/>
    <m/>
  </r>
  <r>
    <x v="2"/>
    <x v="198"/>
    <s v="1212015511760002"/>
    <s v="TIMAR SIAHAAN"/>
    <x v="1"/>
    <s v="PAINDOAN"/>
    <s v="15/11/76"/>
    <n v="46"/>
    <s v="45 - 49"/>
    <x v="6"/>
    <x v="1"/>
    <x v="16"/>
    <m/>
    <m/>
  </r>
  <r>
    <x v="2"/>
    <x v="198"/>
    <s v="1212015102050003"/>
    <s v="NIRWANAENJELIKA SIMANGUNSONG"/>
    <x v="1"/>
    <s v="LUMBAN BULBUL"/>
    <d v="2005-02-11T00:00:00"/>
    <n v="17"/>
    <s v="15 - 19"/>
    <x v="8"/>
    <x v="2"/>
    <x v="9"/>
    <m/>
    <m/>
  </r>
  <r>
    <x v="2"/>
    <x v="198"/>
    <s v="121201270909001"/>
    <s v="YORDAN PUJION SIMANGUNSONG"/>
    <x v="0"/>
    <s v="LUMBAN BULBUL"/>
    <d v="2009-09-27T00:00:00"/>
    <n v="13"/>
    <s v="11 - 14"/>
    <x v="9"/>
    <x v="6"/>
    <x v="9"/>
    <m/>
    <m/>
  </r>
  <r>
    <x v="2"/>
    <x v="198"/>
    <s v="1212015407130001"/>
    <s v="GENESARET SIMANGUNSONG"/>
    <x v="1"/>
    <s v="LUMBAN BULBUL"/>
    <d v="2013-07-14T00:00:00"/>
    <n v="9"/>
    <s v="5 - 9"/>
    <x v="3"/>
    <x v="4"/>
    <x v="9"/>
    <m/>
    <m/>
  </r>
  <r>
    <x v="2"/>
    <x v="199"/>
    <s v="1212010403770004"/>
    <s v="PARDAMEAN SIMANGUNSONG"/>
    <x v="0"/>
    <s v="LUMBAN BULBUL"/>
    <s v="04/03/77"/>
    <n v="45"/>
    <s v="45 - 49"/>
    <x v="6"/>
    <x v="0"/>
    <x v="3"/>
    <m/>
    <m/>
  </r>
  <r>
    <x v="2"/>
    <x v="199"/>
    <s v="1212015506800002"/>
    <s v="DEWI ROTUA ULI PANGARIBUAN"/>
    <x v="1"/>
    <s v="MEDAN"/>
    <d v="1980-06-15T00:00:00"/>
    <n v="42"/>
    <s v="40 - 44"/>
    <x v="14"/>
    <x v="0"/>
    <x v="3"/>
    <m/>
    <m/>
  </r>
  <r>
    <x v="2"/>
    <x v="199"/>
    <s v="1212011905030006"/>
    <s v="PUTRA TORANG P SIMANGUNSONG"/>
    <x v="0"/>
    <s v="LUMBAN BULBUL"/>
    <d v="2003-05-19T00:00:00"/>
    <n v="19"/>
    <s v="15 - 19"/>
    <x v="8"/>
    <x v="0"/>
    <x v="9"/>
    <m/>
    <m/>
  </r>
  <r>
    <x v="2"/>
    <x v="199"/>
    <s v="1212015610050003"/>
    <s v="SOFHIA ADELINA SIMANGUNSONG"/>
    <x v="1"/>
    <s v="LUMBAN BULBUL"/>
    <s v="16/10/05"/>
    <n v="17"/>
    <s v="15 - 19"/>
    <x v="8"/>
    <x v="2"/>
    <x v="9"/>
    <m/>
    <m/>
  </r>
  <r>
    <x v="2"/>
    <x v="199"/>
    <s v="1212016809100002"/>
    <s v="DEA SARAH PRATIWI SIMANGUNSONG"/>
    <x v="1"/>
    <s v="LUMBAN BULBUL"/>
    <d v="2010-09-28T00:00:00"/>
    <n v="12"/>
    <s v="11 - 14"/>
    <x v="9"/>
    <x v="4"/>
    <x v="9"/>
    <m/>
    <m/>
  </r>
  <r>
    <x v="2"/>
    <x v="199"/>
    <s v="1212015804160001"/>
    <s v="CLARA VERONIKA SIMANGUNSONG"/>
    <x v="1"/>
    <s v="BALIGE"/>
    <s v="18/04/16"/>
    <n v="6"/>
    <s v="5 - 9"/>
    <x v="3"/>
    <x v="5"/>
    <x v="5"/>
    <m/>
    <m/>
  </r>
  <r>
    <x v="2"/>
    <x v="200"/>
    <s v="1212010510420001"/>
    <s v="ALBERT SIMANGUNSONG"/>
    <x v="0"/>
    <s v="LUMBAN BULBUL"/>
    <d v="1942-10-05T00:00:00"/>
    <n v="80"/>
    <s v="80 - 84"/>
    <x v="15"/>
    <x v="2"/>
    <x v="2"/>
    <m/>
    <m/>
  </r>
  <r>
    <x v="2"/>
    <x v="200"/>
    <s v="1212016012480001"/>
    <s v="ERNA PANJAITAN"/>
    <x v="1"/>
    <s v="LARAS"/>
    <d v="1948-12-20T00:00:00"/>
    <n v="73"/>
    <s v="70 - 74"/>
    <x v="13"/>
    <x v="2"/>
    <x v="2"/>
    <m/>
    <m/>
  </r>
  <r>
    <x v="2"/>
    <x v="201"/>
    <s v="1212011104860001"/>
    <s v="ADIL SIMANGUNSONG"/>
    <x v="0"/>
    <s v="LUMBAN BULBUL"/>
    <d v="1986-04-11T00:00:00"/>
    <n v="36"/>
    <s v="35 - 39"/>
    <x v="2"/>
    <x v="0"/>
    <x v="17"/>
    <m/>
    <m/>
  </r>
  <r>
    <x v="2"/>
    <x v="201"/>
    <s v="1212015909870002"/>
    <s v="SURIANI SITOMPUL"/>
    <x v="1"/>
    <s v="BANUA LUHU"/>
    <d v="1987-09-10T00:00:00"/>
    <n v="35"/>
    <s v="35 - 39"/>
    <x v="2"/>
    <x v="0"/>
    <x v="3"/>
    <m/>
    <m/>
  </r>
  <r>
    <x v="2"/>
    <x v="201"/>
    <s v="1212016307120003"/>
    <s v="GISEL CHRISTIANI SIMANGUNSONG"/>
    <x v="1"/>
    <s v="BALIGE"/>
    <d v="2012-07-12T00:00:00"/>
    <n v="10"/>
    <s v="11 - 14"/>
    <x v="9"/>
    <x v="4"/>
    <x v="9"/>
    <m/>
    <m/>
  </r>
  <r>
    <x v="2"/>
    <x v="201"/>
    <s v="1212014505160001"/>
    <s v="FEODORA MIRACLE SIMANGUNSONG"/>
    <x v="1"/>
    <s v="BALIGE"/>
    <d v="2016-05-05T00:00:00"/>
    <n v="6"/>
    <s v="5 - 9"/>
    <x v="3"/>
    <x v="5"/>
    <x v="5"/>
    <m/>
    <m/>
  </r>
  <r>
    <x v="2"/>
    <x v="201"/>
    <s v="1212014101180001"/>
    <s v="AUDRY FAYOLA HARAITO SIMANGUNSONG"/>
    <x v="1"/>
    <s v="BALIGE"/>
    <d v="2018-01-01T00:00:00"/>
    <n v="4"/>
    <s v="0 - 4"/>
    <x v="4"/>
    <x v="5"/>
    <x v="5"/>
    <m/>
    <m/>
  </r>
  <r>
    <x v="2"/>
    <x v="202"/>
    <s v="1212010603790002"/>
    <s v="PENTUS YAMASITA SIMANGUNSONG"/>
    <x v="0"/>
    <s v="LUMBAN BULBUL"/>
    <d v="1979-03-06T00:00:00"/>
    <n v="43"/>
    <s v="40 - 44"/>
    <x v="14"/>
    <x v="7"/>
    <x v="21"/>
    <m/>
    <m/>
  </r>
  <r>
    <x v="2"/>
    <x v="203"/>
    <s v="1212011811790001"/>
    <s v="MARLON SIMANGUNSONG"/>
    <x v="0"/>
    <s v="LUMBAN BULBUL"/>
    <d v="1979-11-18T00:00:00"/>
    <n v="43"/>
    <s v="40 - 44"/>
    <x v="14"/>
    <x v="0"/>
    <x v="3"/>
    <m/>
    <m/>
  </r>
  <r>
    <x v="2"/>
    <x v="203"/>
    <s v="1212010101070003"/>
    <s v="NEO SIMANGUNSONG"/>
    <x v="0"/>
    <s v="JAKARTA"/>
    <d v="2007-01-01T00:00:00"/>
    <n v="15"/>
    <s v="15 - 19"/>
    <x v="8"/>
    <x v="2"/>
    <x v="9"/>
    <m/>
    <m/>
  </r>
  <r>
    <x v="2"/>
    <x v="203"/>
    <s v="1212016010080003"/>
    <s v="PUTRI SIMANGUNSONG"/>
    <x v="1"/>
    <s v="JAKARTA"/>
    <d v="2008-10-20T00:00:00"/>
    <n v="14"/>
    <s v="11 - 14"/>
    <x v="9"/>
    <x v="6"/>
    <x v="9"/>
    <m/>
    <m/>
  </r>
  <r>
    <x v="2"/>
    <x v="204"/>
    <s v="1212011805750003"/>
    <s v="SAMUEL SITUMORANG"/>
    <x v="0"/>
    <s v="GEBANG"/>
    <d v="1976-05-18T00:00:00"/>
    <n v="46"/>
    <s v="45 - 49"/>
    <x v="6"/>
    <x v="0"/>
    <x v="12"/>
    <m/>
    <m/>
  </r>
  <r>
    <x v="2"/>
    <x v="204"/>
    <s v="1212016301760002"/>
    <s v="IDA ROYANI SIMANGUNSONG"/>
    <x v="1"/>
    <s v="LUMBAN BULBUL"/>
    <d v="1976-01-23T00:00:00"/>
    <n v="46"/>
    <s v="45 - 49"/>
    <x v="6"/>
    <x v="0"/>
    <x v="12"/>
    <m/>
    <m/>
  </r>
  <r>
    <x v="2"/>
    <x v="204"/>
    <s v="1212017008010003"/>
    <s v="INDAH MAYANI SITUMORANG"/>
    <x v="1"/>
    <s v="BALIGE"/>
    <d v="2001-08-30T00:00:00"/>
    <n v="21"/>
    <s v="20 - 24"/>
    <x v="7"/>
    <x v="0"/>
    <x v="9"/>
    <m/>
    <m/>
  </r>
  <r>
    <x v="2"/>
    <x v="204"/>
    <s v="1212010811030003"/>
    <s v="ANDRI RICAD HARIANTO SITUMORANG"/>
    <x v="0"/>
    <s v="BALIGE"/>
    <d v="2003-11-08T00:00:00"/>
    <n v="19"/>
    <s v="15 - 19"/>
    <x v="8"/>
    <x v="0"/>
    <x v="9"/>
    <m/>
    <m/>
  </r>
  <r>
    <x v="2"/>
    <x v="204"/>
    <s v="1212012403070001"/>
    <s v="MARITO NATANAEL SITUMORANG"/>
    <x v="0"/>
    <s v="BALIGE"/>
    <d v="2007-03-24T00:00:00"/>
    <n v="15"/>
    <s v="15 - 19"/>
    <x v="8"/>
    <x v="2"/>
    <x v="9"/>
    <m/>
    <m/>
  </r>
  <r>
    <x v="2"/>
    <x v="204"/>
    <s v="1212016510110003"/>
    <s v="VITA CHELSEA OLIVIA SITUMORANG"/>
    <x v="1"/>
    <s v="BALIGE"/>
    <d v="2011-10-25T00:00:00"/>
    <n v="11"/>
    <s v="11 - 14"/>
    <x v="9"/>
    <x v="4"/>
    <x v="9"/>
    <m/>
    <m/>
  </r>
  <r>
    <x v="2"/>
    <x v="205"/>
    <s v="1212014101460001"/>
    <s v="DUMARIA SILALAHI"/>
    <x v="1"/>
    <s v="PAGAR BATU"/>
    <d v="1946-01-01T00:00:00"/>
    <n v="76"/>
    <s v="75 - 79"/>
    <x v="16"/>
    <x v="0"/>
    <x v="2"/>
    <m/>
    <m/>
  </r>
  <r>
    <x v="2"/>
    <x v="205"/>
    <s v="1212011707830002"/>
    <s v="TOGA MARULAK SIMANGUNSONG"/>
    <x v="0"/>
    <s v="LUMBAN BULBUL"/>
    <d v="1983-07-17T00:00:00"/>
    <n v="39"/>
    <s v="35 - 39"/>
    <x v="2"/>
    <x v="0"/>
    <x v="3"/>
    <m/>
    <m/>
  </r>
  <r>
    <x v="2"/>
    <x v="205"/>
    <s v="1212011709860001"/>
    <s v="MIDUK ARTA SIMANGUNSONG"/>
    <x v="0"/>
    <s v="LUMBAN BULBUL"/>
    <d v="1986-09-17T00:00:00"/>
    <n v="36"/>
    <s v="35 - 39"/>
    <x v="2"/>
    <x v="2"/>
    <x v="3"/>
    <m/>
    <m/>
  </r>
  <r>
    <x v="2"/>
    <x v="205"/>
    <s v="1212010208930001"/>
    <s v="COKI BAKTER SIMANGUNSONG"/>
    <x v="0"/>
    <s v="LUMBAN BULBUL"/>
    <d v="1993-08-02T00:00:00"/>
    <n v="29"/>
    <s v="25 - 29"/>
    <x v="10"/>
    <x v="2"/>
    <x v="3"/>
    <m/>
    <m/>
  </r>
  <r>
    <x v="2"/>
    <x v="206"/>
    <s v="1212011011770004"/>
    <s v="DAVID SIMANGUNSONG"/>
    <x v="0"/>
    <s v="LUMBAN BULBUL"/>
    <d v="1977-11-10T00:00:00"/>
    <n v="45"/>
    <s v="45 - 49"/>
    <x v="6"/>
    <x v="0"/>
    <x v="12"/>
    <m/>
    <m/>
  </r>
  <r>
    <x v="2"/>
    <x v="206"/>
    <s v="1212016012700001"/>
    <s v="REPIA SINAGA"/>
    <x v="1"/>
    <s v="BALIGE"/>
    <d v="1970-12-20T00:00:00"/>
    <n v="51"/>
    <s v="50 - 54"/>
    <x v="5"/>
    <x v="0"/>
    <x v="12"/>
    <m/>
    <m/>
  </r>
  <r>
    <x v="2"/>
    <x v="206"/>
    <s v="1212015509090001"/>
    <s v="SEPTI JESIKA SIMANGUNSONG"/>
    <x v="1"/>
    <s v="BALIGE"/>
    <d v="2009-09-15T00:00:00"/>
    <n v="13"/>
    <s v="11 - 14"/>
    <x v="9"/>
    <x v="6"/>
    <x v="9"/>
    <m/>
    <m/>
  </r>
  <r>
    <x v="2"/>
    <x v="206"/>
    <s v="1212016112100001"/>
    <s v="ADINDA MAHARANI SIMANGUNSONG"/>
    <x v="1"/>
    <s v="BALIGE"/>
    <d v="2010-12-21T00:00:00"/>
    <n v="11"/>
    <s v="11 - 14"/>
    <x v="9"/>
    <x v="4"/>
    <x v="9"/>
    <m/>
    <m/>
  </r>
  <r>
    <x v="2"/>
    <x v="207"/>
    <s v="2171036267810002"/>
    <s v="SITI DELPI SIMANGUNSONG"/>
    <x v="1"/>
    <s v="LUMBAN BULBUL"/>
    <d v="1981-07-22T00:00:00"/>
    <n v="41"/>
    <s v="40 - 44"/>
    <x v="14"/>
    <x v="0"/>
    <x v="2"/>
    <m/>
    <m/>
  </r>
  <r>
    <x v="2"/>
    <x v="207"/>
    <s v="2171032506090002"/>
    <s v="JOSUA SITINJAK"/>
    <x v="0"/>
    <s v="BATAM"/>
    <d v="2009-06-25T00:00:00"/>
    <n v="13"/>
    <s v="11 - 14"/>
    <x v="9"/>
    <x v="6"/>
    <x v="9"/>
    <m/>
    <m/>
  </r>
  <r>
    <x v="2"/>
    <x v="208"/>
    <s v="1212014502450001"/>
    <s v="RUKIAYA NAPITUPULU"/>
    <x v="1"/>
    <s v="KOTA CANE"/>
    <d v="1945-02-05T00:00:00"/>
    <n v="77"/>
    <s v="75 - 79"/>
    <x v="16"/>
    <x v="6"/>
    <x v="2"/>
    <m/>
    <m/>
  </r>
  <r>
    <x v="2"/>
    <x v="209"/>
    <s v="3175085504791002"/>
    <s v="NITA SIMANJUNTAK"/>
    <x v="1"/>
    <s v="LUMBAN BULBUL"/>
    <d v="1979-04-15T00:00:00"/>
    <n v="43"/>
    <s v="40 - 44"/>
    <x v="14"/>
    <x v="0"/>
    <x v="3"/>
    <m/>
    <m/>
  </r>
  <r>
    <x v="2"/>
    <x v="209"/>
    <s v="3175081009051002"/>
    <s v="ANTON FIRMANSYA SILAEN"/>
    <x v="0"/>
    <s v="JAKARTA"/>
    <d v="2006-09-10T00:00:00"/>
    <n v="16"/>
    <s v="15 - 19"/>
    <x v="8"/>
    <x v="2"/>
    <x v="9"/>
    <m/>
    <m/>
  </r>
  <r>
    <x v="2"/>
    <x v="210"/>
    <s v="1212011208520001"/>
    <s v="ASLIN SIMANJUNTAK"/>
    <x v="0"/>
    <s v="HUTABULU"/>
    <d v="1952-08-12T00:00:00"/>
    <n v="70"/>
    <s v="70 - 74"/>
    <x v="13"/>
    <x v="2"/>
    <x v="2"/>
    <m/>
    <m/>
  </r>
  <r>
    <x v="2"/>
    <x v="210"/>
    <s v="1212016005580003"/>
    <s v="BERTHA SIMANGUNSONG"/>
    <x v="1"/>
    <s v="LUMBAN BULBUL"/>
    <d v="1958-05-20T00:00:00"/>
    <n v="64"/>
    <s v="60 - 64"/>
    <x v="0"/>
    <x v="2"/>
    <x v="2"/>
    <m/>
    <m/>
  </r>
  <r>
    <x v="2"/>
    <x v="211"/>
    <s v="1212010910670001"/>
    <s v="LASMAN SIMANGUNSONG"/>
    <x v="0"/>
    <s v="BALIGE"/>
    <d v="1967-10-09T00:00:00"/>
    <n v="55"/>
    <s v="55 - 59"/>
    <x v="11"/>
    <x v="1"/>
    <x v="3"/>
    <m/>
    <m/>
  </r>
  <r>
    <x v="2"/>
    <x v="211"/>
    <s v="1212012003680001"/>
    <s v="TUMIAR SIBARANI"/>
    <x v="1"/>
    <s v="LAGUBOTI"/>
    <d v="1968-03-20T00:00:00"/>
    <n v="54"/>
    <s v="50 - 54"/>
    <x v="5"/>
    <x v="3"/>
    <x v="4"/>
    <m/>
    <m/>
  </r>
  <r>
    <x v="2"/>
    <x v="211"/>
    <s v="1212012806980001"/>
    <s v="LASTIAR SIMANGUNSONG"/>
    <x v="1"/>
    <s v="LUMBAN BULBUL"/>
    <d v="1998-06-28T00:00:00"/>
    <n v="24"/>
    <s v="20 - 24"/>
    <x v="7"/>
    <x v="0"/>
    <x v="9"/>
    <m/>
    <m/>
  </r>
  <r>
    <x v="2"/>
    <x v="211"/>
    <s v="1212013112990001"/>
    <s v="ANDIKA SIMANGUNSONG"/>
    <x v="0"/>
    <s v="BALIGE"/>
    <d v="1999-12-31T00:00:00"/>
    <n v="22"/>
    <s v="20 - 24"/>
    <x v="7"/>
    <x v="0"/>
    <x v="9"/>
    <m/>
    <m/>
  </r>
  <r>
    <x v="2"/>
    <x v="211"/>
    <s v="1212010709010001"/>
    <s v="SEPTIANA SIMANGUNSONG"/>
    <x v="1"/>
    <s v="BALIGE"/>
    <d v="2001-09-07T00:00:00"/>
    <n v="21"/>
    <s v="20 - 24"/>
    <x v="7"/>
    <x v="0"/>
    <x v="9"/>
    <m/>
    <m/>
  </r>
  <r>
    <x v="2"/>
    <x v="211"/>
    <s v="1212012911020001"/>
    <s v="SONYA SIMANGUNSONG"/>
    <x v="1"/>
    <s v="BALIGE"/>
    <d v="2002-11-29T00:00:00"/>
    <n v="20"/>
    <s v="20 - 24"/>
    <x v="7"/>
    <x v="0"/>
    <x v="9"/>
    <m/>
    <m/>
  </r>
  <r>
    <x v="2"/>
    <x v="211"/>
    <s v="1212010907030001"/>
    <s v="FANNY SIMANGUNSONG"/>
    <x v="1"/>
    <s v="BALIGE"/>
    <d v="2003-07-09T00:00:00"/>
    <n v="19"/>
    <s v="15 - 19"/>
    <x v="8"/>
    <x v="0"/>
    <x v="9"/>
    <m/>
    <m/>
  </r>
  <r>
    <x v="2"/>
    <x v="212"/>
    <s v="1405020401700003"/>
    <s v="PARSAORAN SIMANGUNSONG"/>
    <x v="0"/>
    <s v="BALIGE"/>
    <d v="1970-01-04T00:00:00"/>
    <n v="52"/>
    <s v="50 - 54"/>
    <x v="5"/>
    <x v="0"/>
    <x v="6"/>
    <m/>
    <m/>
  </r>
  <r>
    <x v="2"/>
    <x v="212"/>
    <s v="1405024510700011"/>
    <s v="SANTY HARO"/>
    <x v="1"/>
    <s v="BALIGE"/>
    <d v="1970-10-05T00:00:00"/>
    <n v="52"/>
    <s v="50 - 54"/>
    <x v="5"/>
    <x v="0"/>
    <x v="4"/>
    <m/>
    <m/>
  </r>
  <r>
    <x v="2"/>
    <x v="212"/>
    <s v="1405026007970003"/>
    <s v="PUTRI AHARANI SIMANGUNSONG"/>
    <x v="1"/>
    <s v="BALIGE"/>
    <d v="1997-07-20T00:00:00"/>
    <n v="25"/>
    <s v="25 - 29"/>
    <x v="10"/>
    <x v="0"/>
    <x v="9"/>
    <m/>
    <m/>
  </r>
  <r>
    <x v="2"/>
    <x v="212"/>
    <s v="1405025304010002"/>
    <s v="MARIA MARANATA"/>
    <x v="1"/>
    <s v="PANGKALAN KERINCI"/>
    <d v="2001-04-13T00:00:00"/>
    <n v="21"/>
    <s v="20 - 24"/>
    <x v="7"/>
    <x v="0"/>
    <x v="9"/>
    <m/>
    <m/>
  </r>
  <r>
    <x v="2"/>
    <x v="212"/>
    <s v="1405026409020004"/>
    <s v="SONDANG SEPTIANA"/>
    <x v="1"/>
    <s v="PANGKALAN KERINCI"/>
    <d v="2002-09-24T00:00:00"/>
    <n v="20"/>
    <s v="20 - 24"/>
    <x v="7"/>
    <x v="0"/>
    <x v="9"/>
    <m/>
    <m/>
  </r>
  <r>
    <x v="2"/>
    <x v="212"/>
    <s v="1405026210040004"/>
    <s v="DEVI SABRINA"/>
    <x v="1"/>
    <s v="PANGKALAN KERINCI"/>
    <d v="2004-10-22T00:00:00"/>
    <n v="18"/>
    <s v="15 - 19"/>
    <x v="8"/>
    <x v="2"/>
    <x v="9"/>
    <m/>
    <m/>
  </r>
  <r>
    <x v="2"/>
    <x v="213"/>
    <s v="1212011308590002"/>
    <s v="DONGARAN SIMANGUNSONG"/>
    <x v="0"/>
    <s v="BALIGE"/>
    <d v="1959-08-13T00:00:00"/>
    <n v="63"/>
    <s v="60 - 64"/>
    <x v="0"/>
    <x v="2"/>
    <x v="2"/>
    <m/>
    <m/>
  </r>
  <r>
    <x v="2"/>
    <x v="213"/>
    <s v="1212014305680004"/>
    <s v="NETTY DONDA RAJAGUKGUK"/>
    <x v="1"/>
    <s v="BALIGE"/>
    <d v="1968-05-03T00:00:00"/>
    <n v="54"/>
    <s v="50 - 54"/>
    <x v="5"/>
    <x v="0"/>
    <x v="2"/>
    <m/>
    <m/>
  </r>
  <r>
    <x v="2"/>
    <x v="213"/>
    <s v="1212015305920003"/>
    <s v="BARITA ULI ELFRIDA SIMANGUNSONG"/>
    <x v="1"/>
    <s v="LUMBAN BULBUL"/>
    <d v="1992-08-23T00:00:00"/>
    <n v="30"/>
    <s v="30 - 34"/>
    <x v="1"/>
    <x v="3"/>
    <x v="3"/>
    <m/>
    <m/>
  </r>
  <r>
    <x v="2"/>
    <x v="213"/>
    <s v="1212010101950003"/>
    <s v="HARATUA MANGINAR SONAK SIMANGUNSONG"/>
    <x v="0"/>
    <s v="LUMBAN BULBUL"/>
    <d v="1995-01-01T00:00:00"/>
    <n v="27"/>
    <s v="25 - 29"/>
    <x v="10"/>
    <x v="3"/>
    <x v="3"/>
    <m/>
    <m/>
  </r>
  <r>
    <x v="2"/>
    <x v="213"/>
    <s v="1212012405970003"/>
    <s v="JONES SITUMEANG"/>
    <x v="0"/>
    <s v="LUMBAN BULBUL"/>
    <d v="1997-05-24T00:00:00"/>
    <n v="25"/>
    <s v="25 - 29"/>
    <x v="10"/>
    <x v="3"/>
    <x v="3"/>
    <m/>
    <m/>
  </r>
  <r>
    <x v="2"/>
    <x v="213"/>
    <s v="1212012506040002"/>
    <s v="ADITIA FEBRIANTO SIMANGUNSONG"/>
    <x v="0"/>
    <s v="LUMBAN BULBUL"/>
    <d v="2004-06-25T00:00:00"/>
    <n v="18"/>
    <s v="15 - 19"/>
    <x v="8"/>
    <x v="0"/>
    <x v="9"/>
    <m/>
    <m/>
  </r>
  <r>
    <x v="2"/>
    <x v="213"/>
    <s v="1212012211070001"/>
    <s v="DIKA ALDI STEVEN SIMANGUNSONG"/>
    <x v="0"/>
    <s v="LUMBAN BULBUL"/>
    <d v="2007-11-22T00:00:00"/>
    <n v="15"/>
    <s v="15 - 19"/>
    <x v="8"/>
    <x v="6"/>
    <x v="9"/>
    <m/>
    <m/>
  </r>
  <r>
    <x v="2"/>
    <x v="214"/>
    <s v="1212011708800002"/>
    <s v="M.RIZAL NAINGGOLAN"/>
    <x v="0"/>
    <s v="BALIGE"/>
    <d v="1980-08-17T00:00:00"/>
    <n v="42"/>
    <s v="40 - 44"/>
    <x v="14"/>
    <x v="0"/>
    <x v="3"/>
    <m/>
    <m/>
  </r>
  <r>
    <x v="2"/>
    <x v="214"/>
    <s v="1212016512840002"/>
    <s v="YUNITA FRANSISKA NAPITUPULU"/>
    <x v="1"/>
    <s v="JAKARTA"/>
    <d v="1984-12-25T00:00:00"/>
    <n v="37"/>
    <s v="35 - 39"/>
    <x v="2"/>
    <x v="2"/>
    <x v="4"/>
    <m/>
    <m/>
  </r>
  <r>
    <x v="2"/>
    <x v="214"/>
    <s v="1212016912070001"/>
    <s v="CHELSY GRECYA NAINGGOLAN"/>
    <x v="1"/>
    <s v="BALIGE"/>
    <d v="2007-12-29T00:00:00"/>
    <n v="14"/>
    <s v="11 - 14"/>
    <x v="9"/>
    <x v="6"/>
    <x v="9"/>
    <m/>
    <m/>
  </r>
  <r>
    <x v="2"/>
    <x v="214"/>
    <s v="1212014505100002"/>
    <s v="YOHANA ADELINA NAINGGOLAN"/>
    <x v="1"/>
    <s v="BALIGE"/>
    <d v="2010-05-05T00:00:00"/>
    <n v="12"/>
    <s v="11 - 14"/>
    <x v="9"/>
    <x v="4"/>
    <x v="9"/>
    <m/>
    <m/>
  </r>
  <r>
    <x v="2"/>
    <x v="214"/>
    <s v="1212012509110001"/>
    <s v="GILANG ELPUEGO NAINGGOLAN"/>
    <x v="0"/>
    <s v="BALIGE"/>
    <d v="2011-09-25T00:00:00"/>
    <n v="11"/>
    <s v="11 - 14"/>
    <x v="9"/>
    <x v="4"/>
    <x v="9"/>
    <m/>
    <m/>
  </r>
  <r>
    <x v="2"/>
    <x v="215"/>
    <s v="1212011105550001"/>
    <s v="SORODIN SIMANGUNSONG"/>
    <x v="0"/>
    <s v="LUMBAN BULBUL"/>
    <d v="1956-05-11T00:00:00"/>
    <n v="66"/>
    <s v="65 - 69"/>
    <x v="12"/>
    <x v="2"/>
    <x v="2"/>
    <m/>
    <m/>
  </r>
  <r>
    <x v="2"/>
    <x v="215"/>
    <s v="1212011304820001"/>
    <s v="PARLINDUNGAN SIMANGUNSONG"/>
    <x v="0"/>
    <s v="MEDAN"/>
    <d v="1982-04-13T00:00:00"/>
    <n v="40"/>
    <s v="40 - 44"/>
    <x v="14"/>
    <x v="0"/>
    <x v="3"/>
    <m/>
    <m/>
  </r>
  <r>
    <x v="2"/>
    <x v="216"/>
    <s v="127111906850003"/>
    <s v="HERWINO HASIBUAN"/>
    <x v="0"/>
    <s v="MEDAN"/>
    <d v="1985-06-19T00:00:00"/>
    <n v="37"/>
    <s v="35 - 39"/>
    <x v="2"/>
    <x v="3"/>
    <x v="3"/>
    <m/>
    <m/>
  </r>
  <r>
    <x v="2"/>
    <x v="216"/>
    <s v="1212014805880001"/>
    <s v="DINA SIMANGUNSONG"/>
    <x v="1"/>
    <s v="LUMBAN BULBUL"/>
    <d v="1988-05-08T00:00:00"/>
    <n v="34"/>
    <s v="30 - 34"/>
    <x v="1"/>
    <x v="0"/>
    <x v="3"/>
    <m/>
    <m/>
  </r>
  <r>
    <x v="2"/>
    <x v="216"/>
    <s v="1212010804120001"/>
    <s v="MICHAEL PASKA HASIBUAN"/>
    <x v="0"/>
    <s v="BALIGE"/>
    <d v="2012-04-08T00:00:00"/>
    <n v="10"/>
    <s v="11 - 14"/>
    <x v="9"/>
    <x v="4"/>
    <x v="9"/>
    <m/>
    <m/>
  </r>
  <r>
    <x v="2"/>
    <x v="216"/>
    <s v="1212016605140001"/>
    <s v="HANNA SASKIA HASIBUAN"/>
    <x v="1"/>
    <s v="BALIGE"/>
    <d v="2014-05-26T00:00:00"/>
    <n v="8"/>
    <s v="5 - 9"/>
    <x v="3"/>
    <x v="4"/>
    <x v="9"/>
    <m/>
    <m/>
  </r>
  <r>
    <x v="2"/>
    <x v="216"/>
    <s v="1212014311190001"/>
    <s v="LIORA SARON HASIBUAN"/>
    <x v="1"/>
    <s v="BALIGE"/>
    <d v="2019-11-03T00:00:00"/>
    <n v="3"/>
    <s v="0 - 4"/>
    <x v="4"/>
    <x v="5"/>
    <x v="5"/>
    <m/>
    <m/>
  </r>
  <r>
    <x v="2"/>
    <x v="217"/>
    <s v="1212011509560002"/>
    <s v="EDWIN PAILON MALAU"/>
    <x v="0"/>
    <s v="PANGURURAN"/>
    <d v="1956-09-15T00:00:00"/>
    <n v="66"/>
    <s v="65 - 69"/>
    <x v="12"/>
    <x v="0"/>
    <x v="2"/>
    <m/>
    <m/>
  </r>
  <r>
    <x v="2"/>
    <x v="217"/>
    <s v="1212010103520001"/>
    <s v="MARTIANA SIMANGUNSONG"/>
    <x v="1"/>
    <s v="LUMBAN BULBUL"/>
    <d v="1952-03-01T00:00:00"/>
    <n v="70"/>
    <s v="70 - 74"/>
    <x v="13"/>
    <x v="2"/>
    <x v="2"/>
    <m/>
    <m/>
  </r>
  <r>
    <x v="2"/>
    <x v="218"/>
    <s v="1212012103730001"/>
    <s v="DIMPOS SILITONGA"/>
    <x v="0"/>
    <s v="PANGALOAN"/>
    <d v="1973-03-21T00:00:00"/>
    <n v="49"/>
    <s v="45 - 49"/>
    <x v="6"/>
    <x v="0"/>
    <x v="3"/>
    <m/>
    <m/>
  </r>
  <r>
    <x v="2"/>
    <x v="218"/>
    <s v="1212016808730007"/>
    <s v="RIMA MELATI HOTMAIDA SIMANGUNSONG"/>
    <x v="1"/>
    <s v="LUMBAN BULBUL"/>
    <d v="1973-08-28T00:00:00"/>
    <n v="49"/>
    <s v="45 - 49"/>
    <x v="6"/>
    <x v="0"/>
    <x v="4"/>
    <m/>
    <m/>
  </r>
  <r>
    <x v="2"/>
    <x v="218"/>
    <s v="1212011112040003"/>
    <s v="VINCENT CHRIST BONAGABE SILITONG"/>
    <x v="0"/>
    <s v="JAKARTA"/>
    <d v="2004-12-11T00:00:00"/>
    <n v="18"/>
    <s v="15 - 19"/>
    <x v="8"/>
    <x v="2"/>
    <x v="9"/>
    <m/>
    <m/>
  </r>
  <r>
    <x v="2"/>
    <x v="218"/>
    <s v="1212015706070003"/>
    <s v="RACHEL YUNITA SILITONGA"/>
    <x v="1"/>
    <s v="JAKARTA"/>
    <d v="2007-06-17T00:00:00"/>
    <n v="15"/>
    <s v="15 - 19"/>
    <x v="8"/>
    <x v="2"/>
    <x v="9"/>
    <m/>
    <m/>
  </r>
  <r>
    <x v="2"/>
    <x v="218"/>
    <s v="1212011412140001"/>
    <s v="FRANKLIN AURO SILITONGA"/>
    <x v="0"/>
    <s v="BALIGE"/>
    <d v="2014-12-14T00:00:00"/>
    <n v="8"/>
    <s v="5 - 9"/>
    <x v="3"/>
    <x v="4"/>
    <x v="9"/>
    <m/>
    <m/>
  </r>
  <r>
    <x v="2"/>
    <x v="219"/>
    <s v="1212014303710003"/>
    <s v="LINA SANTI SIMANGUNSONG"/>
    <x v="1"/>
    <s v="LUMBAN BULBUL"/>
    <d v="1971-03-03T00:00:00"/>
    <n v="51"/>
    <s v="50 - 54"/>
    <x v="5"/>
    <x v="0"/>
    <x v="2"/>
    <m/>
    <m/>
  </r>
  <r>
    <x v="2"/>
    <x v="219"/>
    <s v="1212015311070001"/>
    <s v="MUTIARA SWITELLA PAKPAHAN"/>
    <x v="1"/>
    <s v="SIBOLAHOTANG"/>
    <d v="2007-11-13T00:00:00"/>
    <n v="15"/>
    <s v="15 - 19"/>
    <x v="8"/>
    <x v="6"/>
    <x v="9"/>
    <m/>
    <m/>
  </r>
  <r>
    <x v="3"/>
    <x v="220"/>
    <s v="1212010402500001"/>
    <s v="MORHAN SIMANGUNSONG"/>
    <x v="0"/>
    <s v="LUMBAN BULBUL"/>
    <d v="1950-02-04T00:00:00"/>
    <n v="72"/>
    <s v="70 - 74"/>
    <x v="13"/>
    <x v="2"/>
    <x v="2"/>
    <m/>
    <m/>
  </r>
  <r>
    <x v="3"/>
    <x v="220"/>
    <s v="1212015603480001"/>
    <s v="EMMELIA SIMANJUNTAK"/>
    <x v="1"/>
    <s v="PARSURATAN"/>
    <d v="1948-03-16T00:00:00"/>
    <n v="74"/>
    <s v="70 - 74"/>
    <x v="13"/>
    <x v="0"/>
    <x v="2"/>
    <m/>
    <m/>
  </r>
  <r>
    <x v="3"/>
    <x v="220"/>
    <s v="1212012104880007"/>
    <s v="HENDRA SIMANGUNSONG"/>
    <x v="0"/>
    <s v="BALIGE"/>
    <d v="1988-04-21T00:00:00"/>
    <n v="34"/>
    <s v="30 - 34"/>
    <x v="1"/>
    <x v="1"/>
    <x v="6"/>
    <m/>
    <m/>
  </r>
  <r>
    <x v="3"/>
    <x v="221"/>
    <s v="3216062502810009"/>
    <s v="FABER SIMANGUNSONG"/>
    <x v="0"/>
    <s v="LUMBAN BULBUL"/>
    <d v="1981-02-25T00:00:00"/>
    <n v="41"/>
    <s v="40 - 44"/>
    <x v="14"/>
    <x v="0"/>
    <x v="3"/>
    <m/>
    <m/>
  </r>
  <r>
    <x v="3"/>
    <x v="221"/>
    <s v="3216065812800007"/>
    <s v="KEBER NATALINA PASARIBU"/>
    <x v="1"/>
    <s v="P. SIANTAR"/>
    <d v="1980-12-18T00:00:00"/>
    <n v="41"/>
    <s v="40 - 44"/>
    <x v="14"/>
    <x v="3"/>
    <x v="3"/>
    <m/>
    <m/>
  </r>
  <r>
    <x v="3"/>
    <x v="221"/>
    <s v="3216060212090005"/>
    <s v="ARMANDO KEFAN SIMANGUNSONG"/>
    <x v="0"/>
    <s v="BEKASI"/>
    <d v="2009-12-02T00:00:00"/>
    <n v="13"/>
    <s v="11 - 14"/>
    <x v="9"/>
    <x v="4"/>
    <x v="9"/>
    <m/>
    <m/>
  </r>
  <r>
    <x v="3"/>
    <x v="221"/>
    <s v="1212016504110003"/>
    <s v="RUTH FRANSISKA SIMANGUNSONG"/>
    <x v="1"/>
    <s v="BEKASI"/>
    <d v="2011-04-25T00:00:00"/>
    <n v="11"/>
    <s v="11 - 14"/>
    <x v="9"/>
    <x v="4"/>
    <x v="9"/>
    <m/>
    <m/>
  </r>
  <r>
    <x v="3"/>
    <x v="221"/>
    <s v="1212012503150001"/>
    <s v="REYNARD ADRIEL SIMANGUNSONG"/>
    <x v="0"/>
    <s v="BEKASI"/>
    <d v="2015-03-25T00:00:00"/>
    <n v="7"/>
    <s v="5 - 9"/>
    <x v="3"/>
    <x v="4"/>
    <x v="5"/>
    <m/>
    <m/>
  </r>
  <r>
    <x v="3"/>
    <x v="222"/>
    <s v="1212011810400001"/>
    <s v="BINTAR SIMANGUNSONG"/>
    <x v="0"/>
    <s v="LUMBAN BULBUL"/>
    <d v="1940-10-18T00:00:00"/>
    <n v="82"/>
    <s v="80 - 84"/>
    <x v="15"/>
    <x v="0"/>
    <x v="2"/>
    <m/>
    <m/>
  </r>
  <r>
    <x v="3"/>
    <x v="223"/>
    <s v="1212010609790005"/>
    <s v="MANGIRING TUA HASIBUAN"/>
    <x v="0"/>
    <s v="MEDAN"/>
    <d v="1979-09-06T00:00:00"/>
    <n v="43"/>
    <s v="40 - 44"/>
    <x v="14"/>
    <x v="1"/>
    <x v="14"/>
    <m/>
    <m/>
  </r>
  <r>
    <x v="3"/>
    <x v="223"/>
    <s v="1212015702790003"/>
    <s v="RAHWANI SIMANGUNSONG"/>
    <x v="1"/>
    <s v="LUMBAN BULBUL"/>
    <d v="1979-02-17T00:00:00"/>
    <n v="43"/>
    <s v="40 - 44"/>
    <x v="14"/>
    <x v="9"/>
    <x v="3"/>
    <m/>
    <m/>
  </r>
  <r>
    <x v="3"/>
    <x v="223"/>
    <s v="1212014108040003"/>
    <s v="MANUELA AGUSTIN HASIBUAN"/>
    <x v="1"/>
    <s v="MEDAN"/>
    <d v="2004-08-01T00:00:00"/>
    <n v="18"/>
    <s v="15 - 19"/>
    <x v="8"/>
    <x v="2"/>
    <x v="9"/>
    <m/>
    <m/>
  </r>
  <r>
    <x v="3"/>
    <x v="223"/>
    <s v="1212010604070002"/>
    <s v="PASKA JEREMI PRATAMA HASIBUAN"/>
    <x v="0"/>
    <s v="LUMBAN BULBUL"/>
    <d v="2007-04-06T00:00:00"/>
    <n v="15"/>
    <s v="15 - 19"/>
    <x v="8"/>
    <x v="2"/>
    <x v="9"/>
    <m/>
    <m/>
  </r>
  <r>
    <x v="3"/>
    <x v="223"/>
    <s v="1212010906090002"/>
    <s v="MARKUS RAFAEL HASIBUAN"/>
    <x v="0"/>
    <s v="LUMBAN BULBUL"/>
    <d v="2009-06-09T00:00:00"/>
    <n v="13"/>
    <s v="11 - 14"/>
    <x v="9"/>
    <x v="6"/>
    <x v="9"/>
    <m/>
    <m/>
  </r>
  <r>
    <x v="3"/>
    <x v="223"/>
    <s v="1212011004130001"/>
    <s v="LUKAS STEVEN HASIAN HASIBUAN"/>
    <x v="0"/>
    <s v="BALIGE"/>
    <d v="2013-04-10T00:00:00"/>
    <n v="9"/>
    <s v="5 - 9"/>
    <x v="3"/>
    <x v="4"/>
    <x v="9"/>
    <m/>
    <m/>
  </r>
  <r>
    <x v="3"/>
    <x v="223"/>
    <s v="1212012506150003"/>
    <s v="ALIANDO NATANAEL HASIBUAN"/>
    <x v="0"/>
    <s v="BALIGE"/>
    <d v="2015-06-25T00:00:00"/>
    <n v="7"/>
    <s v="5 - 9"/>
    <x v="3"/>
    <x v="4"/>
    <x v="5"/>
    <m/>
    <m/>
  </r>
  <r>
    <x v="3"/>
    <x v="224"/>
    <s v="1212012406610001"/>
    <s v="LUMUMBA SILAEN"/>
    <x v="0"/>
    <s v="HUTA BAYU"/>
    <d v="1961-06-24T00:00:00"/>
    <n v="61"/>
    <s v="60 - 64"/>
    <x v="0"/>
    <x v="0"/>
    <x v="3"/>
    <m/>
    <m/>
  </r>
  <r>
    <x v="3"/>
    <x v="224"/>
    <s v="1212015003620001"/>
    <s v="ROMAIDA SIMANGUNSONG"/>
    <x v="1"/>
    <s v="LUMBAN BULBUL"/>
    <d v="1962-03-10T00:00:00"/>
    <n v="60"/>
    <s v="60 - 64"/>
    <x v="0"/>
    <x v="0"/>
    <x v="28"/>
    <m/>
    <m/>
  </r>
  <r>
    <x v="3"/>
    <x v="224"/>
    <s v="1212015412900002"/>
    <s v="ASIMA ELFRIYANA SILAEN"/>
    <x v="1"/>
    <s v="BALIGE"/>
    <d v="1990-12-14T00:00:00"/>
    <n v="32"/>
    <s v="30 - 34"/>
    <x v="1"/>
    <x v="3"/>
    <x v="6"/>
    <m/>
    <m/>
  </r>
  <r>
    <x v="3"/>
    <x v="224"/>
    <s v="1212016012910001"/>
    <s v="WIWI SAMPUTRY SILAEN"/>
    <x v="1"/>
    <s v="BALIGE"/>
    <d v="1991-12-20T00:00:00"/>
    <n v="30"/>
    <s v="30 - 34"/>
    <x v="1"/>
    <x v="1"/>
    <x v="3"/>
    <m/>
    <m/>
  </r>
  <r>
    <x v="3"/>
    <x v="224"/>
    <s v="1212010512930001"/>
    <s v="DANIEL HASUDUNGAN SILAEN"/>
    <x v="0"/>
    <s v="BALIGE"/>
    <d v="1993-12-05T00:00:00"/>
    <n v="29"/>
    <s v="25 - 29"/>
    <x v="10"/>
    <x v="1"/>
    <x v="6"/>
    <m/>
    <m/>
  </r>
  <r>
    <x v="3"/>
    <x v="224"/>
    <s v="1212015312980001"/>
    <s v="PITA DESI WATY SILAEN"/>
    <x v="1"/>
    <s v="BALIGE"/>
    <d v="1998-12-13T00:00:00"/>
    <n v="24"/>
    <s v="20 - 24"/>
    <x v="7"/>
    <x v="0"/>
    <x v="9"/>
    <m/>
    <m/>
  </r>
  <r>
    <x v="3"/>
    <x v="225"/>
    <s v="1212011206450001"/>
    <s v="TAGOR TAMPUBOLON"/>
    <x v="0"/>
    <s v="LUMBAN BULBUL"/>
    <d v="1945-06-12T00:00:00"/>
    <n v="77"/>
    <s v="75 - 79"/>
    <x v="16"/>
    <x v="2"/>
    <x v="2"/>
    <m/>
    <m/>
  </r>
  <r>
    <x v="3"/>
    <x v="225"/>
    <s v="1212012702740001"/>
    <s v="CHARLES BRONSON JHONY TAMPUBOLON"/>
    <x v="0"/>
    <s v="LUMBAN BULBUL"/>
    <d v="1974-02-27T00:00:00"/>
    <n v="48"/>
    <s v="45 - 49"/>
    <x v="6"/>
    <x v="7"/>
    <x v="21"/>
    <m/>
    <m/>
  </r>
  <r>
    <x v="3"/>
    <x v="225"/>
    <s v="1212014306790001"/>
    <s v="MASRINA TAMPUBOLON"/>
    <x v="1"/>
    <s v="LUMBAN BULBUL"/>
    <d v="1979-06-03T00:00:00"/>
    <n v="43"/>
    <s v="40 - 44"/>
    <x v="14"/>
    <x v="0"/>
    <x v="2"/>
    <m/>
    <m/>
  </r>
  <r>
    <x v="3"/>
    <x v="226"/>
    <s v="1212010812500001"/>
    <s v="MARTIN TAMPUBOLON"/>
    <x v="0"/>
    <s v="LUMBAN BULBUL"/>
    <d v="1950-12-08T00:00:00"/>
    <n v="72"/>
    <s v="70 - 74"/>
    <x v="13"/>
    <x v="6"/>
    <x v="2"/>
    <m/>
    <m/>
  </r>
  <r>
    <x v="3"/>
    <x v="226"/>
    <s v="1212015605530001"/>
    <s v="NURHAIDA SIAHAAN"/>
    <x v="1"/>
    <s v="AEK BOLON"/>
    <d v="1953-05-16T00:00:00"/>
    <n v="69"/>
    <s v="65 - 69"/>
    <x v="12"/>
    <x v="6"/>
    <x v="2"/>
    <m/>
    <m/>
  </r>
  <r>
    <x v="3"/>
    <x v="227"/>
    <s v="1212015706650002"/>
    <s v="LAMRIA SIHOMBING"/>
    <x v="1"/>
    <s v="GEBANG"/>
    <d v="1965-06-17T00:00:00"/>
    <n v="57"/>
    <s v="55 - 59"/>
    <x v="11"/>
    <x v="2"/>
    <x v="2"/>
    <m/>
    <m/>
  </r>
  <r>
    <x v="3"/>
    <x v="227"/>
    <s v="1212014706020003"/>
    <s v="LIA RATNASARI TAMPUBOLON"/>
    <x v="1"/>
    <s v="LUMBAN BULBUL"/>
    <d v="2002-06-07T00:00:00"/>
    <n v="20"/>
    <s v="20 - 24"/>
    <x v="7"/>
    <x v="2"/>
    <x v="6"/>
    <m/>
    <m/>
  </r>
  <r>
    <x v="3"/>
    <x v="227"/>
    <s v="1212015506040005"/>
    <s v="JOJOR PUTRI DELIMA TAMPUBOLON"/>
    <x v="1"/>
    <s v="LUMBAN BULBUL"/>
    <d v="2004-06-15T00:00:00"/>
    <n v="18"/>
    <s v="15 - 19"/>
    <x v="8"/>
    <x v="2"/>
    <x v="9"/>
    <m/>
    <m/>
  </r>
  <r>
    <x v="3"/>
    <x v="228"/>
    <s v="1212010804610002"/>
    <s v="PARLUHUTAN PARDEDE"/>
    <x v="0"/>
    <s v="LUMBAN DOLOK"/>
    <d v="1961-04-08T00:00:00"/>
    <n v="61"/>
    <s v="60 - 64"/>
    <x v="0"/>
    <x v="0"/>
    <x v="3"/>
    <m/>
    <m/>
  </r>
  <r>
    <x v="3"/>
    <x v="228"/>
    <s v="1212014710630001"/>
    <s v="ASIMA UDUR TAMPUBOLON"/>
    <x v="1"/>
    <s v="LUMBAN BULBUL"/>
    <d v="1963-10-07T00:00:00"/>
    <n v="59"/>
    <s v="55 - 59"/>
    <x v="11"/>
    <x v="0"/>
    <x v="3"/>
    <m/>
    <m/>
  </r>
  <r>
    <x v="3"/>
    <x v="228"/>
    <s v="1212015809910001"/>
    <s v="MARGARETHA PARDEDE"/>
    <x v="1"/>
    <s v="BALIGE"/>
    <d v="1991-09-18T00:00:00"/>
    <n v="31"/>
    <s v="30 - 34"/>
    <x v="1"/>
    <x v="0"/>
    <x v="3"/>
    <m/>
    <m/>
  </r>
  <r>
    <x v="3"/>
    <x v="228"/>
    <s v="1212011307930001"/>
    <s v="YOHANNES M.PARDEDE"/>
    <x v="0"/>
    <s v="BALIGE"/>
    <d v="1993-07-13T00:00:00"/>
    <n v="29"/>
    <s v="25 - 29"/>
    <x v="10"/>
    <x v="0"/>
    <x v="6"/>
    <m/>
    <m/>
  </r>
  <r>
    <x v="3"/>
    <x v="228"/>
    <s v="1212015501970001"/>
    <s v="RAHEL PUTRI SION PARDEDE"/>
    <x v="1"/>
    <s v="BALIGE"/>
    <d v="1997-01-15T00:00:00"/>
    <n v="25"/>
    <s v="25 - 29"/>
    <x v="10"/>
    <x v="3"/>
    <x v="9"/>
    <m/>
    <m/>
  </r>
  <r>
    <x v="3"/>
    <x v="229"/>
    <s v="1212016511510001"/>
    <s v="NURIADI ADRIANA NAINGGOLAN"/>
    <x v="1"/>
    <s v="PANGURURAN"/>
    <d v="1951-11-25T00:00:00"/>
    <n v="71"/>
    <s v="70 - 74"/>
    <x v="13"/>
    <x v="0"/>
    <x v="11"/>
    <m/>
    <m/>
  </r>
  <r>
    <x v="3"/>
    <x v="229"/>
    <s v="1212011107870001"/>
    <s v="SURYA D.SIMANGUNSONG"/>
    <x v="0"/>
    <s v="BALIGE"/>
    <d v="1987-07-11T00:00:00"/>
    <n v="35"/>
    <s v="35 - 39"/>
    <x v="2"/>
    <x v="1"/>
    <x v="6"/>
    <m/>
    <m/>
  </r>
  <r>
    <x v="3"/>
    <x v="229"/>
    <s v="1212012005900001"/>
    <s v="H.PUTRA SIMANGUNSONG"/>
    <x v="0"/>
    <s v="BALIGE"/>
    <d v="1990-05-20T00:00:00"/>
    <n v="32"/>
    <s v="30 - 34"/>
    <x v="1"/>
    <x v="1"/>
    <x v="17"/>
    <m/>
    <m/>
  </r>
  <r>
    <x v="3"/>
    <x v="230"/>
    <s v="1212011003820001"/>
    <s v="CHRISTIAN S.B.SIMANGUNSONG"/>
    <x v="0"/>
    <s v="BALIGE"/>
    <d v="1982-03-10T00:00:00"/>
    <n v="40"/>
    <s v="40 - 44"/>
    <x v="14"/>
    <x v="0"/>
    <x v="14"/>
    <m/>
    <m/>
  </r>
  <r>
    <x v="3"/>
    <x v="230"/>
    <s v="1212015010610001"/>
    <s v="ROMARIA A.SIAHAAN"/>
    <x v="1"/>
    <s v="BALIGE"/>
    <d v="1981-10-10T00:00:00"/>
    <n v="41"/>
    <s v="40 - 44"/>
    <x v="14"/>
    <x v="1"/>
    <x v="14"/>
    <m/>
    <m/>
  </r>
  <r>
    <x v="3"/>
    <x v="230"/>
    <s v="1212015509120001"/>
    <s v="RUTH CAHAYA SIMANGUNSONG"/>
    <x v="1"/>
    <s v="BALIGE"/>
    <d v="2012-09-15T00:00:00"/>
    <n v="10"/>
    <s v="11 - 14"/>
    <x v="9"/>
    <x v="4"/>
    <x v="9"/>
    <m/>
    <m/>
  </r>
  <r>
    <x v="3"/>
    <x v="230"/>
    <s v="1212016305160002"/>
    <s v="LESTARI GRISELLA SIMANGUNSONG"/>
    <x v="1"/>
    <s v="BALIGE"/>
    <d v="2016-05-23T00:00:00"/>
    <n v="6"/>
    <s v="5 - 9"/>
    <x v="3"/>
    <x v="5"/>
    <x v="5"/>
    <m/>
    <m/>
  </r>
  <r>
    <x v="3"/>
    <x v="230"/>
    <s v="1212011902190001"/>
    <s v="YOHANES HANS SIMANGUNSONG"/>
    <x v="0"/>
    <s v="BALIGE"/>
    <d v="2019-02-19T00:00:00"/>
    <n v="3"/>
    <s v="0 - 4"/>
    <x v="4"/>
    <x v="5"/>
    <x v="5"/>
    <m/>
    <m/>
  </r>
  <r>
    <x v="3"/>
    <x v="231"/>
    <s v="1212011208660001"/>
    <s v="HASAN SIAHAAN"/>
    <x v="0"/>
    <s v="TAPANULI"/>
    <d v="1966-08-12T00:00:00"/>
    <n v="56"/>
    <s v="55 - 59"/>
    <x v="11"/>
    <x v="0"/>
    <x v="17"/>
    <m/>
    <m/>
  </r>
  <r>
    <x v="3"/>
    <x v="231"/>
    <s v="1212014412700004"/>
    <s v="MAGDA SIAGIAN"/>
    <x v="1"/>
    <s v="NAGASARIBU"/>
    <d v="1970-12-04T00:00:00"/>
    <n v="52"/>
    <s v="50 - 54"/>
    <x v="5"/>
    <x v="0"/>
    <x v="2"/>
    <m/>
    <m/>
  </r>
  <r>
    <x v="3"/>
    <x v="231"/>
    <s v="1212010312980002"/>
    <s v="JURGEN PAHALA STEPHANE SIAHAAN"/>
    <x v="0"/>
    <s v="DENPASAR"/>
    <d v="1998-12-03T00:00:00"/>
    <n v="24"/>
    <s v="20 - 24"/>
    <x v="7"/>
    <x v="0"/>
    <x v="9"/>
    <m/>
    <m/>
  </r>
  <r>
    <x v="3"/>
    <x v="231"/>
    <s v="1212016603030001"/>
    <s v="LILIANY MUTIARA DEWI SIAHAAN"/>
    <x v="1"/>
    <s v="DENPASAR"/>
    <d v="2003-03-26T00:00:00"/>
    <n v="19"/>
    <s v="15 - 19"/>
    <x v="8"/>
    <x v="0"/>
    <x v="9"/>
    <m/>
    <m/>
  </r>
  <r>
    <x v="3"/>
    <x v="232"/>
    <s v="1212011006610001"/>
    <s v="MANOSOR SIAHAAN"/>
    <x v="0"/>
    <s v="BALIGE"/>
    <d v="1961-06-10T00:00:00"/>
    <n v="61"/>
    <s v="60 - 64"/>
    <x v="0"/>
    <x v="1"/>
    <x v="29"/>
    <m/>
    <m/>
  </r>
  <r>
    <x v="3"/>
    <x v="232"/>
    <s v="1212016612720001"/>
    <s v="SRI SULASTRI"/>
    <x v="1"/>
    <s v="KEBUMEN"/>
    <d v="1972-12-26T00:00:00"/>
    <n v="49"/>
    <s v="45 - 49"/>
    <x v="6"/>
    <x v="0"/>
    <x v="3"/>
    <m/>
    <m/>
  </r>
  <r>
    <x v="3"/>
    <x v="232"/>
    <s v="1212010910950001"/>
    <s v="CHANDRA WIBOWO PERDANA SIAHAAN"/>
    <x v="0"/>
    <s v="KEBUMEN"/>
    <d v="1995-10-09T00:00:00"/>
    <n v="27"/>
    <s v="25 - 29"/>
    <x v="10"/>
    <x v="0"/>
    <x v="6"/>
    <m/>
    <m/>
  </r>
  <r>
    <x v="3"/>
    <x v="232"/>
    <s v="1212015106990002"/>
    <s v="ROSI MERLIANA PUTRI SIAHAAN"/>
    <x v="1"/>
    <s v="KEBUMEN"/>
    <d v="1999-06-11T00:00:00"/>
    <n v="23"/>
    <s v="20 - 24"/>
    <x v="7"/>
    <x v="0"/>
    <x v="9"/>
    <m/>
    <m/>
  </r>
  <r>
    <x v="3"/>
    <x v="232"/>
    <s v="1212011509060001"/>
    <s v="THERESIA AYU AMELIA SIAHAAN"/>
    <x v="1"/>
    <s v="JAKARTA"/>
    <d v="2006-09-15T00:00:00"/>
    <n v="16"/>
    <s v="15 - 19"/>
    <x v="8"/>
    <x v="2"/>
    <x v="9"/>
    <m/>
    <m/>
  </r>
  <r>
    <x v="3"/>
    <x v="233"/>
    <s v="1212010511730002"/>
    <s v="DEMAK MANGAPUL SIMANGUNSONG"/>
    <x v="0"/>
    <s v="LUMBAN BULBUL"/>
    <d v="1973-11-05T00:00:00"/>
    <n v="49"/>
    <s v="45 - 49"/>
    <x v="6"/>
    <x v="0"/>
    <x v="3"/>
    <m/>
    <m/>
  </r>
  <r>
    <x v="3"/>
    <x v="233"/>
    <s v="1212016002800003"/>
    <s v="NURLISA SILALAHI"/>
    <x v="1"/>
    <s v="LUMBAN BULBUL"/>
    <d v="1980-02-20T00:00:00"/>
    <n v="42"/>
    <s v="40 - 44"/>
    <x v="14"/>
    <x v="0"/>
    <x v="3"/>
    <m/>
    <m/>
  </r>
  <r>
    <x v="3"/>
    <x v="233"/>
    <s v="1212014011960002"/>
    <s v="LUSIANA DERMAWATI SIMANGUNSONG"/>
    <x v="1"/>
    <s v="LUMBAN BULBUL"/>
    <d v="1996-11-06T00:00:00"/>
    <n v="26"/>
    <s v="25 - 29"/>
    <x v="10"/>
    <x v="1"/>
    <x v="6"/>
    <m/>
    <m/>
  </r>
  <r>
    <x v="3"/>
    <x v="233"/>
    <s v="1212010205980002"/>
    <s v="FRANS EKO SUPRIADI SIMANGUNSONG"/>
    <x v="0"/>
    <s v="LUMBAN BULBUL"/>
    <d v="1998-05-02T00:00:00"/>
    <n v="24"/>
    <s v="20 - 24"/>
    <x v="7"/>
    <x v="0"/>
    <x v="6"/>
    <m/>
    <m/>
  </r>
  <r>
    <x v="3"/>
    <x v="233"/>
    <s v="1212010204120002"/>
    <s v="YEHCZKIEL IMANUEL SIMANGUNSONG"/>
    <x v="0"/>
    <s v="BALIGE"/>
    <d v="2012-04-02T00:00:00"/>
    <n v="10"/>
    <s v="11 - 14"/>
    <x v="9"/>
    <x v="4"/>
    <x v="9"/>
    <m/>
    <m/>
  </r>
  <r>
    <x v="3"/>
    <x v="233"/>
    <s v="1212010912130004"/>
    <s v="NOEL JERIKO SIMANGUNSONG"/>
    <x v="0"/>
    <s v="BALIGE"/>
    <d v="2013-12-09T00:00:00"/>
    <n v="9"/>
    <s v="5 - 9"/>
    <x v="3"/>
    <x v="4"/>
    <x v="5"/>
    <m/>
    <m/>
  </r>
  <r>
    <x v="3"/>
    <x v="234"/>
    <s v="1212010506690003"/>
    <s v="HOTMAROJAHAN SIMANGUNSONG"/>
    <x v="0"/>
    <s v="LUMBAN BULBUL"/>
    <d v="1969-06-05T00:00:00"/>
    <n v="53"/>
    <s v="50 - 54"/>
    <x v="5"/>
    <x v="0"/>
    <x v="3"/>
    <m/>
    <m/>
  </r>
  <r>
    <x v="3"/>
    <x v="234"/>
    <s v="1212016006700002"/>
    <s v="TIUR WINARTI PANJAITAN"/>
    <x v="1"/>
    <s v="BELAWAN"/>
    <d v="1970-06-20T00:00:00"/>
    <n v="52"/>
    <s v="50 - 54"/>
    <x v="5"/>
    <x v="2"/>
    <x v="3"/>
    <m/>
    <m/>
  </r>
  <r>
    <x v="3"/>
    <x v="234"/>
    <s v="1212011108920002"/>
    <s v="HARDIWANTO SIMANGUNSONG"/>
    <x v="0"/>
    <s v="LUMBAN BULBUL"/>
    <d v="1992-08-11T00:00:00"/>
    <n v="30"/>
    <s v="30 - 34"/>
    <x v="1"/>
    <x v="0"/>
    <x v="6"/>
    <m/>
    <m/>
  </r>
  <r>
    <x v="3"/>
    <x v="234"/>
    <s v="1212015003940003"/>
    <s v="RUSNA FALENTINA SIMANGUNSONG"/>
    <x v="1"/>
    <s v="LUMBAN BULBUL"/>
    <d v="1994-03-10T00:00:00"/>
    <n v="28"/>
    <s v="25 - 29"/>
    <x v="10"/>
    <x v="1"/>
    <x v="6"/>
    <m/>
    <m/>
  </r>
  <r>
    <x v="3"/>
    <x v="234"/>
    <s v="1212014303960002"/>
    <s v="SRI DEVI SIMANGUNSONG"/>
    <x v="1"/>
    <s v="LUMBAN BULBUL"/>
    <d v="1996-03-03T00:00:00"/>
    <n v="26"/>
    <s v="25 - 29"/>
    <x v="10"/>
    <x v="0"/>
    <x v="6"/>
    <m/>
    <m/>
  </r>
  <r>
    <x v="3"/>
    <x v="234"/>
    <s v="1212014201980002"/>
    <s v="MAHARANI SIMANGUNSONG"/>
    <x v="1"/>
    <s v="BALIGE"/>
    <d v="1999-02-01T00:00:00"/>
    <n v="23"/>
    <s v="20 - 24"/>
    <x v="7"/>
    <x v="0"/>
    <x v="6"/>
    <m/>
    <m/>
  </r>
  <r>
    <x v="3"/>
    <x v="234"/>
    <s v="1212016103010002"/>
    <s v="NATANAEL PRASETIO SIMANGUNSONG"/>
    <x v="0"/>
    <s v="LUMBAN BULBUL"/>
    <d v="2001-03-21T00:00:00"/>
    <n v="21"/>
    <s v="20 - 24"/>
    <x v="7"/>
    <x v="0"/>
    <x v="6"/>
    <m/>
    <m/>
  </r>
  <r>
    <x v="3"/>
    <x v="234"/>
    <s v="1212011712020001"/>
    <s v="YUNI SHARA SIMANGUNSONG"/>
    <x v="1"/>
    <s v="LUMBAN BULBUL"/>
    <d v="2002-12-17T00:00:00"/>
    <n v="19"/>
    <s v="15 - 19"/>
    <x v="8"/>
    <x v="0"/>
    <x v="6"/>
    <m/>
    <m/>
  </r>
  <r>
    <x v="3"/>
    <x v="235"/>
    <s v="1212013112600001"/>
    <s v="RASMAN SIRINGO RINGO"/>
    <x v="0"/>
    <s v="SAMOSIR"/>
    <d v="1960-12-31T00:00:00"/>
    <n v="61"/>
    <s v="60 - 64"/>
    <x v="0"/>
    <x v="6"/>
    <x v="3"/>
    <m/>
    <m/>
  </r>
  <r>
    <x v="3"/>
    <x v="235"/>
    <s v="1212016608590003"/>
    <s v="SAIDA SIMANGUNSONG"/>
    <x v="1"/>
    <s v="BALIGE"/>
    <d v="1959-08-16T00:00:00"/>
    <n v="63"/>
    <s v="60 - 64"/>
    <x v="0"/>
    <x v="2"/>
    <x v="3"/>
    <m/>
    <m/>
  </r>
  <r>
    <x v="3"/>
    <x v="235"/>
    <s v="1212014512870002"/>
    <s v="RINA LINCEWATI SIRINGO RINGO"/>
    <x v="1"/>
    <s v="SAMOSIR"/>
    <d v="1987-12-05T00:00:00"/>
    <n v="35"/>
    <s v="35 - 39"/>
    <x v="2"/>
    <x v="6"/>
    <x v="12"/>
    <m/>
    <m/>
  </r>
  <r>
    <x v="3"/>
    <x v="235"/>
    <s v="1212011010920003"/>
    <s v="JALOMOS SIRINGO RINGO"/>
    <x v="0"/>
    <s v="BALIGE"/>
    <d v="1992-10-10T00:00:00"/>
    <n v="30"/>
    <s v="30 - 34"/>
    <x v="1"/>
    <x v="6"/>
    <x v="12"/>
    <m/>
    <m/>
  </r>
  <r>
    <x v="3"/>
    <x v="235"/>
    <s v="1212014707990001"/>
    <s v="HERLINA SIRINGO RINGO"/>
    <x v="1"/>
    <s v="BALIGE"/>
    <d v="1999-08-07T00:00:00"/>
    <n v="23"/>
    <s v="20 - 24"/>
    <x v="7"/>
    <x v="0"/>
    <x v="6"/>
    <m/>
    <m/>
  </r>
  <r>
    <x v="3"/>
    <x v="236"/>
    <s v="1212010107740004"/>
    <s v="RICARD JHONSON F.MANURUNG"/>
    <x v="0"/>
    <s v="BALIGE"/>
    <d v="1974-07-01T00:00:00"/>
    <n v="48"/>
    <s v="45 - 49"/>
    <x v="6"/>
    <x v="0"/>
    <x v="3"/>
    <m/>
    <m/>
  </r>
  <r>
    <x v="3"/>
    <x v="236"/>
    <s v="1212016906820001"/>
    <s v="MURNI ASLINA SIMANGUNSONG"/>
    <x v="1"/>
    <s v="BALIGE"/>
    <d v="1982-06-29T00:00:00"/>
    <n v="40"/>
    <s v="40 - 44"/>
    <x v="14"/>
    <x v="0"/>
    <x v="3"/>
    <m/>
    <m/>
  </r>
  <r>
    <x v="3"/>
    <x v="236"/>
    <s v="1212014202010002"/>
    <s v="SONY FRISTIN MANURUNG"/>
    <x v="1"/>
    <s v="BALIGE"/>
    <d v="2001-02-02T00:00:00"/>
    <n v="21"/>
    <s v="20 - 24"/>
    <x v="7"/>
    <x v="0"/>
    <x v="6"/>
    <m/>
    <m/>
  </r>
  <r>
    <x v="3"/>
    <x v="236"/>
    <s v="1212012904020004"/>
    <s v="JOHAN RICCY MANURUNG"/>
    <x v="0"/>
    <s v="BALIGE"/>
    <d v="2002-04-29T00:00:00"/>
    <n v="20"/>
    <s v="20 - 24"/>
    <x v="7"/>
    <x v="0"/>
    <x v="9"/>
    <m/>
    <m/>
  </r>
  <r>
    <x v="3"/>
    <x v="236"/>
    <s v="1212016311050002"/>
    <s v="INESA PUTRI FIKANIA MANURUNG"/>
    <x v="1"/>
    <s v="BALIGE"/>
    <d v="2005-11-23T00:00:00"/>
    <n v="17"/>
    <s v="15 - 19"/>
    <x v="8"/>
    <x v="2"/>
    <x v="9"/>
    <m/>
    <m/>
  </r>
  <r>
    <x v="3"/>
    <x v="236"/>
    <s v="1212012605060002"/>
    <s v="ENROGEL MANURUNG"/>
    <x v="0"/>
    <s v="BALIGE"/>
    <d v="2006-05-26T00:00:00"/>
    <n v="16"/>
    <s v="15 - 19"/>
    <x v="8"/>
    <x v="2"/>
    <x v="9"/>
    <m/>
    <m/>
  </r>
  <r>
    <x v="3"/>
    <x v="236"/>
    <s v="1212011709070003"/>
    <s v="MARRO MUARA MANURUNG"/>
    <x v="0"/>
    <s v="BALIGE"/>
    <d v="2007-09-17T00:00:00"/>
    <n v="15"/>
    <s v="15 - 19"/>
    <x v="8"/>
    <x v="6"/>
    <x v="9"/>
    <m/>
    <m/>
  </r>
  <r>
    <x v="3"/>
    <x v="237"/>
    <s v="1212010709520001"/>
    <s v="LUPPIN SIMANGUNSONG"/>
    <x v="0"/>
    <s v="LUMBAN BULBUL"/>
    <d v="1946-05-13T00:00:00"/>
    <n v="76"/>
    <s v="75 - 79"/>
    <x v="16"/>
    <x v="2"/>
    <x v="2"/>
    <m/>
    <m/>
  </r>
  <r>
    <x v="3"/>
    <x v="237"/>
    <s v="1212015612540001"/>
    <s v="KRISTA PARDEDE"/>
    <x v="1"/>
    <s v="LUMBAN BULBUL"/>
    <d v="1954-05-11T00:00:00"/>
    <n v="68"/>
    <s v="65 - 69"/>
    <x v="12"/>
    <x v="2"/>
    <x v="3"/>
    <m/>
    <m/>
  </r>
  <r>
    <x v="3"/>
    <x v="238"/>
    <s v="1212012410680001"/>
    <s v="OTTOM MARIHOT TAMPUBOLON"/>
    <x v="0"/>
    <s v="BALIGE"/>
    <d v="1968-10-24T00:00:00"/>
    <n v="54"/>
    <s v="50 - 54"/>
    <x v="5"/>
    <x v="2"/>
    <x v="2"/>
    <m/>
    <m/>
  </r>
  <r>
    <x v="3"/>
    <x v="238"/>
    <s v="1212016010740002"/>
    <s v="OMERIA TAMPUBOLON"/>
    <x v="1"/>
    <s v="LUMBAN BULBUL"/>
    <d v="1974-10-20T00:00:00"/>
    <n v="48"/>
    <s v="45 - 49"/>
    <x v="6"/>
    <x v="2"/>
    <x v="2"/>
    <m/>
    <m/>
  </r>
  <r>
    <x v="3"/>
    <x v="239"/>
    <s v="1212015008470001"/>
    <s v="RIDWAN HARO"/>
    <x v="0"/>
    <s v="BALIGE"/>
    <d v="1965-10-19T00:00:00"/>
    <n v="57"/>
    <s v="55 - 59"/>
    <x v="11"/>
    <x v="1"/>
    <x v="2"/>
    <m/>
    <m/>
  </r>
  <r>
    <x v="3"/>
    <x v="240"/>
    <s v="1212012904010001"/>
    <s v="JOHANNES BRIANTORO MANIK"/>
    <x v="0"/>
    <s v="SIBOLGA"/>
    <d v="2001-04-29T00:00:00"/>
    <n v="21"/>
    <s v="20 - 24"/>
    <x v="7"/>
    <x v="0"/>
    <x v="6"/>
    <m/>
    <m/>
  </r>
  <r>
    <x v="3"/>
    <x v="240"/>
    <s v="1212014811030001"/>
    <s v="NOVA ADELINA MANIK"/>
    <x v="1"/>
    <s v="SIBOLGA"/>
    <d v="2003-11-08T00:00:00"/>
    <n v="19"/>
    <s v="15 - 19"/>
    <x v="8"/>
    <x v="0"/>
    <x v="9"/>
    <m/>
    <m/>
  </r>
  <r>
    <x v="3"/>
    <x v="240"/>
    <s v="1212014110050001"/>
    <s v="MUTIARA SANI MANIK"/>
    <x v="1"/>
    <s v="SIBOLGA"/>
    <d v="2005-10-01T00:00:00"/>
    <n v="17"/>
    <s v="15 - 19"/>
    <x v="8"/>
    <x v="2"/>
    <x v="9"/>
    <m/>
    <m/>
  </r>
  <r>
    <x v="3"/>
    <x v="241"/>
    <s v="1212010208800001"/>
    <s v="JOYO MAIBEN TAMPUBOLON"/>
    <x v="0"/>
    <s v="LUMBAN BULBUL"/>
    <d v="1980-08-02T00:00:00"/>
    <n v="42"/>
    <s v="40 - 44"/>
    <x v="14"/>
    <x v="6"/>
    <x v="2"/>
    <m/>
    <m/>
  </r>
  <r>
    <x v="3"/>
    <x v="241"/>
    <s v="1212015306830003"/>
    <s v="KATRINA MEDIARTA SIAHAAN"/>
    <x v="1"/>
    <s v="HINALANG BAGASAN"/>
    <d v="1983-06-13T00:00:00"/>
    <n v="39"/>
    <s v="35 - 39"/>
    <x v="2"/>
    <x v="6"/>
    <x v="2"/>
    <m/>
    <m/>
  </r>
  <r>
    <x v="3"/>
    <x v="241"/>
    <s v="1212014701150001"/>
    <s v="CALARA TAMPUBOLON"/>
    <x v="1"/>
    <s v="BALIGE"/>
    <d v="2015-01-07T00:00:00"/>
    <n v="7"/>
    <s v="5 - 9"/>
    <x v="3"/>
    <x v="4"/>
    <x v="5"/>
    <m/>
    <m/>
  </r>
  <r>
    <x v="3"/>
    <x v="242"/>
    <s v="1212016307590003"/>
    <s v="RUSMANI SIREGAR"/>
    <x v="1"/>
    <s v="SIBORONG-BORONG"/>
    <d v="1959-07-23T00:00:00"/>
    <n v="63"/>
    <s v="60 - 64"/>
    <x v="0"/>
    <x v="7"/>
    <x v="12"/>
    <m/>
    <m/>
  </r>
  <r>
    <x v="3"/>
    <x v="243"/>
    <s v="1212012001920005"/>
    <s v="DAME SITANGGANG"/>
    <x v="0"/>
    <s v="BALIGE"/>
    <d v="1992-01-20T00:00:00"/>
    <n v="30"/>
    <s v="30 - 34"/>
    <x v="1"/>
    <x v="0"/>
    <x v="3"/>
    <m/>
    <m/>
  </r>
  <r>
    <x v="3"/>
    <x v="243"/>
    <s v="1212016404940001"/>
    <s v="VERONICA SIAGIAN"/>
    <x v="1"/>
    <s v="PAPANDE"/>
    <d v="1994-03-24T00:00:00"/>
    <n v="28"/>
    <s v="25 - 29"/>
    <x v="10"/>
    <x v="0"/>
    <x v="3"/>
    <m/>
    <m/>
  </r>
  <r>
    <x v="3"/>
    <x v="243"/>
    <s v="1212012403210001"/>
    <s v="YOHANNES LYBERJUANGAN SITANGGANG"/>
    <x v="0"/>
    <s v="BALIGE"/>
    <d v="2021-03-24T00:00:00"/>
    <n v="1"/>
    <s v="0 - 4"/>
    <x v="4"/>
    <x v="5"/>
    <x v="5"/>
    <m/>
    <m/>
  </r>
  <r>
    <x v="3"/>
    <x v="244"/>
    <s v="1271162505730004"/>
    <s v="NGATIMIN"/>
    <x v="0"/>
    <s v="RANTAU PRAPAT"/>
    <s v="25/05/73"/>
    <n v="49"/>
    <s v="45 - 49"/>
    <x v="6"/>
    <x v="0"/>
    <x v="3"/>
    <m/>
    <m/>
  </r>
  <r>
    <x v="3"/>
    <x v="244"/>
    <s v="1271166304740001"/>
    <s v="DEWI MURNI"/>
    <x v="1"/>
    <s v="MEDAN"/>
    <s v="23/04/74"/>
    <n v="48"/>
    <s v="45 - 49"/>
    <x v="6"/>
    <x v="2"/>
    <x v="4"/>
    <m/>
    <m/>
  </r>
  <r>
    <x v="3"/>
    <x v="244"/>
    <s v="1271162303930003"/>
    <s v="ANDRIAN"/>
    <x v="0"/>
    <s v="MEDAN"/>
    <d v="1993-04-23T00:00:00"/>
    <n v="29"/>
    <s v="25 - 29"/>
    <x v="10"/>
    <x v="0"/>
    <x v="6"/>
    <m/>
    <m/>
  </r>
  <r>
    <x v="3"/>
    <x v="245"/>
    <s v="3175061506840004"/>
    <s v="JUNI SAHAT PRABUANA PANJAITAN"/>
    <x v="0"/>
    <s v="MEDAN"/>
    <d v="1984-06-15T00:00:00"/>
    <n v="38"/>
    <s v="35 - 39"/>
    <x v="2"/>
    <x v="0"/>
    <x v="3"/>
    <m/>
    <m/>
  </r>
  <r>
    <x v="3"/>
    <x v="245"/>
    <s v="3172026710830015"/>
    <s v="DEWI SIMANGUNSONG"/>
    <x v="1"/>
    <s v="BALIGE"/>
    <d v="1983-10-27T00:00:00"/>
    <n v="39"/>
    <s v="35 - 39"/>
    <x v="2"/>
    <x v="1"/>
    <x v="17"/>
    <m/>
    <m/>
  </r>
  <r>
    <x v="3"/>
    <x v="246"/>
    <s v="2171031301790006"/>
    <s v="HOTDEN SIMANGUNSONG"/>
    <x v="0"/>
    <s v="LUMBAN BULBUL"/>
    <d v="1979-01-13T00:00:00"/>
    <n v="43"/>
    <s v="40 - 44"/>
    <x v="14"/>
    <x v="10"/>
    <x v="3"/>
    <m/>
    <m/>
  </r>
  <r>
    <x v="3"/>
    <x v="246"/>
    <s v="2171034601810000"/>
    <s v="LISMAWATI SINAGA"/>
    <x v="1"/>
    <s v="SIDIKALANG"/>
    <d v="1981-01-06T00:00:00"/>
    <n v="41"/>
    <s v="40 - 44"/>
    <x v="14"/>
    <x v="0"/>
    <x v="4"/>
    <m/>
    <m/>
  </r>
  <r>
    <x v="3"/>
    <x v="246"/>
    <s v="2171031902070000"/>
    <s v="TEO PEBRIAN SIMANGUNSONG"/>
    <x v="0"/>
    <s v="BATAM"/>
    <d v="2007-02-12T00:00:00"/>
    <n v="15"/>
    <s v="15 - 19"/>
    <x v="8"/>
    <x v="2"/>
    <x v="9"/>
    <m/>
    <m/>
  </r>
  <r>
    <x v="3"/>
    <x v="246"/>
    <s v="6171026502110000"/>
    <s v="EVELINE CLAUDIA  SIMANGUNSONG"/>
    <x v="1"/>
    <s v="BALIGE"/>
    <d v="2011-02-25T00:00:00"/>
    <n v="11"/>
    <s v="11 - 14"/>
    <x v="9"/>
    <x v="6"/>
    <x v="9"/>
    <m/>
    <m/>
  </r>
  <r>
    <x v="3"/>
    <x v="246"/>
    <s v="6112013011170002"/>
    <s v="ADITYA DAVINE SIMANGUNSONG"/>
    <x v="0"/>
    <s v="KUBURAYA"/>
    <d v="2017-11-30T00:00:00"/>
    <n v="5"/>
    <s v="5 - 9"/>
    <x v="3"/>
    <x v="5"/>
    <x v="5"/>
    <m/>
    <m/>
  </r>
  <r>
    <x v="3"/>
    <x v="247"/>
    <s v="1212011101010001"/>
    <s v="SALMAN HERIANTO SIMANGUNSONG"/>
    <x v="0"/>
    <s v="BALIGE"/>
    <d v="2001-01-11T00:00:00"/>
    <n v="21"/>
    <s v="20 - 24"/>
    <x v="7"/>
    <x v="0"/>
    <x v="3"/>
    <m/>
    <m/>
  </r>
  <r>
    <x v="3"/>
    <x v="247"/>
    <s v="1212064311010002"/>
    <s v="MERLI LIDIA PASARIBU"/>
    <x v="1"/>
    <s v="JANJI MARIA"/>
    <d v="2001-11-03T00:00:00"/>
    <n v="21"/>
    <s v="20 - 24"/>
    <x v="7"/>
    <x v="0"/>
    <x v="3"/>
    <m/>
    <m/>
  </r>
  <r>
    <x v="3"/>
    <x v="248"/>
    <s v="1671082408590004"/>
    <s v="ERICCSON MAY SIREGAR"/>
    <x v="0"/>
    <s v="PALEMBANG"/>
    <d v="1989-05-01T00:00:00"/>
    <n v="33"/>
    <s v="30 - 34"/>
    <x v="1"/>
    <x v="2"/>
    <x v="8"/>
    <m/>
    <m/>
  </r>
  <r>
    <x v="3"/>
    <x v="248"/>
    <s v="1211024606880001"/>
    <s v="OSNA LUMBAN GAOL"/>
    <x v="1"/>
    <s v="SINDULA"/>
    <d v="1988-06-06T00:00:00"/>
    <n v="34"/>
    <s v="30 - 34"/>
    <x v="1"/>
    <x v="2"/>
    <x v="2"/>
    <m/>
    <m/>
  </r>
  <r>
    <x v="3"/>
    <x v="248"/>
    <s v="1212015202170002"/>
    <s v="CLAUDIA VALENTINA SIREGAR"/>
    <x v="1"/>
    <s v="BALIGE"/>
    <d v="2017-02-12T00:00:00"/>
    <n v="5"/>
    <s v="5 - 9"/>
    <x v="3"/>
    <x v="5"/>
    <x v="5"/>
    <m/>
    <m/>
  </r>
  <r>
    <x v="3"/>
    <x v="249"/>
    <s v="1219036212680002"/>
    <s v="ESTERIA SITORUS"/>
    <x v="1"/>
    <s v="KAMPUNG KELAPA"/>
    <d v="1968-12-22T00:00:00"/>
    <n v="53"/>
    <s v="50 - 54"/>
    <x v="5"/>
    <x v="1"/>
    <x v="4"/>
    <m/>
    <m/>
  </r>
  <r>
    <x v="3"/>
    <x v="249"/>
    <s v="1219035207040003"/>
    <s v="MEGA JULIANTI PUTRI BR SIREGAR"/>
    <x v="1"/>
    <s v="KISARAN"/>
    <d v="2004-07-12T00:00:00"/>
    <n v="18"/>
    <s v="15 - 19"/>
    <x v="8"/>
    <x v="0"/>
    <x v="9"/>
    <m/>
    <m/>
  </r>
  <r>
    <x v="3"/>
    <x v="249"/>
    <s v="1219030209090003"/>
    <s v="REY STYVEN SIREGAR"/>
    <x v="0"/>
    <s v="BALIGE"/>
    <d v="2009-09-02T00:00:00"/>
    <n v="13"/>
    <s v="11 - 14"/>
    <x v="9"/>
    <x v="6"/>
    <x v="9"/>
    <m/>
    <m/>
  </r>
  <r>
    <x v="3"/>
    <x v="250"/>
    <s v="1212012103760003"/>
    <s v="JUFRI PARDEDE"/>
    <x v="0"/>
    <s v="BALIGE"/>
    <d v="1976-03-21T00:00:00"/>
    <n v="46"/>
    <s v="45 - 49"/>
    <x v="6"/>
    <x v="0"/>
    <x v="14"/>
    <m/>
    <m/>
  </r>
  <r>
    <x v="3"/>
    <x v="250"/>
    <s v="1212016206800002"/>
    <s v="EVA SIAHAAN"/>
    <x v="1"/>
    <s v="BALIGE"/>
    <d v="1980-06-22T00:00:00"/>
    <n v="42"/>
    <s v="40 - 44"/>
    <x v="14"/>
    <x v="0"/>
    <x v="4"/>
    <m/>
    <m/>
  </r>
  <r>
    <x v="3"/>
    <x v="250"/>
    <s v="1212016412030001"/>
    <s v="GRACE ALNORA KRISTIN PARDEDE"/>
    <x v="1"/>
    <s v="BALIGE"/>
    <d v="2003-12-24T00:00:00"/>
    <n v="18"/>
    <s v="15 - 19"/>
    <x v="8"/>
    <x v="2"/>
    <x v="9"/>
    <m/>
    <m/>
  </r>
  <r>
    <x v="3"/>
    <x v="250"/>
    <s v="1212016804050001"/>
    <s v="PRETTY LUGIANA PARDEDE"/>
    <x v="1"/>
    <s v="HAUMA BANGE"/>
    <d v="2005-04-28T00:00:00"/>
    <n v="17"/>
    <s v="15 - 19"/>
    <x v="8"/>
    <x v="2"/>
    <x v="9"/>
    <m/>
    <m/>
  </r>
  <r>
    <x v="3"/>
    <x v="250"/>
    <s v="1212014506070004"/>
    <s v="CHELSY OLIVIA PARDEDE"/>
    <x v="1"/>
    <s v="BALIGE"/>
    <d v="2007-06-05T00:00:00"/>
    <n v="15"/>
    <s v="15 - 19"/>
    <x v="8"/>
    <x v="2"/>
    <x v="9"/>
    <m/>
    <m/>
  </r>
  <r>
    <x v="3"/>
    <x v="250"/>
    <s v="1212012911100001"/>
    <s v="RITTAR RIVAEL PARDEDE"/>
    <x v="0"/>
    <s v="BALIGE"/>
    <d v="2010-11-29T00:00:00"/>
    <n v="12"/>
    <s v="11 - 14"/>
    <x v="9"/>
    <x v="4"/>
    <x v="9"/>
    <m/>
    <m/>
  </r>
  <r>
    <x v="3"/>
    <x v="250"/>
    <s v="1212010103180001"/>
    <s v="ROWEN RAJA PARDEDE"/>
    <x v="0"/>
    <s v="BALIGE"/>
    <d v="2018-03-01T00:00:00"/>
    <n v="4"/>
    <s v="0 - 4"/>
    <x v="4"/>
    <x v="5"/>
    <x v="5"/>
    <m/>
    <m/>
  </r>
  <r>
    <x v="3"/>
    <x v="251"/>
    <s v="1212015109590001"/>
    <s v="SULASTRI MARPAUNG"/>
    <x v="1"/>
    <s v="BALIGE"/>
    <d v="1959-09-11T00:00:00"/>
    <n v="63"/>
    <s v="60 - 64"/>
    <x v="0"/>
    <x v="2"/>
    <x v="3"/>
    <m/>
    <m/>
  </r>
  <r>
    <x v="3"/>
    <x v="251"/>
    <s v="1212011308010001"/>
    <s v="RIPALDI SIREGAR"/>
    <x v="0"/>
    <s v="BALIGE"/>
    <d v="2001-08-13T00:00:00"/>
    <n v="21"/>
    <s v="20 - 24"/>
    <x v="7"/>
    <x v="0"/>
    <x v="6"/>
    <m/>
    <m/>
  </r>
  <r>
    <x v="3"/>
    <x v="252"/>
    <s v="2171070405849008"/>
    <s v="RONI HOTTUA RUMAHOMBAR"/>
    <x v="0"/>
    <s v="BALIGE"/>
    <d v="1984-05-04T00:00:00"/>
    <n v="38"/>
    <s v="35 - 39"/>
    <x v="2"/>
    <x v="2"/>
    <x v="3"/>
    <m/>
    <m/>
  </r>
  <r>
    <x v="3"/>
    <x v="252"/>
    <s v="2171074506889011"/>
    <s v="NOVALINA MARPAUNG"/>
    <x v="1"/>
    <s v="DOLOK MARLAWAN"/>
    <d v="1988-06-05T00:00:00"/>
    <n v="34"/>
    <s v="30 - 34"/>
    <x v="1"/>
    <x v="0"/>
    <x v="3"/>
    <m/>
    <m/>
  </r>
  <r>
    <x v="3"/>
    <x v="252"/>
    <s v="2171070208110007"/>
    <s v="SAMUEL JONATHAN RUMAHOMBAR"/>
    <x v="0"/>
    <s v="SIANTAR"/>
    <d v="2011-08-02T00:00:00"/>
    <n v="11"/>
    <s v="11 - 14"/>
    <x v="9"/>
    <x v="4"/>
    <x v="9"/>
    <m/>
    <m/>
  </r>
  <r>
    <x v="3"/>
    <x v="252"/>
    <s v="1212015806140001"/>
    <s v="CRISTIE SOFIA RUMAHOMBAR"/>
    <x v="1"/>
    <s v="BALIGE"/>
    <d v="2014-06-18T00:00:00"/>
    <n v="8"/>
    <s v="5 - 9"/>
    <x v="3"/>
    <x v="4"/>
    <x v="9"/>
    <m/>
    <m/>
  </r>
  <r>
    <x v="3"/>
    <x v="252"/>
    <s v="1212012502170001"/>
    <s v="SELO PEBRIAN RUMAHOMBAR"/>
    <x v="0"/>
    <s v="BALIGE"/>
    <d v="2017-02-25T00:00:00"/>
    <n v="5"/>
    <s v="5 - 9"/>
    <x v="3"/>
    <x v="5"/>
    <x v="5"/>
    <m/>
    <m/>
  </r>
  <r>
    <x v="3"/>
    <x v="253"/>
    <s v="1208160102860002"/>
    <s v="ERICSON JP. BUTAR-BUTAR"/>
    <x v="0"/>
    <s v="SIBURAK-BURAK"/>
    <d v="1986-02-01T00:00:00"/>
    <n v="36"/>
    <s v="35 - 39"/>
    <x v="2"/>
    <x v="2"/>
    <x v="3"/>
    <m/>
    <m/>
  </r>
  <r>
    <x v="3"/>
    <x v="253"/>
    <s v="1212016610850001"/>
    <s v="TATI SIMANGUNSONG"/>
    <x v="1"/>
    <s v="LUMBAN BULBUL"/>
    <d v="1985-10-26T00:00:00"/>
    <n v="37"/>
    <s v="35 - 39"/>
    <x v="2"/>
    <x v="3"/>
    <x v="3"/>
    <m/>
    <m/>
  </r>
  <r>
    <x v="3"/>
    <x v="253"/>
    <s v="1212226905090001"/>
    <s v="SHINTA RONAULI BUTAR-BUTAR"/>
    <x v="1"/>
    <s v="LINTONG NIHUTA"/>
    <d v="2009-05-29T00:00:00"/>
    <n v="13"/>
    <s v="11 - 14"/>
    <x v="9"/>
    <x v="6"/>
    <x v="9"/>
    <m/>
    <m/>
  </r>
  <r>
    <x v="3"/>
    <x v="253"/>
    <s v="1212226411100001"/>
    <s v="TASYA EVALINA BUTAR-BUTAR"/>
    <x v="1"/>
    <s v="LINTONG NIHUTA"/>
    <d v="2010-11-24T00:00:00"/>
    <n v="12"/>
    <s v="11 - 14"/>
    <x v="9"/>
    <x v="4"/>
    <x v="9"/>
    <m/>
    <m/>
  </r>
  <r>
    <x v="3"/>
    <x v="253"/>
    <s v="1212226806160001"/>
    <s v="SANTA TRI SUTRA BUTAR BUTAR"/>
    <x v="1"/>
    <s v="LINTONG NIHUTA"/>
    <d v="2016-06-28T00:00:00"/>
    <n v="6"/>
    <s v="5 - 9"/>
    <x v="3"/>
    <x v="4"/>
    <x v="9"/>
    <m/>
    <m/>
  </r>
  <r>
    <x v="3"/>
    <x v="253"/>
    <s v="1212224706170001"/>
    <s v="AMELIA JOY TONA BUTAR BUTAR"/>
    <x v="1"/>
    <s v="LINTONG NIHUTA"/>
    <d v="2017-06-07T00:00:00"/>
    <n v="5"/>
    <s v="5 - 9"/>
    <x v="3"/>
    <x v="5"/>
    <x v="5"/>
    <m/>
    <m/>
  </r>
  <r>
    <x v="0"/>
    <x v="254"/>
    <m/>
    <m/>
    <x v="2"/>
    <m/>
    <m/>
    <n v="122"/>
    <n v="0"/>
    <x v="19"/>
    <x v="11"/>
    <x v="3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9F89C0-4D8C-4A09-8C55-2F0A084DB78F}" name="PivotTable2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25" firstHeaderRow="1" firstDataRow="2" firstDataCol="1"/>
  <pivotFields count="14">
    <pivotField showAll="0"/>
    <pivotField showAll="0"/>
    <pivotField showAll="0"/>
    <pivotField showAll="0"/>
    <pivotField axis="axisCol" showAll="0">
      <items count="6">
        <item x="0"/>
        <item m="1" x="3"/>
        <item x="1"/>
        <item m="1" x="4"/>
        <item x="2"/>
        <item t="default"/>
      </items>
    </pivotField>
    <pivotField showAll="0"/>
    <pivotField showAll="0"/>
    <pivotField dataField="1" numFmtId="49" showAll="0"/>
    <pivotField showAll="0"/>
    <pivotField axis="axisRow" showAll="0" sortType="ascending">
      <items count="21">
        <item x="19"/>
        <item x="4"/>
        <item x="6"/>
        <item x="5"/>
        <item x="11"/>
        <item x="0"/>
        <item x="12"/>
        <item x="13"/>
        <item x="16"/>
        <item x="15"/>
        <item x="17"/>
        <item x="18"/>
        <item x="3"/>
        <item x="9"/>
        <item x="8"/>
        <item x="7"/>
        <item x="10"/>
        <item x="1"/>
        <item x="2"/>
        <item x="14"/>
        <item t="default"/>
      </items>
    </pivotField>
    <pivotField showAll="0"/>
    <pivotField showAll="0"/>
    <pivotField showAll="0"/>
    <pivotField showAll="0"/>
  </pivotFields>
  <rowFields count="1">
    <field x="9"/>
  </rowFields>
  <rowItems count="21">
    <i>
      <x/>
    </i>
    <i>
      <x v="1"/>
    </i>
    <i>
      <x v="2"/>
    </i>
    <i>
      <x v="3"/>
    </i>
    <i>
      <x v="4"/>
    </i>
    <i>
      <x v="5"/>
    </i>
    <i>
      <x v="6"/>
    </i>
    <i>
      <x v="7"/>
    </i>
    <i>
      <x v="8"/>
    </i>
    <i>
      <x v="9"/>
    </i>
    <i>
      <x v="10"/>
    </i>
    <i>
      <x v="11"/>
    </i>
    <i>
      <x v="12"/>
    </i>
    <i>
      <x v="13"/>
    </i>
    <i>
      <x v="14"/>
    </i>
    <i>
      <x v="15"/>
    </i>
    <i>
      <x v="16"/>
    </i>
    <i>
      <x v="17"/>
    </i>
    <i>
      <x v="18"/>
    </i>
    <i>
      <x v="19"/>
    </i>
    <i t="grand">
      <x/>
    </i>
  </rowItems>
  <colFields count="1">
    <field x="4"/>
  </colFields>
  <colItems count="4">
    <i>
      <x/>
    </i>
    <i>
      <x v="2"/>
    </i>
    <i>
      <x v="4"/>
    </i>
    <i t="grand">
      <x/>
    </i>
  </colItems>
  <dataFields count="1">
    <dataField name="Count of UMUR" fld="7" subtotal="count" baseField="8" baseItem="0"/>
  </dataFields>
  <formats count="1">
    <format dxfId="36">
      <pivotArea dataOnly="0" labelOnly="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0F6D67-E2E1-4FAE-BC78-E4817702F466}" name="PivotTable1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14">
    <pivotField axis="axisRow" dataField="1" multipleItemSelectionAllowed="1" showAll="0">
      <items count="5">
        <item x="0"/>
        <item x="1"/>
        <item h="1" x="2"/>
        <item h="1" x="3"/>
        <item t="default"/>
      </items>
    </pivotField>
    <pivotField showAll="0"/>
    <pivotField showAll="0"/>
    <pivotField showAll="0"/>
    <pivotField showAll="0"/>
    <pivotField showAll="0"/>
    <pivotField showAll="0"/>
    <pivotField numFmtId="49"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No/Dusun" fld="0" subtotal="count"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345E66-3B50-4B9A-A09C-EE677F56401B}" name="PivotTable20"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L5" firstHeaderRow="1" firstDataRow="2" firstDataCol="1"/>
  <pivotFields count="14">
    <pivotField axis="axisRow" showAll="0" sortType="ascending">
      <items count="5">
        <item x="0"/>
        <item x="1"/>
        <item h="1" x="2"/>
        <item h="1" x="3"/>
        <item t="default"/>
      </items>
      <autoSortScope>
        <pivotArea dataOnly="0" outline="0" fieldPosition="0">
          <references count="2">
            <reference field="4294967294" count="1" selected="0">
              <x v="0"/>
            </reference>
            <reference field="10" count="1" selected="0">
              <x v="7"/>
            </reference>
          </references>
        </pivotArea>
      </autoSortScope>
    </pivotField>
    <pivotField showAll="0"/>
    <pivotField showAll="0"/>
    <pivotField showAll="0"/>
    <pivotField showAll="0"/>
    <pivotField showAll="0"/>
    <pivotField showAll="0"/>
    <pivotField numFmtId="49" showAll="0"/>
    <pivotField showAll="0"/>
    <pivotField showAll="0"/>
    <pivotField axis="axisCol" dataField="1" showAll="0">
      <items count="13">
        <item x="5"/>
        <item x="9"/>
        <item x="3"/>
        <item x="10"/>
        <item x="8"/>
        <item x="4"/>
        <item x="1"/>
        <item x="6"/>
        <item x="0"/>
        <item x="2"/>
        <item x="7"/>
        <item x="11"/>
        <item t="default"/>
      </items>
    </pivotField>
    <pivotField showAll="0"/>
    <pivotField showAll="0"/>
    <pivotField showAll="0"/>
  </pivotFields>
  <rowFields count="1">
    <field x="0"/>
  </rowFields>
  <rowItems count="3">
    <i>
      <x v="1"/>
    </i>
    <i>
      <x/>
    </i>
    <i t="grand">
      <x/>
    </i>
  </rowItems>
  <colFields count="1">
    <field x="10"/>
  </colFields>
  <colItems count="11">
    <i>
      <x/>
    </i>
    <i>
      <x v="2"/>
    </i>
    <i>
      <x v="4"/>
    </i>
    <i>
      <x v="5"/>
    </i>
    <i>
      <x v="6"/>
    </i>
    <i>
      <x v="7"/>
    </i>
    <i>
      <x v="8"/>
    </i>
    <i>
      <x v="9"/>
    </i>
    <i>
      <x v="10"/>
    </i>
    <i>
      <x v="11"/>
    </i>
    <i t="grand">
      <x/>
    </i>
  </colItems>
  <dataFields count="1">
    <dataField name="Count of LULUSAN" fld="10" subtotal="count" baseField="0" baseItem="0"/>
  </dataFields>
  <chartFormats count="44">
    <chartFormat chart="0" format="0" series="1">
      <pivotArea type="data" outline="0" fieldPosition="0">
        <references count="1">
          <reference field="10" count="1" selected="0">
            <x v="0"/>
          </reference>
        </references>
      </pivotArea>
    </chartFormat>
    <chartFormat chart="0" format="1" series="1">
      <pivotArea type="data" outline="0" fieldPosition="0">
        <references count="1">
          <reference field="10" count="1" selected="0">
            <x v="1"/>
          </reference>
        </references>
      </pivotArea>
    </chartFormat>
    <chartFormat chart="0" format="2" series="1">
      <pivotArea type="data" outline="0" fieldPosition="0">
        <references count="1">
          <reference field="10" count="1" selected="0">
            <x v="2"/>
          </reference>
        </references>
      </pivotArea>
    </chartFormat>
    <chartFormat chart="0" format="3" series="1">
      <pivotArea type="data" outline="0" fieldPosition="0">
        <references count="1">
          <reference field="10" count="1" selected="0">
            <x v="3"/>
          </reference>
        </references>
      </pivotArea>
    </chartFormat>
    <chartFormat chart="0" format="4" series="1">
      <pivotArea type="data" outline="0" fieldPosition="0">
        <references count="1">
          <reference field="10" count="1" selected="0">
            <x v="4"/>
          </reference>
        </references>
      </pivotArea>
    </chartFormat>
    <chartFormat chart="0" format="5" series="1">
      <pivotArea type="data" outline="0" fieldPosition="0">
        <references count="1">
          <reference field="10" count="1" selected="0">
            <x v="5"/>
          </reference>
        </references>
      </pivotArea>
    </chartFormat>
    <chartFormat chart="0" format="6" series="1">
      <pivotArea type="data" outline="0" fieldPosition="0">
        <references count="1">
          <reference field="10" count="1" selected="0">
            <x v="6"/>
          </reference>
        </references>
      </pivotArea>
    </chartFormat>
    <chartFormat chart="0" format="7" series="1">
      <pivotArea type="data" outline="0" fieldPosition="0">
        <references count="1">
          <reference field="10" count="1" selected="0">
            <x v="7"/>
          </reference>
        </references>
      </pivotArea>
    </chartFormat>
    <chartFormat chart="0" format="8" series="1">
      <pivotArea type="data" outline="0" fieldPosition="0">
        <references count="1">
          <reference field="10" count="1" selected="0">
            <x v="8"/>
          </reference>
        </references>
      </pivotArea>
    </chartFormat>
    <chartFormat chart="0" format="9" series="1">
      <pivotArea type="data" outline="0" fieldPosition="0">
        <references count="1">
          <reference field="10" count="1" selected="0">
            <x v="9"/>
          </reference>
        </references>
      </pivotArea>
    </chartFormat>
    <chartFormat chart="0" format="10" series="1">
      <pivotArea type="data" outline="0" fieldPosition="0">
        <references count="1">
          <reference field="10" count="1" selected="0">
            <x v="10"/>
          </reference>
        </references>
      </pivotArea>
    </chartFormat>
    <chartFormat chart="3" format="22" series="1">
      <pivotArea type="data" outline="0" fieldPosition="0">
        <references count="2">
          <reference field="4294967294" count="1" selected="0">
            <x v="0"/>
          </reference>
          <reference field="10" count="1" selected="0">
            <x v="0"/>
          </reference>
        </references>
      </pivotArea>
    </chartFormat>
    <chartFormat chart="3" format="23" series="1">
      <pivotArea type="data" outline="0" fieldPosition="0">
        <references count="2">
          <reference field="4294967294" count="1" selected="0">
            <x v="0"/>
          </reference>
          <reference field="10" count="1" selected="0">
            <x v="1"/>
          </reference>
        </references>
      </pivotArea>
    </chartFormat>
    <chartFormat chart="3" format="24" series="1">
      <pivotArea type="data" outline="0" fieldPosition="0">
        <references count="2">
          <reference field="4294967294" count="1" selected="0">
            <x v="0"/>
          </reference>
          <reference field="10" count="1" selected="0">
            <x v="2"/>
          </reference>
        </references>
      </pivotArea>
    </chartFormat>
    <chartFormat chart="3" format="25" series="1">
      <pivotArea type="data" outline="0" fieldPosition="0">
        <references count="2">
          <reference field="4294967294" count="1" selected="0">
            <x v="0"/>
          </reference>
          <reference field="10" count="1" selected="0">
            <x v="3"/>
          </reference>
        </references>
      </pivotArea>
    </chartFormat>
    <chartFormat chart="3" format="26" series="1">
      <pivotArea type="data" outline="0" fieldPosition="0">
        <references count="2">
          <reference field="4294967294" count="1" selected="0">
            <x v="0"/>
          </reference>
          <reference field="10" count="1" selected="0">
            <x v="4"/>
          </reference>
        </references>
      </pivotArea>
    </chartFormat>
    <chartFormat chart="3" format="27" series="1">
      <pivotArea type="data" outline="0" fieldPosition="0">
        <references count="2">
          <reference field="4294967294" count="1" selected="0">
            <x v="0"/>
          </reference>
          <reference field="10" count="1" selected="0">
            <x v="5"/>
          </reference>
        </references>
      </pivotArea>
    </chartFormat>
    <chartFormat chart="3" format="28" series="1">
      <pivotArea type="data" outline="0" fieldPosition="0">
        <references count="2">
          <reference field="4294967294" count="1" selected="0">
            <x v="0"/>
          </reference>
          <reference field="10" count="1" selected="0">
            <x v="6"/>
          </reference>
        </references>
      </pivotArea>
    </chartFormat>
    <chartFormat chart="3" format="29" series="1">
      <pivotArea type="data" outline="0" fieldPosition="0">
        <references count="2">
          <reference field="4294967294" count="1" selected="0">
            <x v="0"/>
          </reference>
          <reference field="10" count="1" selected="0">
            <x v="7"/>
          </reference>
        </references>
      </pivotArea>
    </chartFormat>
    <chartFormat chart="3" format="30" series="1">
      <pivotArea type="data" outline="0" fieldPosition="0">
        <references count="2">
          <reference field="4294967294" count="1" selected="0">
            <x v="0"/>
          </reference>
          <reference field="10" count="1" selected="0">
            <x v="8"/>
          </reference>
        </references>
      </pivotArea>
    </chartFormat>
    <chartFormat chart="3" format="31" series="1">
      <pivotArea type="data" outline="0" fieldPosition="0">
        <references count="2">
          <reference field="4294967294" count="1" selected="0">
            <x v="0"/>
          </reference>
          <reference field="10" count="1" selected="0">
            <x v="9"/>
          </reference>
        </references>
      </pivotArea>
    </chartFormat>
    <chartFormat chart="3" format="32" series="1">
      <pivotArea type="data" outline="0" fieldPosition="0">
        <references count="2">
          <reference field="4294967294" count="1" selected="0">
            <x v="0"/>
          </reference>
          <reference field="10" count="1" selected="0">
            <x v="10"/>
          </reference>
        </references>
      </pivotArea>
    </chartFormat>
    <chartFormat chart="0" format="11" series="1">
      <pivotArea type="data" outline="0" fieldPosition="0">
        <references count="2">
          <reference field="4294967294" count="1" selected="0">
            <x v="0"/>
          </reference>
          <reference field="10" count="1" selected="0">
            <x v="10"/>
          </reference>
        </references>
      </pivotArea>
    </chartFormat>
    <chartFormat chart="0" format="12" series="1">
      <pivotArea type="data" outline="0" fieldPosition="0">
        <references count="2">
          <reference field="4294967294" count="1" selected="0">
            <x v="0"/>
          </reference>
          <reference field="10" count="1" selected="0">
            <x v="8"/>
          </reference>
        </references>
      </pivotArea>
    </chartFormat>
    <chartFormat chart="0" format="13" series="1">
      <pivotArea type="data" outline="0" fieldPosition="0">
        <references count="2">
          <reference field="4294967294" count="1" selected="0">
            <x v="0"/>
          </reference>
          <reference field="10" count="1" selected="0">
            <x v="9"/>
          </reference>
        </references>
      </pivotArea>
    </chartFormat>
    <chartFormat chart="3" format="33" series="1">
      <pivotArea type="data" outline="0" fieldPosition="0">
        <references count="2">
          <reference field="4294967294" count="1" selected="0">
            <x v="0"/>
          </reference>
          <reference field="10" count="1" selected="0">
            <x v="11"/>
          </reference>
        </references>
      </pivotArea>
    </chartFormat>
    <chartFormat chart="0" format="14" series="1">
      <pivotArea type="data" outline="0" fieldPosition="0">
        <references count="2">
          <reference field="4294967294" count="1" selected="0">
            <x v="0"/>
          </reference>
          <reference field="10" count="1" selected="0">
            <x v="11"/>
          </reference>
        </references>
      </pivotArea>
    </chartFormat>
    <chartFormat chart="9" format="0" series="1">
      <pivotArea type="data" outline="0" fieldPosition="0">
        <references count="2">
          <reference field="4294967294" count="1" selected="0">
            <x v="0"/>
          </reference>
          <reference field="10" count="1" selected="0">
            <x v="0"/>
          </reference>
        </references>
      </pivotArea>
    </chartFormat>
    <chartFormat chart="9" format="1" series="1">
      <pivotArea type="data" outline="0" fieldPosition="0">
        <references count="2">
          <reference field="4294967294" count="1" selected="0">
            <x v="0"/>
          </reference>
          <reference field="10" count="1" selected="0">
            <x v="2"/>
          </reference>
        </references>
      </pivotArea>
    </chartFormat>
    <chartFormat chart="9" format="2" series="1">
      <pivotArea type="data" outline="0" fieldPosition="0">
        <references count="2">
          <reference field="4294967294" count="1" selected="0">
            <x v="0"/>
          </reference>
          <reference field="10" count="1" selected="0">
            <x v="4"/>
          </reference>
        </references>
      </pivotArea>
    </chartFormat>
    <chartFormat chart="9" format="3" series="1">
      <pivotArea type="data" outline="0" fieldPosition="0">
        <references count="2">
          <reference field="4294967294" count="1" selected="0">
            <x v="0"/>
          </reference>
          <reference field="10" count="1" selected="0">
            <x v="5"/>
          </reference>
        </references>
      </pivotArea>
    </chartFormat>
    <chartFormat chart="9" format="4" series="1">
      <pivotArea type="data" outline="0" fieldPosition="0">
        <references count="2">
          <reference field="4294967294" count="1" selected="0">
            <x v="0"/>
          </reference>
          <reference field="10" count="1" selected="0">
            <x v="6"/>
          </reference>
        </references>
      </pivotArea>
    </chartFormat>
    <chartFormat chart="9" format="5" series="1">
      <pivotArea type="data" outline="0" fieldPosition="0">
        <references count="2">
          <reference field="4294967294" count="1" selected="0">
            <x v="0"/>
          </reference>
          <reference field="10" count="1" selected="0">
            <x v="7"/>
          </reference>
        </references>
      </pivotArea>
    </chartFormat>
    <chartFormat chart="9" format="6" series="1">
      <pivotArea type="data" outline="0" fieldPosition="0">
        <references count="2">
          <reference field="4294967294" count="1" selected="0">
            <x v="0"/>
          </reference>
          <reference field="10" count="1" selected="0">
            <x v="8"/>
          </reference>
        </references>
      </pivotArea>
    </chartFormat>
    <chartFormat chart="9" format="7" series="1">
      <pivotArea type="data" outline="0" fieldPosition="0">
        <references count="2">
          <reference field="4294967294" count="1" selected="0">
            <x v="0"/>
          </reference>
          <reference field="10" count="1" selected="0">
            <x v="9"/>
          </reference>
        </references>
      </pivotArea>
    </chartFormat>
    <chartFormat chart="9" format="8" series="1">
      <pivotArea type="data" outline="0" fieldPosition="0">
        <references count="2">
          <reference field="4294967294" count="1" selected="0">
            <x v="0"/>
          </reference>
          <reference field="10" count="1" selected="0">
            <x v="10"/>
          </reference>
        </references>
      </pivotArea>
    </chartFormat>
    <chartFormat chart="9" format="9" series="1">
      <pivotArea type="data" outline="0" fieldPosition="0">
        <references count="2">
          <reference field="4294967294" count="1" selected="0">
            <x v="0"/>
          </reference>
          <reference field="10" count="1" selected="0">
            <x v="11"/>
          </reference>
        </references>
      </pivotArea>
    </chartFormat>
    <chartFormat chart="0" format="15" series="1">
      <pivotArea type="data" outline="0" fieldPosition="0">
        <references count="2">
          <reference field="4294967294" count="1" selected="0">
            <x v="0"/>
          </reference>
          <reference field="10" count="1" selected="0">
            <x v="0"/>
          </reference>
        </references>
      </pivotArea>
    </chartFormat>
    <chartFormat chart="0" format="16" series="1">
      <pivotArea type="data" outline="0" fieldPosition="0">
        <references count="2">
          <reference field="4294967294" count="1" selected="0">
            <x v="0"/>
          </reference>
          <reference field="10" count="1" selected="0">
            <x v="2"/>
          </reference>
        </references>
      </pivotArea>
    </chartFormat>
    <chartFormat chart="0" format="17" series="1">
      <pivotArea type="data" outline="0" fieldPosition="0">
        <references count="2">
          <reference field="4294967294" count="1" selected="0">
            <x v="0"/>
          </reference>
          <reference field="10" count="1" selected="0">
            <x v="5"/>
          </reference>
        </references>
      </pivotArea>
    </chartFormat>
    <chartFormat chart="0" format="18" series="1">
      <pivotArea type="data" outline="0" fieldPosition="0">
        <references count="2">
          <reference field="4294967294" count="1" selected="0">
            <x v="0"/>
          </reference>
          <reference field="10" count="1" selected="0">
            <x v="6"/>
          </reference>
        </references>
      </pivotArea>
    </chartFormat>
    <chartFormat chart="0" format="19" series="1">
      <pivotArea type="data" outline="0" fieldPosition="0">
        <references count="2">
          <reference field="4294967294" count="1" selected="0">
            <x v="0"/>
          </reference>
          <reference field="10" count="1" selected="0">
            <x v="7"/>
          </reference>
        </references>
      </pivotArea>
    </chartFormat>
    <chartFormat chart="9" format="10" series="1">
      <pivotArea type="data" outline="0" fieldPosition="0">
        <references count="2">
          <reference field="4294967294" count="1" selected="0">
            <x v="0"/>
          </reference>
          <reference field="10" count="1" selected="0">
            <x v="1"/>
          </reference>
        </references>
      </pivotArea>
    </chartFormat>
    <chartFormat chart="9" format="11"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FE82D8-55C5-43CA-97CA-A192D0AFD234}" name="PivotTable2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3" firstHeaderRow="1" firstDataRow="1" firstDataCol="1"/>
  <pivotFields count="14">
    <pivotField showAll="0">
      <items count="5">
        <item x="0"/>
        <item x="1"/>
        <item h="1" x="2"/>
        <item h="1" x="3"/>
        <item t="default"/>
      </items>
    </pivotField>
    <pivotField showAll="0"/>
    <pivotField showAll="0"/>
    <pivotField showAll="0"/>
    <pivotField showAll="0"/>
    <pivotField showAll="0"/>
    <pivotField showAll="0"/>
    <pivotField numFmtId="49" showAll="0"/>
    <pivotField showAll="0"/>
    <pivotField showAll="0"/>
    <pivotField showAll="0"/>
    <pivotField axis="axisRow" dataField="1" showAll="0" sortType="descending">
      <items count="32">
        <item x="5"/>
        <item x="26"/>
        <item x="8"/>
        <item x="27"/>
        <item x="20"/>
        <item x="10"/>
        <item x="23"/>
        <item x="13"/>
        <item x="14"/>
        <item x="24"/>
        <item x="15"/>
        <item x="6"/>
        <item x="18"/>
        <item x="4"/>
        <item x="22"/>
        <item x="12"/>
        <item x="9"/>
        <item x="29"/>
        <item x="21"/>
        <item x="11"/>
        <item x="28"/>
        <item x="0"/>
        <item x="17"/>
        <item x="2"/>
        <item x="16"/>
        <item x="1"/>
        <item x="19"/>
        <item x="25"/>
        <item x="3"/>
        <item x="7"/>
        <item x="30"/>
        <item t="default"/>
      </items>
      <autoSortScope>
        <pivotArea dataOnly="0" outline="0" fieldPosition="0">
          <references count="1">
            <reference field="4294967294" count="1" selected="0">
              <x v="0"/>
            </reference>
          </references>
        </pivotArea>
      </autoSortScope>
    </pivotField>
    <pivotField showAll="0"/>
    <pivotField showAll="0"/>
  </pivotFields>
  <rowFields count="1">
    <field x="11"/>
  </rowFields>
  <rowItems count="30">
    <i>
      <x v="28"/>
    </i>
    <i>
      <x v="16"/>
    </i>
    <i>
      <x v="23"/>
    </i>
    <i>
      <x/>
    </i>
    <i>
      <x v="11"/>
    </i>
    <i>
      <x v="13"/>
    </i>
    <i>
      <x v="18"/>
    </i>
    <i>
      <x v="8"/>
    </i>
    <i>
      <x v="24"/>
    </i>
    <i>
      <x v="22"/>
    </i>
    <i>
      <x v="15"/>
    </i>
    <i>
      <x v="14"/>
    </i>
    <i>
      <x v="25"/>
    </i>
    <i>
      <x v="5"/>
    </i>
    <i>
      <x v="29"/>
    </i>
    <i>
      <x v="19"/>
    </i>
    <i>
      <x v="3"/>
    </i>
    <i>
      <x v="9"/>
    </i>
    <i>
      <x v="27"/>
    </i>
    <i>
      <x v="7"/>
    </i>
    <i>
      <x v="10"/>
    </i>
    <i>
      <x v="2"/>
    </i>
    <i>
      <x v="26"/>
    </i>
    <i>
      <x v="4"/>
    </i>
    <i>
      <x v="6"/>
    </i>
    <i>
      <x v="12"/>
    </i>
    <i>
      <x v="21"/>
    </i>
    <i>
      <x v="1"/>
    </i>
    <i>
      <x v="30"/>
    </i>
    <i t="grand">
      <x/>
    </i>
  </rowItems>
  <colItems count="1">
    <i/>
  </colItems>
  <dataFields count="1">
    <dataField name="Count of PEKERJAAN" fld="1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235DE2-7E33-4E25-B060-C7EA99DC63AB}" name="PivotTable2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4">
    <pivotField showAll="0">
      <items count="5">
        <item x="0"/>
        <item x="1"/>
        <item h="1" x="2"/>
        <item h="1" x="3"/>
        <item t="default"/>
      </items>
    </pivotField>
    <pivotField showAll="0"/>
    <pivotField showAll="0"/>
    <pivotField showAll="0"/>
    <pivotField axis="axisRow" dataField="1" showAll="0">
      <items count="6">
        <item m="1" x="3"/>
        <item m="1" x="4"/>
        <item x="0"/>
        <item x="1"/>
        <item x="2"/>
        <item t="default"/>
      </items>
    </pivotField>
    <pivotField showAll="0"/>
    <pivotField showAll="0"/>
    <pivotField numFmtId="49" showAll="0"/>
    <pivotField showAll="0"/>
    <pivotField showAll="0"/>
    <pivotField showAll="0"/>
    <pivotField showAll="0"/>
    <pivotField showAll="0"/>
    <pivotField showAll="0"/>
  </pivotFields>
  <rowFields count="1">
    <field x="4"/>
  </rowFields>
  <rowItems count="4">
    <i>
      <x v="2"/>
    </i>
    <i>
      <x v="3"/>
    </i>
    <i>
      <x v="4"/>
    </i>
    <i t="grand">
      <x/>
    </i>
  </rowItems>
  <colItems count="1">
    <i/>
  </colItems>
  <dataFields count="1">
    <dataField name="Count of JENIS KELAMIN" fld="4"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2"/>
          </reference>
        </references>
      </pivotArea>
    </chartFormat>
    <chartFormat chart="3" format="8">
      <pivotArea type="data" outline="0" fieldPosition="0">
        <references count="2">
          <reference field="4294967294" count="1" selected="0">
            <x v="0"/>
          </reference>
          <reference field="4" count="1" selected="0">
            <x v="3"/>
          </reference>
        </references>
      </pivotArea>
    </chartFormat>
    <chartFormat chart="3" format="9">
      <pivotArea type="data" outline="0" fieldPosition="0">
        <references count="2">
          <reference field="4294967294" count="1" selected="0">
            <x v="0"/>
          </reference>
          <reference field="4" count="1" selected="0">
            <x v="4"/>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1FEF37-8074-4565-BA88-DF78A6192FA3}" name="PivotTable30"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00" firstHeaderRow="1" firstDataRow="2" firstDataCol="1"/>
  <pivotFields count="14">
    <pivotField axis="axisCol" showAll="0">
      <items count="5">
        <item x="0"/>
        <item x="1"/>
        <item h="1" x="2"/>
        <item h="1" x="3"/>
        <item t="default"/>
      </items>
    </pivotField>
    <pivotField axis="axisRow" dataField="1" showAll="0">
      <items count="256">
        <item x="253"/>
        <item x="188"/>
        <item x="60"/>
        <item x="27"/>
        <item x="70"/>
        <item x="83"/>
        <item x="143"/>
        <item x="247"/>
        <item x="135"/>
        <item x="63"/>
        <item x="176"/>
        <item x="90"/>
        <item x="162"/>
        <item x="91"/>
        <item x="41"/>
        <item x="57"/>
        <item x="29"/>
        <item x="180"/>
        <item x="124"/>
        <item x="59"/>
        <item x="148"/>
        <item x="46"/>
        <item x="110"/>
        <item x="92"/>
        <item x="103"/>
        <item x="24"/>
        <item x="141"/>
        <item x="31"/>
        <item x="133"/>
        <item x="128"/>
        <item x="115"/>
        <item x="132"/>
        <item x="35"/>
        <item x="186"/>
        <item x="16"/>
        <item x="88"/>
        <item x="125"/>
        <item x="39"/>
        <item x="55"/>
        <item x="49"/>
        <item x="214"/>
        <item x="117"/>
        <item x="123"/>
        <item x="6"/>
        <item x="37"/>
        <item x="149"/>
        <item x="241"/>
        <item x="203"/>
        <item x="245"/>
        <item x="45"/>
        <item x="71"/>
        <item x="216"/>
        <item x="163"/>
        <item x="113"/>
        <item x="212"/>
        <item x="248"/>
        <item x="184"/>
        <item x="185"/>
        <item x="150"/>
        <item x="243"/>
        <item x="14"/>
        <item x="10"/>
        <item x="1"/>
        <item x="15"/>
        <item x="12"/>
        <item x="171"/>
        <item x="119"/>
        <item x="86"/>
        <item x="206"/>
        <item x="238"/>
        <item x="96"/>
        <item x="215"/>
        <item x="213"/>
        <item x="134"/>
        <item x="222"/>
        <item x="3"/>
        <item x="75"/>
        <item x="169"/>
        <item x="129"/>
        <item x="17"/>
        <item x="72"/>
        <item x="174"/>
        <item x="159"/>
        <item x="197"/>
        <item x="100"/>
        <item x="177"/>
        <item x="165"/>
        <item x="183"/>
        <item x="156"/>
        <item x="122"/>
        <item x="76"/>
        <item x="104"/>
        <item x="151"/>
        <item x="107"/>
        <item x="173"/>
        <item x="139"/>
        <item x="160"/>
        <item x="34"/>
        <item x="240"/>
        <item x="189"/>
        <item x="53"/>
        <item x="82"/>
        <item x="47"/>
        <item x="89"/>
        <item x="21"/>
        <item x="8"/>
        <item x="30"/>
        <item x="23"/>
        <item x="26"/>
        <item x="25"/>
        <item x="67"/>
        <item x="78"/>
        <item x="50"/>
        <item x="65"/>
        <item x="77"/>
        <item x="28"/>
        <item x="32"/>
        <item x="36"/>
        <item x="154"/>
        <item x="105"/>
        <item x="228"/>
        <item x="158"/>
        <item x="224"/>
        <item x="202"/>
        <item x="40"/>
        <item x="155"/>
        <item x="225"/>
        <item x="69"/>
        <item x="106"/>
        <item x="166"/>
        <item x="237"/>
        <item x="146"/>
        <item x="194"/>
        <item x="127"/>
        <item x="235"/>
        <item x="208"/>
        <item x="199"/>
        <item x="153"/>
        <item x="175"/>
        <item x="97"/>
        <item x="196"/>
        <item x="99"/>
        <item x="126"/>
        <item x="79"/>
        <item x="109"/>
        <item x="249"/>
        <item x="229"/>
        <item x="0"/>
        <item x="62"/>
        <item x="195"/>
        <item x="170"/>
        <item x="227"/>
        <item x="161"/>
        <item x="112"/>
        <item x="167"/>
        <item x="58"/>
        <item x="233"/>
        <item x="198"/>
        <item x="211"/>
        <item x="231"/>
        <item x="210"/>
        <item x="187"/>
        <item x="234"/>
        <item x="204"/>
        <item x="111"/>
        <item x="191"/>
        <item x="131"/>
        <item x="144"/>
        <item x="157"/>
        <item x="18"/>
        <item x="68"/>
        <item x="73"/>
        <item x="38"/>
        <item x="20"/>
        <item x="239"/>
        <item x="220"/>
        <item x="209"/>
        <item x="120"/>
        <item x="130"/>
        <item x="217"/>
        <item x="85"/>
        <item x="81"/>
        <item x="102"/>
        <item x="179"/>
        <item x="137"/>
        <item x="95"/>
        <item x="152"/>
        <item x="4"/>
        <item x="51"/>
        <item x="221"/>
        <item x="236"/>
        <item x="19"/>
        <item x="205"/>
        <item x="48"/>
        <item x="43"/>
        <item x="42"/>
        <item x="172"/>
        <item x="52"/>
        <item x="9"/>
        <item x="64"/>
        <item x="136"/>
        <item x="201"/>
        <item x="219"/>
        <item x="87"/>
        <item x="94"/>
        <item x="246"/>
        <item x="66"/>
        <item x="101"/>
        <item x="140"/>
        <item x="108"/>
        <item x="7"/>
        <item x="244"/>
        <item x="200"/>
        <item x="207"/>
        <item x="118"/>
        <item x="218"/>
        <item x="138"/>
        <item x="114"/>
        <item x="93"/>
        <item x="232"/>
        <item x="178"/>
        <item x="11"/>
        <item x="121"/>
        <item x="61"/>
        <item x="250"/>
        <item x="226"/>
        <item x="223"/>
        <item x="44"/>
        <item x="145"/>
        <item x="242"/>
        <item x="54"/>
        <item x="2"/>
        <item x="168"/>
        <item x="182"/>
        <item x="74"/>
        <item x="230"/>
        <item x="251"/>
        <item x="142"/>
        <item x="13"/>
        <item x="84"/>
        <item x="98"/>
        <item x="33"/>
        <item x="252"/>
        <item x="22"/>
        <item x="164"/>
        <item x="56"/>
        <item x="80"/>
        <item x="147"/>
        <item x="181"/>
        <item x="5"/>
        <item x="193"/>
        <item x="190"/>
        <item x="116"/>
        <item x="192"/>
        <item x="254"/>
        <item t="default"/>
      </items>
    </pivotField>
    <pivotField showAll="0"/>
    <pivotField showAll="0"/>
    <pivotField showAll="0"/>
    <pivotField showAll="0"/>
    <pivotField showAll="0"/>
    <pivotField numFmtId="49" showAll="0"/>
    <pivotField showAll="0"/>
    <pivotField showAll="0"/>
    <pivotField showAll="0"/>
    <pivotField showAll="0"/>
    <pivotField showAll="0"/>
    <pivotField showAll="0"/>
  </pivotFields>
  <rowFields count="1">
    <field x="1"/>
  </rowFields>
  <rowItems count="196">
    <i>
      <x v="1"/>
    </i>
    <i>
      <x v="2"/>
    </i>
    <i>
      <x v="3"/>
    </i>
    <i>
      <x v="4"/>
    </i>
    <i>
      <x v="5"/>
    </i>
    <i>
      <x v="6"/>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1"/>
    </i>
    <i>
      <x v="42"/>
    </i>
    <i>
      <x v="43"/>
    </i>
    <i>
      <x v="44"/>
    </i>
    <i>
      <x v="45"/>
    </i>
    <i>
      <x v="49"/>
    </i>
    <i>
      <x v="50"/>
    </i>
    <i>
      <x v="52"/>
    </i>
    <i>
      <x v="53"/>
    </i>
    <i>
      <x v="56"/>
    </i>
    <i>
      <x v="57"/>
    </i>
    <i>
      <x v="58"/>
    </i>
    <i>
      <x v="60"/>
    </i>
    <i>
      <x v="61"/>
    </i>
    <i>
      <x v="62"/>
    </i>
    <i>
      <x v="63"/>
    </i>
    <i>
      <x v="64"/>
    </i>
    <i>
      <x v="65"/>
    </i>
    <i>
      <x v="66"/>
    </i>
    <i>
      <x v="67"/>
    </i>
    <i>
      <x v="70"/>
    </i>
    <i>
      <x v="73"/>
    </i>
    <i>
      <x v="75"/>
    </i>
    <i>
      <x v="76"/>
    </i>
    <i>
      <x v="77"/>
    </i>
    <i>
      <x v="78"/>
    </i>
    <i>
      <x v="79"/>
    </i>
    <i>
      <x v="80"/>
    </i>
    <i>
      <x v="81"/>
    </i>
    <i>
      <x v="82"/>
    </i>
    <i>
      <x v="84"/>
    </i>
    <i>
      <x v="85"/>
    </i>
    <i>
      <x v="86"/>
    </i>
    <i>
      <x v="87"/>
    </i>
    <i>
      <x v="88"/>
    </i>
    <i>
      <x v="89"/>
    </i>
    <i>
      <x v="90"/>
    </i>
    <i>
      <x v="91"/>
    </i>
    <i>
      <x v="92"/>
    </i>
    <i>
      <x v="93"/>
    </i>
    <i>
      <x v="94"/>
    </i>
    <i>
      <x v="95"/>
    </i>
    <i>
      <x v="96"/>
    </i>
    <i>
      <x v="97"/>
    </i>
    <i>
      <x v="99"/>
    </i>
    <i>
      <x v="100"/>
    </i>
    <i>
      <x v="101"/>
    </i>
    <i>
      <x v="102"/>
    </i>
    <i>
      <x v="103"/>
    </i>
    <i>
      <x v="104"/>
    </i>
    <i>
      <x v="105"/>
    </i>
    <i>
      <x v="106"/>
    </i>
    <i>
      <x v="107"/>
    </i>
    <i>
      <x v="108"/>
    </i>
    <i>
      <x v="109"/>
    </i>
    <i>
      <x v="110"/>
    </i>
    <i>
      <x v="111"/>
    </i>
    <i>
      <x v="112"/>
    </i>
    <i>
      <x v="113"/>
    </i>
    <i>
      <x v="114"/>
    </i>
    <i>
      <x v="115"/>
    </i>
    <i>
      <x v="116"/>
    </i>
    <i>
      <x v="117"/>
    </i>
    <i>
      <x v="118"/>
    </i>
    <i>
      <x v="119"/>
    </i>
    <i>
      <x v="121"/>
    </i>
    <i>
      <x v="124"/>
    </i>
    <i>
      <x v="125"/>
    </i>
    <i>
      <x v="127"/>
    </i>
    <i>
      <x v="128"/>
    </i>
    <i>
      <x v="129"/>
    </i>
    <i>
      <x v="131"/>
    </i>
    <i>
      <x v="133"/>
    </i>
    <i>
      <x v="137"/>
    </i>
    <i>
      <x v="138"/>
    </i>
    <i>
      <x v="139"/>
    </i>
    <i>
      <x v="141"/>
    </i>
    <i>
      <x v="142"/>
    </i>
    <i>
      <x v="143"/>
    </i>
    <i>
      <x v="144"/>
    </i>
    <i>
      <x v="147"/>
    </i>
    <i>
      <x v="148"/>
    </i>
    <i>
      <x v="150"/>
    </i>
    <i>
      <x v="152"/>
    </i>
    <i>
      <x v="153"/>
    </i>
    <i>
      <x v="154"/>
    </i>
    <i>
      <x v="155"/>
    </i>
    <i>
      <x v="161"/>
    </i>
    <i>
      <x v="164"/>
    </i>
    <i>
      <x v="165"/>
    </i>
    <i>
      <x v="166"/>
    </i>
    <i>
      <x v="167"/>
    </i>
    <i>
      <x v="168"/>
    </i>
    <i>
      <x v="169"/>
    </i>
    <i>
      <x v="170"/>
    </i>
    <i>
      <x v="171"/>
    </i>
    <i>
      <x v="172"/>
    </i>
    <i>
      <x v="173"/>
    </i>
    <i>
      <x v="177"/>
    </i>
    <i>
      <x v="178"/>
    </i>
    <i>
      <x v="180"/>
    </i>
    <i>
      <x v="181"/>
    </i>
    <i>
      <x v="182"/>
    </i>
    <i>
      <x v="183"/>
    </i>
    <i>
      <x v="184"/>
    </i>
    <i>
      <x v="185"/>
    </i>
    <i>
      <x v="186"/>
    </i>
    <i>
      <x v="187"/>
    </i>
    <i>
      <x v="188"/>
    </i>
    <i>
      <x v="191"/>
    </i>
    <i>
      <x v="193"/>
    </i>
    <i>
      <x v="194"/>
    </i>
    <i>
      <x v="195"/>
    </i>
    <i>
      <x v="196"/>
    </i>
    <i>
      <x v="197"/>
    </i>
    <i>
      <x v="198"/>
    </i>
    <i>
      <x v="199"/>
    </i>
    <i>
      <x v="200"/>
    </i>
    <i>
      <x v="203"/>
    </i>
    <i>
      <x v="204"/>
    </i>
    <i>
      <x v="206"/>
    </i>
    <i>
      <x v="207"/>
    </i>
    <i>
      <x v="208"/>
    </i>
    <i>
      <x v="209"/>
    </i>
    <i>
      <x v="210"/>
    </i>
    <i>
      <x v="214"/>
    </i>
    <i>
      <x v="216"/>
    </i>
    <i>
      <x v="217"/>
    </i>
    <i>
      <x v="218"/>
    </i>
    <i>
      <x v="220"/>
    </i>
    <i>
      <x v="221"/>
    </i>
    <i>
      <x v="222"/>
    </i>
    <i>
      <x v="223"/>
    </i>
    <i>
      <x v="227"/>
    </i>
    <i>
      <x v="228"/>
    </i>
    <i>
      <x v="230"/>
    </i>
    <i>
      <x v="231"/>
    </i>
    <i>
      <x v="232"/>
    </i>
    <i>
      <x v="233"/>
    </i>
    <i>
      <x v="234"/>
    </i>
    <i>
      <x v="237"/>
    </i>
    <i>
      <x v="238"/>
    </i>
    <i>
      <x v="239"/>
    </i>
    <i>
      <x v="240"/>
    </i>
    <i>
      <x v="241"/>
    </i>
    <i>
      <x v="243"/>
    </i>
    <i>
      <x v="244"/>
    </i>
    <i>
      <x v="245"/>
    </i>
    <i>
      <x v="246"/>
    </i>
    <i>
      <x v="247"/>
    </i>
    <i>
      <x v="248"/>
    </i>
    <i>
      <x v="249"/>
    </i>
    <i>
      <x v="250"/>
    </i>
    <i>
      <x v="251"/>
    </i>
    <i>
      <x v="252"/>
    </i>
    <i>
      <x v="253"/>
    </i>
    <i>
      <x v="254"/>
    </i>
    <i t="grand">
      <x/>
    </i>
  </rowItems>
  <colFields count="1">
    <field x="0"/>
  </colFields>
  <colItems count="3">
    <i>
      <x/>
    </i>
    <i>
      <x v="1"/>
    </i>
    <i t="grand">
      <x/>
    </i>
  </colItems>
  <dataFields count="1">
    <dataField name="Count of NO. KK" fld="1" subtotal="count" baseField="0" baseItem="0"/>
  </dataFields>
  <formats count="1">
    <format dxfId="20">
      <pivotArea dataOnly="0" labelOnly="1" fieldPosition="0">
        <references count="1">
          <reference field="1" count="1">
            <x v="18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Dusun" xr10:uid="{9AD1E6DC-9E42-4A05-AB3E-1BA9FA131CE6}" sourceName="No/Dusun">
  <pivotTables>
    <pivotTable tabId="9" name="PivotTable20"/>
    <pivotTable tabId="6" name="PivotTable19"/>
    <pivotTable tabId="10" name="PivotTable21"/>
    <pivotTable tabId="11" name="PivotTable22"/>
    <pivotTable tabId="13" name="PivotTable30"/>
  </pivotTables>
  <data>
    <tabular pivotCacheId="131353442">
      <items count="4">
        <i x="0" s="1"/>
        <i x="1"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Dusun" xr10:uid="{5AFD3351-B435-44E9-B1D1-1AA6FC33DA32}" cache="Slicer_No_Dusun" caption="No/Dusu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7ECA57-B850-4E98-9EA6-C0473FF3CD7E}" name="Table3" displayName="Table3" ref="A1:N917" totalsRowShown="0" tableBorderDxfId="35">
  <autoFilter ref="A1:N917" xr:uid="{FF7ECA57-B850-4E98-9EA6-C0473FF3CD7E}"/>
  <tableColumns count="14">
    <tableColumn id="1" xr3:uid="{05B9D8EF-27E3-45FC-9557-3CA6DCCADEC8}" name="No/Dusun" dataDxfId="34" dataCellStyle="Normal 2"/>
    <tableColumn id="2" xr3:uid="{BA9ED3DA-1FAE-4D4A-A980-DC3275AABDF6}" name="NO. KK" dataDxfId="33" dataCellStyle="Normal 2"/>
    <tableColumn id="3" xr3:uid="{A4D09126-749A-433A-84A7-65FEBE920C11}" name="NO. NIK" dataDxfId="32" dataCellStyle="Normal 2"/>
    <tableColumn id="4" xr3:uid="{B7E40893-CBAA-46A4-AF12-111C845C89CA}" name="NAMA ANGGOTA KELUARGA" dataDxfId="31" dataCellStyle="Normal 2"/>
    <tableColumn id="5" xr3:uid="{56C78598-4A66-4373-B009-B6F90222BD7F}" name="JENIS KELAMIN" dataDxfId="30" dataCellStyle="Normal 2"/>
    <tableColumn id="6" xr3:uid="{D29949CD-F5E7-473D-9748-BCABB15D9FC8}" name="TEMPAT LAHIR" dataDxfId="29" dataCellStyle="Normal 2"/>
    <tableColumn id="7" xr3:uid="{EE887810-6A33-4DF0-BCF9-EDFF93DBA927}" name="TANGGAL LAHIR" dataDxfId="28" dataCellStyle="Normal 2"/>
    <tableColumn id="8" xr3:uid="{8AF48C3C-2F1B-479A-AF49-A531707F23F0}" name="UMUR" dataDxfId="27" dataCellStyle="Normal 3">
      <calculatedColumnFormula>ROUNDDOWN(YEARFRAC(G2,TODAY(),1),0)</calculatedColumnFormula>
    </tableColumn>
    <tableColumn id="14" xr3:uid="{5344907E-16E3-4A44-A7AB-B50C48B9230A}" name="KELOMPOK UMUR" dataDxfId="26" dataCellStyle="Normal 2">
      <calculatedColumnFormula>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calculatedColumnFormula>
    </tableColumn>
    <tableColumn id="15" xr3:uid="{D5889F18-4CF8-4F2E-8B27-618ACF0DB472}" name="KATEGORI UMUR" dataDxfId="25" dataCellStyle="Normal 2">
      <calculatedColumnFormula>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calculatedColumnFormula>
    </tableColumn>
    <tableColumn id="9" xr3:uid="{B7E2253B-256D-4ED0-9767-6E45D9736B15}" name="LULUSAN" dataDxfId="24" dataCellStyle="Normal 2"/>
    <tableColumn id="10" xr3:uid="{3C71DB04-8DC6-4EC9-8A59-C13C14D70B18}" name="PEKERJAAN" dataDxfId="23" dataCellStyle="Normal 3"/>
    <tableColumn id="11" xr3:uid="{41CB3BAC-EB41-4429-9E6E-423D4F782A89}" name="NO DTKS" dataDxfId="22" dataCellStyle="Normal 2"/>
    <tableColumn id="12" xr3:uid="{CC6D8E0B-9089-49A4-A6F9-C3D25D4185CE}" name="KET" dataDxfId="21"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A50BE-60FE-4BD2-8F6C-EC0EC8A2A7CF}">
  <dimension ref="A1:U2"/>
  <sheetViews>
    <sheetView showGridLines="0" zoomScale="80" zoomScaleNormal="115" workbookViewId="0">
      <selection activeCell="Z11" sqref="Z11"/>
    </sheetView>
  </sheetViews>
  <sheetFormatPr defaultRowHeight="15"/>
  <sheetData>
    <row r="1" spans="1:21">
      <c r="A1" s="226" t="s">
        <v>2369</v>
      </c>
      <c r="B1" s="227"/>
      <c r="C1" s="227"/>
      <c r="D1" s="227"/>
      <c r="E1" s="227"/>
      <c r="F1" s="227"/>
      <c r="G1" s="227"/>
      <c r="H1" s="227"/>
      <c r="I1" s="227"/>
      <c r="J1" s="227"/>
      <c r="K1" s="227"/>
      <c r="L1" s="227"/>
      <c r="M1" s="227"/>
      <c r="N1" s="227"/>
      <c r="O1" s="227"/>
      <c r="P1" s="227"/>
      <c r="Q1" s="227"/>
      <c r="R1" s="227"/>
      <c r="S1" s="227"/>
      <c r="T1" s="227"/>
      <c r="U1" s="227"/>
    </row>
    <row r="2" spans="1:21" ht="51" customHeight="1">
      <c r="A2" s="227"/>
      <c r="B2" s="227"/>
      <c r="C2" s="227"/>
      <c r="D2" s="227"/>
      <c r="E2" s="227"/>
      <c r="F2" s="227"/>
      <c r="G2" s="227"/>
      <c r="H2" s="227"/>
      <c r="I2" s="227"/>
      <c r="J2" s="227"/>
      <c r="K2" s="227"/>
      <c r="L2" s="227"/>
      <c r="M2" s="227"/>
      <c r="N2" s="227"/>
      <c r="O2" s="227"/>
      <c r="P2" s="227"/>
      <c r="Q2" s="227"/>
      <c r="R2" s="227"/>
      <c r="S2" s="227"/>
      <c r="T2" s="227"/>
      <c r="U2" s="227"/>
    </row>
  </sheetData>
  <mergeCells count="1">
    <mergeCell ref="A1:U2"/>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50D3F-728F-4C84-B069-2C229267A921}">
  <dimension ref="A1:N917"/>
  <sheetViews>
    <sheetView zoomScale="98" workbookViewId="0">
      <selection activeCell="F32" sqref="F32"/>
    </sheetView>
  </sheetViews>
  <sheetFormatPr defaultColWidth="9" defaultRowHeight="15"/>
  <cols>
    <col min="1" max="1" width="12.140625" style="1" customWidth="1"/>
    <col min="2" max="2" width="21.42578125" style="2" customWidth="1"/>
    <col min="3" max="3" width="19.85546875" style="5" customWidth="1"/>
    <col min="4" max="4" width="34.5703125" style="2" customWidth="1"/>
    <col min="5" max="5" width="14.7109375" style="3" customWidth="1"/>
    <col min="6" max="6" width="17.5703125" style="3" customWidth="1"/>
    <col min="7" max="7" width="20.28515625" style="4" customWidth="1"/>
    <col min="8" max="9" width="19.5703125" style="1" customWidth="1"/>
    <col min="10" max="10" width="29.7109375" style="221" customWidth="1"/>
    <col min="11" max="11" width="19.7109375" style="2" customWidth="1"/>
    <col min="12" max="12" width="20.7109375" style="1" customWidth="1"/>
    <col min="13" max="16384" width="9" style="1"/>
  </cols>
  <sheetData>
    <row r="1" spans="1:14" s="9" customFormat="1" ht="15.75">
      <c r="A1" s="211" t="s">
        <v>2366</v>
      </c>
      <c r="B1" s="10" t="s">
        <v>2367</v>
      </c>
      <c r="C1" s="11" t="s">
        <v>2365</v>
      </c>
      <c r="D1" s="12" t="s">
        <v>2364</v>
      </c>
      <c r="E1" s="13" t="s">
        <v>2363</v>
      </c>
      <c r="F1" s="12" t="s">
        <v>2362</v>
      </c>
      <c r="G1" s="14" t="s">
        <v>2361</v>
      </c>
      <c r="H1" s="11" t="s">
        <v>2360</v>
      </c>
      <c r="I1" s="11" t="s">
        <v>2379</v>
      </c>
      <c r="J1" s="218" t="s">
        <v>2396</v>
      </c>
      <c r="K1" s="12" t="s">
        <v>2359</v>
      </c>
      <c r="L1" s="12" t="s">
        <v>2358</v>
      </c>
      <c r="M1" s="15" t="s">
        <v>2357</v>
      </c>
      <c r="N1" s="16" t="s">
        <v>2356</v>
      </c>
    </row>
    <row r="2" spans="1:14">
      <c r="A2" s="212">
        <v>1</v>
      </c>
      <c r="B2" s="18" t="s">
        <v>1648</v>
      </c>
      <c r="C2" s="19" t="s">
        <v>2355</v>
      </c>
      <c r="D2" s="20" t="s">
        <v>2354</v>
      </c>
      <c r="E2" s="21" t="s">
        <v>2376</v>
      </c>
      <c r="F2" s="21" t="s">
        <v>1351</v>
      </c>
      <c r="G2" s="22" t="str">
        <f>MID(C2,7,2)&amp;"/"&amp;MID(C2,9,2)&amp;"/"&amp;MID(C2,11,2)</f>
        <v>04/11/61</v>
      </c>
      <c r="H2" s="23">
        <f t="shared" ref="H2:H65" ca="1" si="0">ROUNDDOWN(YEARFRAC(G2,TODAY(),1),0)</f>
        <v>61</v>
      </c>
      <c r="I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2" s="219"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2" s="21" t="s">
        <v>119</v>
      </c>
      <c r="L2" s="24" t="s">
        <v>2353</v>
      </c>
      <c r="M2" s="25"/>
      <c r="N2" s="26" t="s">
        <v>635</v>
      </c>
    </row>
    <row r="3" spans="1:14">
      <c r="A3" s="212">
        <v>1</v>
      </c>
      <c r="B3" s="18" t="s">
        <v>1648</v>
      </c>
      <c r="C3" s="27" t="s">
        <v>2352</v>
      </c>
      <c r="D3" s="28" t="s">
        <v>2351</v>
      </c>
      <c r="E3" s="29" t="s">
        <v>2377</v>
      </c>
      <c r="F3" s="21" t="s">
        <v>429</v>
      </c>
      <c r="G3" s="22" t="str">
        <f>MID(C3,7,2)-40&amp;"/"&amp;MID(C3,9,2)&amp;"/"&amp;MID(C3,11,2)</f>
        <v>21/01/60</v>
      </c>
      <c r="H3" s="23">
        <f t="shared" ca="1" si="0"/>
        <v>62</v>
      </c>
      <c r="I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3" s="30" t="s">
        <v>154</v>
      </c>
      <c r="L3" s="30" t="s">
        <v>2281</v>
      </c>
      <c r="M3" s="25"/>
      <c r="N3" s="26"/>
    </row>
    <row r="4" spans="1:14">
      <c r="A4" s="212">
        <v>1</v>
      </c>
      <c r="B4" s="31" t="s">
        <v>1644</v>
      </c>
      <c r="C4" s="19" t="s">
        <v>2350</v>
      </c>
      <c r="D4" s="20" t="s">
        <v>2349</v>
      </c>
      <c r="E4" s="29" t="s">
        <v>2377</v>
      </c>
      <c r="F4" s="21" t="s">
        <v>102</v>
      </c>
      <c r="G4" s="22" t="str">
        <f>MID(C4,7,2)-40&amp;"/"&amp;MID(C4,9,2)&amp;"/"&amp;MID(C4,11,2)</f>
        <v>25/12/60</v>
      </c>
      <c r="H4" s="23">
        <f t="shared" ca="1" si="0"/>
        <v>61</v>
      </c>
      <c r="I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4" s="21" t="s">
        <v>105</v>
      </c>
      <c r="L4" s="21" t="s">
        <v>160</v>
      </c>
      <c r="M4" s="25"/>
      <c r="N4" s="26" t="s">
        <v>1628</v>
      </c>
    </row>
    <row r="5" spans="1:14">
      <c r="A5" s="212">
        <v>1</v>
      </c>
      <c r="B5" s="32" t="s">
        <v>1633</v>
      </c>
      <c r="C5" s="27" t="s">
        <v>2348</v>
      </c>
      <c r="D5" s="33" t="s">
        <v>2347</v>
      </c>
      <c r="E5" s="30" t="s">
        <v>2376</v>
      </c>
      <c r="F5" s="30" t="s">
        <v>2346</v>
      </c>
      <c r="G5" s="22" t="str">
        <f>MID(C5,7,2)&amp;"/"&amp;MID(C5,9,2)&amp;"/"&amp;MID(C5,11,2)</f>
        <v>19/02/90</v>
      </c>
      <c r="H5" s="23">
        <f t="shared" ca="1" si="0"/>
        <v>32</v>
      </c>
      <c r="I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5" s="30" t="s">
        <v>101</v>
      </c>
      <c r="L5" s="30" t="s">
        <v>100</v>
      </c>
      <c r="M5" s="25" t="s">
        <v>781</v>
      </c>
      <c r="N5" s="26"/>
    </row>
    <row r="6" spans="1:14">
      <c r="A6" s="212">
        <v>1</v>
      </c>
      <c r="B6" s="32" t="s">
        <v>1633</v>
      </c>
      <c r="C6" s="19" t="s">
        <v>2345</v>
      </c>
      <c r="D6" s="34" t="s">
        <v>2344</v>
      </c>
      <c r="E6" s="29" t="s">
        <v>2377</v>
      </c>
      <c r="F6" s="35" t="s">
        <v>2343</v>
      </c>
      <c r="G6" s="22" t="str">
        <f>MID(C6,7,2)-40&amp;"/"&amp;MID(C6,9,2)&amp;"/"&amp;MID(C6,11,2)</f>
        <v>29/01/86</v>
      </c>
      <c r="H6" s="23">
        <f t="shared" ca="1" si="0"/>
        <v>36</v>
      </c>
      <c r="I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6" s="21" t="s">
        <v>154</v>
      </c>
      <c r="L6" s="24" t="s">
        <v>142</v>
      </c>
      <c r="M6" s="25"/>
      <c r="N6" s="26"/>
    </row>
    <row r="7" spans="1:14">
      <c r="A7" s="212">
        <v>1</v>
      </c>
      <c r="B7" s="32" t="s">
        <v>1633</v>
      </c>
      <c r="C7" s="27" t="s">
        <v>2342</v>
      </c>
      <c r="D7" s="28" t="s">
        <v>2341</v>
      </c>
      <c r="E7" s="29" t="s">
        <v>2377</v>
      </c>
      <c r="F7" s="21" t="s">
        <v>102</v>
      </c>
      <c r="G7" s="22" t="str">
        <f>MID(C7,7,2)-40&amp;"/"&amp;MID(C7,9,2)&amp;"/"&amp;MID(C7,11,2)</f>
        <v>28/11/14</v>
      </c>
      <c r="H7" s="23">
        <f t="shared" ca="1" si="0"/>
        <v>8</v>
      </c>
      <c r="I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7" s="30" t="s">
        <v>91</v>
      </c>
      <c r="L7" s="30" t="s">
        <v>85</v>
      </c>
      <c r="M7" s="25"/>
      <c r="N7" s="26"/>
    </row>
    <row r="8" spans="1:14">
      <c r="A8" s="212">
        <v>1</v>
      </c>
      <c r="B8" s="32" t="s">
        <v>1633</v>
      </c>
      <c r="C8" s="19" t="s">
        <v>2340</v>
      </c>
      <c r="D8" s="34" t="s">
        <v>2339</v>
      </c>
      <c r="E8" s="29" t="s">
        <v>2377</v>
      </c>
      <c r="F8" s="21" t="s">
        <v>194</v>
      </c>
      <c r="G8" s="22" t="str">
        <f>MID(C8,7,2)-40&amp;"/"&amp;MID(C8,9,2)&amp;"/"&amp;MID(C8,11,2)</f>
        <v>14/08/17</v>
      </c>
      <c r="H8" s="23">
        <f t="shared" ca="1" si="0"/>
        <v>5</v>
      </c>
      <c r="I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8" s="21" t="s">
        <v>101</v>
      </c>
      <c r="L8" s="21" t="s">
        <v>85</v>
      </c>
      <c r="M8" s="25"/>
      <c r="N8" s="26"/>
    </row>
    <row r="9" spans="1:14">
      <c r="A9" s="212">
        <v>1</v>
      </c>
      <c r="B9" s="32" t="s">
        <v>1633</v>
      </c>
      <c r="C9" s="19" t="s">
        <v>2338</v>
      </c>
      <c r="D9" s="34" t="s">
        <v>2337</v>
      </c>
      <c r="E9" s="21" t="s">
        <v>2376</v>
      </c>
      <c r="F9" s="21" t="s">
        <v>1773</v>
      </c>
      <c r="G9" s="22" t="str">
        <f>MID(C9,7,2)&amp;"/"&amp;MID(C9,9,2)&amp;"/"&amp;MID(C9,11,2)</f>
        <v>25/10/19</v>
      </c>
      <c r="H9" s="23">
        <f t="shared" ca="1" si="0"/>
        <v>3</v>
      </c>
      <c r="I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9" s="36" t="s">
        <v>86</v>
      </c>
      <c r="L9" s="30" t="s">
        <v>85</v>
      </c>
      <c r="M9" s="25"/>
      <c r="N9" s="26"/>
    </row>
    <row r="10" spans="1:14" ht="30">
      <c r="A10" s="212">
        <v>1</v>
      </c>
      <c r="B10" s="32" t="s">
        <v>1613</v>
      </c>
      <c r="C10" s="27" t="s">
        <v>2336</v>
      </c>
      <c r="D10" s="33" t="s">
        <v>2335</v>
      </c>
      <c r="E10" s="30" t="s">
        <v>2376</v>
      </c>
      <c r="F10" s="21" t="s">
        <v>102</v>
      </c>
      <c r="G10" s="22" t="str">
        <f>MID(C10,7,2)&amp;"/"&amp;MID(C10,9,2)&amp;"/"&amp;MID(C10,11,2)</f>
        <v>15/02/70</v>
      </c>
      <c r="H10" s="23">
        <f t="shared" ca="1" si="0"/>
        <v>52</v>
      </c>
      <c r="I1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1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10" s="30" t="s">
        <v>119</v>
      </c>
      <c r="L10" s="21" t="s">
        <v>160</v>
      </c>
      <c r="M10" s="37" t="s">
        <v>2334</v>
      </c>
      <c r="N10" s="26"/>
    </row>
    <row r="11" spans="1:14">
      <c r="A11" s="212">
        <v>1</v>
      </c>
      <c r="B11" s="32" t="s">
        <v>1613</v>
      </c>
      <c r="C11" s="19" t="s">
        <v>2333</v>
      </c>
      <c r="D11" s="34" t="s">
        <v>2332</v>
      </c>
      <c r="E11" s="29" t="s">
        <v>2377</v>
      </c>
      <c r="F11" s="38" t="s">
        <v>2331</v>
      </c>
      <c r="G11" s="22" t="str">
        <f>MID(C11,7,2)-40&amp;"/"&amp;MID(C11,9,2)&amp;"/"&amp;MID(C11,11,2)</f>
        <v>29/11/74</v>
      </c>
      <c r="H11" s="23">
        <f t="shared" ca="1" si="0"/>
        <v>48</v>
      </c>
      <c r="I1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1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11" s="21" t="s">
        <v>119</v>
      </c>
      <c r="L11" s="21" t="s">
        <v>160</v>
      </c>
      <c r="M11" s="37"/>
      <c r="N11" s="26"/>
    </row>
    <row r="12" spans="1:14" s="8" customFormat="1">
      <c r="A12" s="212">
        <v>1</v>
      </c>
      <c r="B12" s="32" t="s">
        <v>1613</v>
      </c>
      <c r="C12" s="27" t="s">
        <v>2330</v>
      </c>
      <c r="D12" s="28" t="s">
        <v>2329</v>
      </c>
      <c r="E12" s="39" t="s">
        <v>2376</v>
      </c>
      <c r="F12" s="39" t="s">
        <v>306</v>
      </c>
      <c r="G12" s="22" t="str">
        <f>MID(C12,7,2)&amp;"/"&amp;MID(C12,9,2)&amp;"/"&amp;MID(C12,11,2)</f>
        <v>06/05/99</v>
      </c>
      <c r="H12" s="23">
        <f t="shared" ca="1" si="0"/>
        <v>23</v>
      </c>
      <c r="I1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1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12" s="30" t="s">
        <v>119</v>
      </c>
      <c r="L12" s="30" t="s">
        <v>125</v>
      </c>
      <c r="M12" s="37"/>
      <c r="N12" s="26"/>
    </row>
    <row r="13" spans="1:14">
      <c r="A13" s="212">
        <v>1</v>
      </c>
      <c r="B13" s="32" t="s">
        <v>1613</v>
      </c>
      <c r="C13" s="19" t="s">
        <v>2328</v>
      </c>
      <c r="D13" s="34" t="s">
        <v>2327</v>
      </c>
      <c r="E13" s="29" t="s">
        <v>2377</v>
      </c>
      <c r="F13" s="21" t="s">
        <v>102</v>
      </c>
      <c r="G13" s="22" t="str">
        <f>MID(C13,7,2)-40&amp;"/"&amp;MID(C13,9,2)&amp;"/"&amp;MID(C13,11,2)</f>
        <v>6/09/03</v>
      </c>
      <c r="H13" s="23">
        <f t="shared" ca="1" si="0"/>
        <v>19</v>
      </c>
      <c r="I1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1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13" s="21" t="s">
        <v>119</v>
      </c>
      <c r="L13" s="30" t="s">
        <v>2417</v>
      </c>
      <c r="M13" s="37"/>
      <c r="N13" s="26"/>
    </row>
    <row r="14" spans="1:14" s="8" customFormat="1">
      <c r="A14" s="212">
        <v>1</v>
      </c>
      <c r="B14" s="32" t="s">
        <v>1613</v>
      </c>
      <c r="C14" s="27" t="s">
        <v>2326</v>
      </c>
      <c r="D14" s="28" t="s">
        <v>2325</v>
      </c>
      <c r="E14" s="30" t="s">
        <v>2376</v>
      </c>
      <c r="F14" s="21" t="s">
        <v>102</v>
      </c>
      <c r="G14" s="22" t="str">
        <f>MID(C14,7,2)&amp;"/"&amp;MID(C14,9,2)&amp;"/"&amp;MID(C14,11,2)</f>
        <v>13/10/04</v>
      </c>
      <c r="H14" s="23">
        <f t="shared" ca="1" si="0"/>
        <v>18</v>
      </c>
      <c r="I1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1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14" s="30" t="s">
        <v>96</v>
      </c>
      <c r="L14" s="30" t="s">
        <v>165</v>
      </c>
      <c r="M14" s="37"/>
      <c r="N14" s="26"/>
    </row>
    <row r="15" spans="1:14">
      <c r="A15" s="212">
        <v>1</v>
      </c>
      <c r="B15" s="32" t="s">
        <v>1613</v>
      </c>
      <c r="C15" s="19" t="s">
        <v>2324</v>
      </c>
      <c r="D15" s="34" t="s">
        <v>2323</v>
      </c>
      <c r="E15" s="29" t="s">
        <v>2377</v>
      </c>
      <c r="F15" s="21" t="s">
        <v>102</v>
      </c>
      <c r="G15" s="22" t="str">
        <f>MID(C15,7,2)-40&amp;"/"&amp;MID(C15,9,2)&amp;"/"&amp;MID(C15,11,2)</f>
        <v>24/08/06</v>
      </c>
      <c r="H15" s="23">
        <f t="shared" ca="1" si="0"/>
        <v>16</v>
      </c>
      <c r="I1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1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15" s="21" t="s">
        <v>96</v>
      </c>
      <c r="L15" s="30" t="s">
        <v>2417</v>
      </c>
      <c r="M15" s="37"/>
      <c r="N15" s="26"/>
    </row>
    <row r="16" spans="1:14" s="8" customFormat="1">
      <c r="A16" s="212">
        <v>1</v>
      </c>
      <c r="B16" s="32" t="s">
        <v>1613</v>
      </c>
      <c r="C16" s="27" t="s">
        <v>2322</v>
      </c>
      <c r="D16" s="28" t="s">
        <v>2321</v>
      </c>
      <c r="E16" s="30" t="s">
        <v>2376</v>
      </c>
      <c r="F16" s="21" t="s">
        <v>102</v>
      </c>
      <c r="G16" s="22" t="str">
        <f>MID(C16,7,2)&amp;"/"&amp;MID(C16,9,2)&amp;"/"&amp;MID(C16,11,2)</f>
        <v>10/12/09</v>
      </c>
      <c r="H16" s="23">
        <f t="shared" ca="1" si="0"/>
        <v>13</v>
      </c>
      <c r="I1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1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16" s="30" t="s">
        <v>91</v>
      </c>
      <c r="L16" s="30" t="s">
        <v>2417</v>
      </c>
      <c r="M16" s="37"/>
      <c r="N16" s="26"/>
    </row>
    <row r="17" spans="1:14">
      <c r="A17" s="212">
        <v>1</v>
      </c>
      <c r="B17" s="32" t="s">
        <v>1613</v>
      </c>
      <c r="C17" s="27" t="s">
        <v>2320</v>
      </c>
      <c r="D17" s="34" t="s">
        <v>2319</v>
      </c>
      <c r="E17" s="21" t="s">
        <v>2376</v>
      </c>
      <c r="F17" s="21" t="s">
        <v>102</v>
      </c>
      <c r="G17" s="22" t="str">
        <f>MID(C17,7,2)&amp;"/"&amp;MID(C17,9,2)&amp;"/"&amp;MID(C17,11,2)</f>
        <v>16/12/13</v>
      </c>
      <c r="H17" s="23">
        <f t="shared" ca="1" si="0"/>
        <v>8</v>
      </c>
      <c r="I1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1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17" s="30" t="s">
        <v>91</v>
      </c>
      <c r="L17" s="30" t="s">
        <v>90</v>
      </c>
      <c r="M17" s="37"/>
      <c r="N17" s="26"/>
    </row>
    <row r="18" spans="1:14" s="8" customFormat="1" ht="30">
      <c r="A18" s="212">
        <v>1</v>
      </c>
      <c r="B18" s="32" t="s">
        <v>1602</v>
      </c>
      <c r="C18" s="27" t="s">
        <v>2318</v>
      </c>
      <c r="D18" s="33" t="s">
        <v>2317</v>
      </c>
      <c r="E18" s="30" t="s">
        <v>2376</v>
      </c>
      <c r="F18" s="30" t="s">
        <v>102</v>
      </c>
      <c r="G18" s="22" t="str">
        <f>MID(C18,7,2)&amp;"/"&amp;MID(C18,9,2)&amp;"/"&amp;MID(C18,11,2)</f>
        <v>27/04/72</v>
      </c>
      <c r="H18" s="23">
        <f t="shared" ca="1" si="0"/>
        <v>50</v>
      </c>
      <c r="I1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1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18" s="30" t="s">
        <v>119</v>
      </c>
      <c r="L18" s="21" t="s">
        <v>160</v>
      </c>
      <c r="M18" s="37" t="s">
        <v>2316</v>
      </c>
      <c r="N18" s="26"/>
    </row>
    <row r="19" spans="1:14">
      <c r="A19" s="212">
        <v>1</v>
      </c>
      <c r="B19" s="32" t="s">
        <v>1602</v>
      </c>
      <c r="C19" s="19" t="s">
        <v>2315</v>
      </c>
      <c r="D19" s="34" t="s">
        <v>2314</v>
      </c>
      <c r="E19" s="29" t="s">
        <v>2377</v>
      </c>
      <c r="F19" s="21" t="s">
        <v>1508</v>
      </c>
      <c r="G19" s="22" t="str">
        <f>MID(C19,7,2)-40&amp;"/"&amp;MID(C19,9,2)&amp;"/"&amp;MID(C19,11,2)</f>
        <v>6/06/74</v>
      </c>
      <c r="H19" s="23">
        <f t="shared" ca="1" si="0"/>
        <v>48</v>
      </c>
      <c r="I1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1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19" s="21" t="s">
        <v>119</v>
      </c>
      <c r="L19" s="21" t="s">
        <v>160</v>
      </c>
      <c r="M19" s="37"/>
      <c r="N19" s="26"/>
    </row>
    <row r="20" spans="1:14" s="8" customFormat="1">
      <c r="A20" s="212">
        <v>1</v>
      </c>
      <c r="B20" s="32" t="s">
        <v>1602</v>
      </c>
      <c r="C20" s="27" t="s">
        <v>2313</v>
      </c>
      <c r="D20" s="28" t="s">
        <v>2312</v>
      </c>
      <c r="E20" s="30" t="s">
        <v>2376</v>
      </c>
      <c r="F20" s="30" t="s">
        <v>102</v>
      </c>
      <c r="G20" s="22" t="str">
        <f>MID(C20,7,2)&amp;"/"&amp;MID(C20,9,2)&amp;"/"&amp;MID(C20,11,2)</f>
        <v>16/09/10</v>
      </c>
      <c r="H20" s="23">
        <f t="shared" ca="1" si="0"/>
        <v>12</v>
      </c>
      <c r="I2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2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20" s="30" t="s">
        <v>91</v>
      </c>
      <c r="L20" s="30" t="s">
        <v>90</v>
      </c>
      <c r="M20" s="37"/>
      <c r="N20" s="26"/>
    </row>
    <row r="21" spans="1:14">
      <c r="A21" s="212">
        <v>1</v>
      </c>
      <c r="B21" s="32" t="s">
        <v>1602</v>
      </c>
      <c r="C21" s="19" t="s">
        <v>2311</v>
      </c>
      <c r="D21" s="34" t="s">
        <v>2310</v>
      </c>
      <c r="E21" s="21" t="s">
        <v>2376</v>
      </c>
      <c r="F21" s="21" t="s">
        <v>102</v>
      </c>
      <c r="G21" s="22" t="str">
        <f>MID(C21,7,2)&amp;"/"&amp;MID(C21,9,2)&amp;"/"&amp;MID(C21,11,2)</f>
        <v>30/11/12</v>
      </c>
      <c r="H21" s="23">
        <f t="shared" ca="1" si="0"/>
        <v>10</v>
      </c>
      <c r="I2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2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21" s="30" t="s">
        <v>91</v>
      </c>
      <c r="L21" s="30" t="s">
        <v>90</v>
      </c>
      <c r="M21" s="37"/>
      <c r="N21" s="26"/>
    </row>
    <row r="22" spans="1:14" s="8" customFormat="1" ht="45">
      <c r="A22" s="212">
        <v>1</v>
      </c>
      <c r="B22" s="32" t="s">
        <v>1595</v>
      </c>
      <c r="C22" s="27" t="s">
        <v>2309</v>
      </c>
      <c r="D22" s="40" t="s">
        <v>2308</v>
      </c>
      <c r="E22" s="30" t="s">
        <v>2376</v>
      </c>
      <c r="F22" s="41" t="s">
        <v>2307</v>
      </c>
      <c r="G22" s="22" t="str">
        <f>MID(C22,7,2)&amp;"/"&amp;MID(C22,9,2)&amp;"/"&amp;MID(C22,11,2)</f>
        <v>15/06/86</v>
      </c>
      <c r="H22" s="23">
        <f t="shared" ca="1" si="0"/>
        <v>36</v>
      </c>
      <c r="I2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2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22" s="30" t="s">
        <v>154</v>
      </c>
      <c r="L22" s="36" t="s">
        <v>2296</v>
      </c>
      <c r="M22" s="37" t="s">
        <v>781</v>
      </c>
      <c r="N22" s="26"/>
    </row>
    <row r="23" spans="1:14">
      <c r="A23" s="212">
        <v>1</v>
      </c>
      <c r="B23" s="32" t="s">
        <v>1595</v>
      </c>
      <c r="C23" s="19" t="s">
        <v>2306</v>
      </c>
      <c r="D23" s="34" t="s">
        <v>2305</v>
      </c>
      <c r="E23" s="29" t="s">
        <v>2377</v>
      </c>
      <c r="F23" s="21" t="s">
        <v>109</v>
      </c>
      <c r="G23" s="22" t="str">
        <f>MID(C23,7,2)-40&amp;"/"&amp;MID(C23,9,2)&amp;"/"&amp;MID(C23,11,2)</f>
        <v>1/11/89</v>
      </c>
      <c r="H23" s="23">
        <f t="shared" ca="1" si="0"/>
        <v>33</v>
      </c>
      <c r="I2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2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23" s="21" t="s">
        <v>154</v>
      </c>
      <c r="L23" s="36" t="s">
        <v>2296</v>
      </c>
      <c r="M23" s="37"/>
      <c r="N23" s="26"/>
    </row>
    <row r="24" spans="1:14" s="8" customFormat="1">
      <c r="A24" s="212">
        <v>1</v>
      </c>
      <c r="B24" s="32" t="s">
        <v>1595</v>
      </c>
      <c r="C24" s="27" t="s">
        <v>2304</v>
      </c>
      <c r="D24" s="28" t="s">
        <v>2303</v>
      </c>
      <c r="E24" s="29" t="s">
        <v>2377</v>
      </c>
      <c r="F24" s="30" t="s">
        <v>109</v>
      </c>
      <c r="G24" s="22" t="str">
        <f>MID(C24,7,2)-40&amp;"/"&amp;MID(C24,9,2)&amp;"/"&amp;MID(C24,11,2)</f>
        <v>18/11/14</v>
      </c>
      <c r="H24" s="23">
        <f t="shared" ca="1" si="0"/>
        <v>8</v>
      </c>
      <c r="I2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2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24" s="30" t="s">
        <v>91</v>
      </c>
      <c r="L24" s="30" t="s">
        <v>90</v>
      </c>
      <c r="M24" s="37"/>
      <c r="N24" s="26"/>
    </row>
    <row r="25" spans="1:14" ht="45">
      <c r="A25" s="212">
        <v>1</v>
      </c>
      <c r="B25" s="31" t="s">
        <v>1589</v>
      </c>
      <c r="C25" s="19" t="s">
        <v>2302</v>
      </c>
      <c r="D25" s="20" t="s">
        <v>2301</v>
      </c>
      <c r="E25" s="21" t="s">
        <v>2376</v>
      </c>
      <c r="F25" s="21" t="s">
        <v>2300</v>
      </c>
      <c r="G25" s="22" t="str">
        <f>MID(C25,7,2)&amp;"/"&amp;MID(C25,9,2)&amp;"/"&amp;MID(C25,11,2)</f>
        <v>20/02/85</v>
      </c>
      <c r="H25" s="23">
        <f t="shared" ca="1" si="0"/>
        <v>37</v>
      </c>
      <c r="I2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2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25" s="21" t="s">
        <v>154</v>
      </c>
      <c r="L25" s="36" t="s">
        <v>2296</v>
      </c>
      <c r="M25" s="37" t="s">
        <v>781</v>
      </c>
      <c r="N25" s="26"/>
    </row>
    <row r="26" spans="1:14" s="8" customFormat="1">
      <c r="A26" s="212">
        <v>1</v>
      </c>
      <c r="B26" s="31" t="s">
        <v>1589</v>
      </c>
      <c r="C26" s="27" t="s">
        <v>2299</v>
      </c>
      <c r="D26" s="28" t="s">
        <v>2298</v>
      </c>
      <c r="E26" s="29" t="s">
        <v>2377</v>
      </c>
      <c r="F26" s="30" t="s">
        <v>2297</v>
      </c>
      <c r="G26" s="22" t="str">
        <f>MID(C26,7,2)-40&amp;"/"&amp;MID(C26,9,2)&amp;"/"&amp;MID(C26,11,2)</f>
        <v>17/12/90</v>
      </c>
      <c r="H26" s="23">
        <f t="shared" ca="1" si="0"/>
        <v>31</v>
      </c>
      <c r="I2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2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26" s="30" t="s">
        <v>154</v>
      </c>
      <c r="L26" s="36" t="s">
        <v>2296</v>
      </c>
      <c r="M26" s="37"/>
      <c r="N26" s="26"/>
    </row>
    <row r="27" spans="1:14" s="8" customFormat="1">
      <c r="A27" s="212">
        <v>1</v>
      </c>
      <c r="B27" s="31" t="s">
        <v>1589</v>
      </c>
      <c r="C27" s="27" t="s">
        <v>2295</v>
      </c>
      <c r="D27" s="28" t="s">
        <v>2294</v>
      </c>
      <c r="E27" s="29" t="s">
        <v>2376</v>
      </c>
      <c r="F27" s="30" t="s">
        <v>2293</v>
      </c>
      <c r="G27" s="22" t="str">
        <f>MID(C27,7,2)&amp;"/"&amp;MID(C27,9,2)&amp;"/"&amp;MID(C27,11,2)</f>
        <v>08/07/17</v>
      </c>
      <c r="H27" s="23">
        <f t="shared" ca="1" si="0"/>
        <v>5</v>
      </c>
      <c r="I2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2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27" s="36" t="s">
        <v>86</v>
      </c>
      <c r="L27" s="36" t="s">
        <v>85</v>
      </c>
      <c r="M27" s="37"/>
      <c r="N27" s="26"/>
    </row>
    <row r="28" spans="1:14" s="8" customFormat="1">
      <c r="A28" s="212">
        <v>1</v>
      </c>
      <c r="B28" s="31" t="s">
        <v>1579</v>
      </c>
      <c r="C28" s="19" t="s">
        <v>2292</v>
      </c>
      <c r="D28" s="20" t="s">
        <v>2291</v>
      </c>
      <c r="E28" s="29" t="s">
        <v>2377</v>
      </c>
      <c r="F28" s="21" t="s">
        <v>945</v>
      </c>
      <c r="G28" s="22" t="str">
        <f>MID(C28,7,2)-40&amp;"/"&amp;MID(C28,9,2)&amp;"/"&amp;MID(C28,11,2)</f>
        <v>27/02/62</v>
      </c>
      <c r="H28" s="23">
        <f t="shared" ca="1" si="0"/>
        <v>60</v>
      </c>
      <c r="I2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2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28" s="21" t="s">
        <v>154</v>
      </c>
      <c r="L28" s="30" t="s">
        <v>2281</v>
      </c>
      <c r="M28" s="37"/>
      <c r="N28" s="26" t="s">
        <v>635</v>
      </c>
    </row>
    <row r="29" spans="1:14">
      <c r="A29" s="212">
        <v>1</v>
      </c>
      <c r="B29" s="31" t="s">
        <v>1579</v>
      </c>
      <c r="C29" s="27" t="s">
        <v>2290</v>
      </c>
      <c r="D29" s="28" t="s">
        <v>2289</v>
      </c>
      <c r="E29" s="30" t="s">
        <v>2377</v>
      </c>
      <c r="F29" s="30" t="s">
        <v>102</v>
      </c>
      <c r="G29" s="22" t="str">
        <f>MID(C29,7,2)-40&amp;"/"&amp;MID(C29,9,2)&amp;"/"&amp;MID(C29,11,2)</f>
        <v>26/01/92</v>
      </c>
      <c r="H29" s="23">
        <f t="shared" ca="1" si="0"/>
        <v>30</v>
      </c>
      <c r="I2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2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29" s="30" t="s">
        <v>154</v>
      </c>
      <c r="L29" s="30" t="s">
        <v>125</v>
      </c>
      <c r="M29" s="37"/>
      <c r="N29" s="26"/>
    </row>
    <row r="30" spans="1:14">
      <c r="A30" s="212">
        <v>1</v>
      </c>
      <c r="B30" s="31" t="s">
        <v>1579</v>
      </c>
      <c r="C30" s="27" t="s">
        <v>2288</v>
      </c>
      <c r="D30" s="28" t="s">
        <v>2287</v>
      </c>
      <c r="E30" s="30" t="s">
        <v>2376</v>
      </c>
      <c r="F30" s="30" t="s">
        <v>109</v>
      </c>
      <c r="G30" s="22" t="str">
        <f>MID(C30,7,2)&amp;"/"&amp;MID(C30,9,2)&amp;"/"&amp;MID(C30,11,2)</f>
        <v>20/03/95</v>
      </c>
      <c r="H30" s="23">
        <f t="shared" ca="1" si="0"/>
        <v>27</v>
      </c>
      <c r="I3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3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30" s="30" t="s">
        <v>154</v>
      </c>
      <c r="L30" s="30" t="s">
        <v>100</v>
      </c>
      <c r="M30" s="37"/>
      <c r="N30" s="26"/>
    </row>
    <row r="31" spans="1:14">
      <c r="A31" s="212">
        <v>1</v>
      </c>
      <c r="B31" s="31" t="s">
        <v>1565</v>
      </c>
      <c r="C31" s="19" t="s">
        <v>2286</v>
      </c>
      <c r="D31" s="20" t="s">
        <v>2285</v>
      </c>
      <c r="E31" s="21" t="s">
        <v>2376</v>
      </c>
      <c r="F31" s="21" t="s">
        <v>2284</v>
      </c>
      <c r="G31" s="22" t="str">
        <f>MID(C31,7,2)&amp;"/"&amp;MID(C31,9,2)&amp;"/"&amp;MID(C31,11,2)</f>
        <v>25/09/68</v>
      </c>
      <c r="H31" s="23">
        <f t="shared" ca="1" si="0"/>
        <v>54</v>
      </c>
      <c r="I3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3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31" s="21" t="s">
        <v>154</v>
      </c>
      <c r="L31" s="30" t="s">
        <v>2281</v>
      </c>
      <c r="M31" s="37"/>
      <c r="N31" s="26" t="s">
        <v>635</v>
      </c>
    </row>
    <row r="32" spans="1:14">
      <c r="A32" s="212">
        <v>1</v>
      </c>
      <c r="B32" s="31" t="s">
        <v>1565</v>
      </c>
      <c r="C32" s="27" t="s">
        <v>2283</v>
      </c>
      <c r="D32" s="28" t="s">
        <v>2282</v>
      </c>
      <c r="E32" s="30" t="s">
        <v>2377</v>
      </c>
      <c r="F32" s="30" t="s">
        <v>2421</v>
      </c>
      <c r="G32" s="22" t="str">
        <f>MID(C32,7,2)-40&amp;"/"&amp;MID(C32,9,2)&amp;"/"&amp;MID(C32,11,2)</f>
        <v>7/07/65</v>
      </c>
      <c r="H32" s="23">
        <f t="shared" ca="1" si="0"/>
        <v>57</v>
      </c>
      <c r="I3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3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32" s="30" t="s">
        <v>154</v>
      </c>
      <c r="L32" s="30" t="s">
        <v>2281</v>
      </c>
      <c r="M32" s="37"/>
      <c r="N32" s="26"/>
    </row>
    <row r="33" spans="1:14">
      <c r="A33" s="212">
        <v>1</v>
      </c>
      <c r="B33" s="31" t="s">
        <v>1565</v>
      </c>
      <c r="C33" s="19" t="s">
        <v>2280</v>
      </c>
      <c r="D33" s="34" t="s">
        <v>2279</v>
      </c>
      <c r="E33" s="21" t="s">
        <v>2376</v>
      </c>
      <c r="F33" s="21" t="s">
        <v>109</v>
      </c>
      <c r="G33" s="22" t="str">
        <f>MID(C33,7,2)&amp;"/"&amp;MID(C33,9,2)&amp;"/"&amp;MID(C33,11,2)</f>
        <v>19/07/97</v>
      </c>
      <c r="H33" s="23">
        <f t="shared" ca="1" si="0"/>
        <v>25</v>
      </c>
      <c r="I3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3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33" s="21" t="s">
        <v>154</v>
      </c>
      <c r="L33" s="30" t="s">
        <v>125</v>
      </c>
      <c r="M33" s="37"/>
      <c r="N33" s="26"/>
    </row>
    <row r="34" spans="1:14">
      <c r="A34" s="212">
        <v>1</v>
      </c>
      <c r="B34" s="31" t="s">
        <v>1565</v>
      </c>
      <c r="C34" s="27" t="s">
        <v>2278</v>
      </c>
      <c r="D34" s="28" t="s">
        <v>2277</v>
      </c>
      <c r="E34" s="30" t="s">
        <v>2376</v>
      </c>
      <c r="F34" s="30" t="s">
        <v>109</v>
      </c>
      <c r="G34" s="22" t="str">
        <f>MID(C34,7,2)&amp;"/"&amp;MID(C34,9,2)&amp;"/"&amp;MID(C34,11,2)</f>
        <v>02/07/99</v>
      </c>
      <c r="H34" s="23">
        <f t="shared" ca="1" si="0"/>
        <v>23</v>
      </c>
      <c r="I3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3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34" s="30" t="s">
        <v>154</v>
      </c>
      <c r="L34" s="30" t="s">
        <v>90</v>
      </c>
      <c r="M34" s="37"/>
      <c r="N34" s="26"/>
    </row>
    <row r="35" spans="1:14">
      <c r="A35" s="212">
        <v>1</v>
      </c>
      <c r="B35" s="31" t="s">
        <v>1565</v>
      </c>
      <c r="C35" s="19" t="s">
        <v>2276</v>
      </c>
      <c r="D35" s="34" t="s">
        <v>2275</v>
      </c>
      <c r="E35" s="21" t="s">
        <v>2377</v>
      </c>
      <c r="F35" s="21" t="s">
        <v>109</v>
      </c>
      <c r="G35" s="22" t="str">
        <f>MID(C35,7,2)-40&amp;"/"&amp;MID(C35,9,2)&amp;"/"&amp;MID(C35,11,2)</f>
        <v>25/08/01</v>
      </c>
      <c r="H35" s="23">
        <f t="shared" ca="1" si="0"/>
        <v>21</v>
      </c>
      <c r="I3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3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35" s="21" t="s">
        <v>154</v>
      </c>
      <c r="L35" s="30" t="s">
        <v>90</v>
      </c>
      <c r="M35" s="37"/>
      <c r="N35" s="26"/>
    </row>
    <row r="36" spans="1:14">
      <c r="A36" s="212">
        <v>1</v>
      </c>
      <c r="B36" s="31" t="s">
        <v>1565</v>
      </c>
      <c r="C36" s="19" t="s">
        <v>2274</v>
      </c>
      <c r="D36" s="34" t="s">
        <v>2273</v>
      </c>
      <c r="E36" s="21" t="s">
        <v>2377</v>
      </c>
      <c r="F36" s="21" t="s">
        <v>2272</v>
      </c>
      <c r="G36" s="22" t="str">
        <f>MID(C36,7,2)-40&amp;"/"&amp;MID(C36,9,2)&amp;"/"&amp;MID(C36,11,2)</f>
        <v>13/08/13</v>
      </c>
      <c r="H36" s="23">
        <f t="shared" ca="1" si="0"/>
        <v>9</v>
      </c>
      <c r="I3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3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36" s="30" t="s">
        <v>91</v>
      </c>
      <c r="L36" s="30" t="s">
        <v>90</v>
      </c>
      <c r="M36" s="37"/>
      <c r="N36" s="26"/>
    </row>
    <row r="37" spans="1:14" ht="45">
      <c r="A37" s="212">
        <v>1</v>
      </c>
      <c r="B37" s="32" t="s">
        <v>1555</v>
      </c>
      <c r="C37" s="27" t="s">
        <v>2271</v>
      </c>
      <c r="D37" s="33" t="s">
        <v>2270</v>
      </c>
      <c r="E37" s="30" t="s">
        <v>2376</v>
      </c>
      <c r="F37" s="30" t="s">
        <v>102</v>
      </c>
      <c r="G37" s="22" t="str">
        <f>MID(C37,7,2)&amp;"/"&amp;MID(C37,9,2)&amp;"/"&amp;MID(C37,11,2)</f>
        <v>15/06/85</v>
      </c>
      <c r="H37" s="23">
        <f t="shared" ca="1" si="0"/>
        <v>37</v>
      </c>
      <c r="I3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3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37" s="30" t="s">
        <v>154</v>
      </c>
      <c r="L37" s="30" t="s">
        <v>100</v>
      </c>
      <c r="M37" s="37" t="s">
        <v>781</v>
      </c>
      <c r="N37" s="26"/>
    </row>
    <row r="38" spans="1:14">
      <c r="A38" s="212">
        <v>1</v>
      </c>
      <c r="B38" s="32" t="s">
        <v>1555</v>
      </c>
      <c r="C38" s="19" t="s">
        <v>2269</v>
      </c>
      <c r="D38" s="34" t="s">
        <v>2268</v>
      </c>
      <c r="E38" s="21" t="s">
        <v>2377</v>
      </c>
      <c r="F38" s="21" t="s">
        <v>2267</v>
      </c>
      <c r="G38" s="22" t="str">
        <f>MID(C38,7,2)-40&amp;"/"&amp;MID(C38,9,2)&amp;"/"&amp;MID(C38,11,2)</f>
        <v>27/08/89</v>
      </c>
      <c r="H38" s="23">
        <f t="shared" ca="1" si="0"/>
        <v>33</v>
      </c>
      <c r="I3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3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38" s="21" t="s">
        <v>119</v>
      </c>
      <c r="L38" s="24" t="s">
        <v>142</v>
      </c>
      <c r="M38" s="37"/>
      <c r="N38" s="26"/>
    </row>
    <row r="39" spans="1:14">
      <c r="A39" s="212">
        <v>1</v>
      </c>
      <c r="B39" s="32" t="s">
        <v>1555</v>
      </c>
      <c r="C39" s="27" t="s">
        <v>2266</v>
      </c>
      <c r="D39" s="28" t="s">
        <v>2265</v>
      </c>
      <c r="E39" s="30" t="s">
        <v>2376</v>
      </c>
      <c r="F39" s="30" t="s">
        <v>109</v>
      </c>
      <c r="G39" s="22" t="str">
        <f>MID(C39,7,2)&amp;"/"&amp;MID(C39,9,2)&amp;"/"&amp;MID(C39,11,2)</f>
        <v>05/05/15</v>
      </c>
      <c r="H39" s="23">
        <f t="shared" ca="1" si="0"/>
        <v>7</v>
      </c>
      <c r="I3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3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39" s="30" t="s">
        <v>91</v>
      </c>
      <c r="L39" s="30" t="s">
        <v>85</v>
      </c>
      <c r="M39" s="37"/>
      <c r="N39" s="26"/>
    </row>
    <row r="40" spans="1:14">
      <c r="A40" s="212">
        <v>1</v>
      </c>
      <c r="B40" s="32" t="s">
        <v>1555</v>
      </c>
      <c r="C40" s="19" t="s">
        <v>2264</v>
      </c>
      <c r="D40" s="34" t="s">
        <v>2263</v>
      </c>
      <c r="E40" s="21" t="s">
        <v>2376</v>
      </c>
      <c r="F40" s="21" t="s">
        <v>109</v>
      </c>
      <c r="G40" s="22" t="str">
        <f>MID(C40,7,2)&amp;"/"&amp;MID(C40,9,2)&amp;"/"&amp;MID(C40,11,2)</f>
        <v>14/09/17</v>
      </c>
      <c r="H40" s="23">
        <f t="shared" ca="1" si="0"/>
        <v>5</v>
      </c>
      <c r="I4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4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40" s="36" t="s">
        <v>86</v>
      </c>
      <c r="L40" s="21" t="s">
        <v>85</v>
      </c>
      <c r="M40" s="37"/>
      <c r="N40" s="26"/>
    </row>
    <row r="41" spans="1:14">
      <c r="A41" s="212">
        <v>1</v>
      </c>
      <c r="B41" s="32" t="s">
        <v>1545</v>
      </c>
      <c r="C41" s="27" t="s">
        <v>2262</v>
      </c>
      <c r="D41" s="33" t="s">
        <v>2261</v>
      </c>
      <c r="E41" s="30" t="s">
        <v>2376</v>
      </c>
      <c r="F41" s="30" t="s">
        <v>2260</v>
      </c>
      <c r="G41" s="22" t="str">
        <f>MID(C41,7,2)&amp;"/"&amp;MID(C41,9,2)&amp;"/"&amp;MID(C41,11,2)</f>
        <v>05/03/56</v>
      </c>
      <c r="H41" s="23">
        <f t="shared" ca="1" si="0"/>
        <v>66</v>
      </c>
      <c r="I4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4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41" s="30" t="s">
        <v>154</v>
      </c>
      <c r="L41" s="30" t="s">
        <v>349</v>
      </c>
      <c r="M41" s="37"/>
      <c r="N41" s="26" t="s">
        <v>635</v>
      </c>
    </row>
    <row r="42" spans="1:14">
      <c r="A42" s="212">
        <v>1</v>
      </c>
      <c r="B42" s="32" t="s">
        <v>1545</v>
      </c>
      <c r="C42" s="19" t="s">
        <v>2259</v>
      </c>
      <c r="D42" s="34" t="s">
        <v>2258</v>
      </c>
      <c r="E42" s="21" t="s">
        <v>2377</v>
      </c>
      <c r="F42" s="21" t="s">
        <v>1698</v>
      </c>
      <c r="G42" s="22" t="str">
        <f>MID(C42,7,2)-40&amp;"/"&amp;MID(C42,9,2)&amp;"/"&amp;MID(C42,11,2)</f>
        <v>25/11/56</v>
      </c>
      <c r="H42" s="23">
        <f t="shared" ca="1" si="0"/>
        <v>66</v>
      </c>
      <c r="I4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4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42" s="21" t="s">
        <v>105</v>
      </c>
      <c r="L42" s="42" t="s">
        <v>213</v>
      </c>
      <c r="M42" s="37"/>
      <c r="N42" s="26"/>
    </row>
    <row r="43" spans="1:14">
      <c r="A43" s="212">
        <v>1</v>
      </c>
      <c r="B43" s="32" t="s">
        <v>1545</v>
      </c>
      <c r="C43" s="27" t="s">
        <v>2257</v>
      </c>
      <c r="D43" s="28" t="s">
        <v>2256</v>
      </c>
      <c r="E43" s="30" t="s">
        <v>2376</v>
      </c>
      <c r="F43" s="30" t="s">
        <v>102</v>
      </c>
      <c r="G43" s="22" t="str">
        <f>MID(C43,7,2)&amp;"/"&amp;MID(C43,9,2)&amp;"/"&amp;MID(C43,11,2)</f>
        <v>06/04/87</v>
      </c>
      <c r="H43" s="23">
        <f t="shared" ca="1" si="0"/>
        <v>35</v>
      </c>
      <c r="I4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4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43" s="30" t="s">
        <v>119</v>
      </c>
      <c r="L43" s="30" t="s">
        <v>100</v>
      </c>
      <c r="M43" s="37"/>
      <c r="N43" s="26"/>
    </row>
    <row r="44" spans="1:14">
      <c r="A44" s="212">
        <v>1</v>
      </c>
      <c r="B44" s="32" t="s">
        <v>1545</v>
      </c>
      <c r="C44" s="19" t="s">
        <v>2255</v>
      </c>
      <c r="D44" s="43" t="s">
        <v>2254</v>
      </c>
      <c r="E44" s="29" t="s">
        <v>2377</v>
      </c>
      <c r="F44" s="21" t="s">
        <v>102</v>
      </c>
      <c r="G44" s="22" t="str">
        <f>MID(C44,7,2)-40&amp;"/"&amp;MID(C44,9,2)&amp;"/"&amp;MID(C44,11,2)</f>
        <v>22/05/90</v>
      </c>
      <c r="H44" s="23">
        <f t="shared" ca="1" si="0"/>
        <v>32</v>
      </c>
      <c r="I4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4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44" s="30" t="s">
        <v>101</v>
      </c>
      <c r="L44" s="21" t="s">
        <v>2253</v>
      </c>
      <c r="M44" s="37"/>
      <c r="N44" s="26"/>
    </row>
    <row r="45" spans="1:14" ht="30">
      <c r="A45" s="212">
        <v>1</v>
      </c>
      <c r="B45" s="32" t="s">
        <v>1540</v>
      </c>
      <c r="C45" s="27" t="s">
        <v>2252</v>
      </c>
      <c r="D45" s="44" t="s">
        <v>2251</v>
      </c>
      <c r="E45" s="30" t="s">
        <v>2376</v>
      </c>
      <c r="F45" s="30" t="s">
        <v>102</v>
      </c>
      <c r="G45" s="22" t="str">
        <f>MID(C45,7,2)&amp;"/"&amp;MID(C45,9,2)&amp;"/"&amp;MID(C45,11,2)</f>
        <v>13/01/60</v>
      </c>
      <c r="H45" s="23">
        <f t="shared" ca="1" si="0"/>
        <v>62</v>
      </c>
      <c r="I4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4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45" s="30" t="s">
        <v>105</v>
      </c>
      <c r="L45" s="21" t="s">
        <v>160</v>
      </c>
      <c r="M45" s="37" t="s">
        <v>2250</v>
      </c>
      <c r="N45" s="26"/>
    </row>
    <row r="46" spans="1:14">
      <c r="A46" s="212">
        <v>1</v>
      </c>
      <c r="B46" s="32" t="s">
        <v>1540</v>
      </c>
      <c r="C46" s="27" t="s">
        <v>2249</v>
      </c>
      <c r="D46" s="45" t="s">
        <v>2248</v>
      </c>
      <c r="E46" s="30" t="s">
        <v>2376</v>
      </c>
      <c r="F46" s="30" t="s">
        <v>102</v>
      </c>
      <c r="G46" s="22" t="str">
        <f>MID(C46,7,2)&amp;"/"&amp;MID(C46,9,2)&amp;"/"&amp;MID(C46,11,2)</f>
        <v>25/07/09</v>
      </c>
      <c r="H46" s="23">
        <f t="shared" ca="1" si="0"/>
        <v>13</v>
      </c>
      <c r="I4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4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46" s="30" t="s">
        <v>96</v>
      </c>
      <c r="L46" s="30" t="s">
        <v>90</v>
      </c>
      <c r="M46" s="37"/>
      <c r="N46" s="26"/>
    </row>
    <row r="47" spans="1:14" ht="30">
      <c r="A47" s="212">
        <v>1</v>
      </c>
      <c r="B47" s="31" t="s">
        <v>1529</v>
      </c>
      <c r="C47" s="19" t="s">
        <v>2247</v>
      </c>
      <c r="D47" s="46" t="s">
        <v>2246</v>
      </c>
      <c r="E47" s="21" t="s">
        <v>2376</v>
      </c>
      <c r="F47" s="21" t="s">
        <v>102</v>
      </c>
      <c r="G47" s="22" t="str">
        <f>MID(C47,7,2)&amp;"/"&amp;MID(C47,9,2)&amp;"/"&amp;MID(C47,11,2)</f>
        <v>03/03/52</v>
      </c>
      <c r="H47" s="23">
        <f t="shared" ca="1" si="0"/>
        <v>70</v>
      </c>
      <c r="I4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70 - 74</v>
      </c>
      <c r="J4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15</v>
      </c>
      <c r="K47" s="21" t="s">
        <v>96</v>
      </c>
      <c r="L47" s="21" t="s">
        <v>160</v>
      </c>
      <c r="M47" s="37" t="s">
        <v>2245</v>
      </c>
      <c r="N47" s="26"/>
    </row>
    <row r="48" spans="1:14">
      <c r="A48" s="212">
        <v>1</v>
      </c>
      <c r="B48" s="31" t="s">
        <v>1529</v>
      </c>
      <c r="C48" s="27" t="s">
        <v>2244</v>
      </c>
      <c r="D48" s="28" t="s">
        <v>2243</v>
      </c>
      <c r="E48" s="29" t="s">
        <v>2377</v>
      </c>
      <c r="F48" s="30" t="s">
        <v>2242</v>
      </c>
      <c r="G48" s="22" t="str">
        <f>MID(C48,7,2)-40&amp;"/"&amp;MID(C48,9,2)&amp;"/"&amp;MID(C48,11,2)</f>
        <v>20/07/50</v>
      </c>
      <c r="H48" s="23">
        <f t="shared" ca="1" si="0"/>
        <v>72</v>
      </c>
      <c r="I4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70 - 74</v>
      </c>
      <c r="J4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15</v>
      </c>
      <c r="K48" s="30" t="s">
        <v>96</v>
      </c>
      <c r="L48" s="21" t="s">
        <v>160</v>
      </c>
      <c r="M48" s="37"/>
      <c r="N48" s="26"/>
    </row>
    <row r="49" spans="1:14">
      <c r="A49" s="212">
        <v>1</v>
      </c>
      <c r="B49" s="31" t="s">
        <v>1529</v>
      </c>
      <c r="C49" s="19" t="s">
        <v>2241</v>
      </c>
      <c r="D49" s="34" t="s">
        <v>2240</v>
      </c>
      <c r="E49" s="21" t="s">
        <v>2376</v>
      </c>
      <c r="F49" s="21" t="s">
        <v>102</v>
      </c>
      <c r="G49" s="22" t="str">
        <f>MID(C49,7,2)&amp;"/"&amp;MID(C49,9,2)&amp;"/"&amp;MID(C49,11,2)</f>
        <v>09/05/87</v>
      </c>
      <c r="H49" s="23">
        <f t="shared" ca="1" si="0"/>
        <v>35</v>
      </c>
      <c r="I4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4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49" s="21" t="s">
        <v>154</v>
      </c>
      <c r="L49" s="21" t="s">
        <v>125</v>
      </c>
      <c r="M49" s="37"/>
      <c r="N49" s="26"/>
    </row>
    <row r="50" spans="1:14">
      <c r="A50" s="212">
        <v>1</v>
      </c>
      <c r="B50" s="31" t="s">
        <v>1529</v>
      </c>
      <c r="C50" s="27" t="s">
        <v>2239</v>
      </c>
      <c r="D50" s="28" t="s">
        <v>2238</v>
      </c>
      <c r="E50" s="30" t="s">
        <v>2376</v>
      </c>
      <c r="F50" s="30" t="s">
        <v>102</v>
      </c>
      <c r="G50" s="22" t="str">
        <f>MID(C50,7,2)&amp;"/"&amp;MID(C50,9,2)&amp;"/"&amp;MID(C50,11,2)</f>
        <v>25/05/94</v>
      </c>
      <c r="H50" s="23">
        <f t="shared" ca="1" si="0"/>
        <v>28</v>
      </c>
      <c r="I5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5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50" s="30" t="s">
        <v>154</v>
      </c>
      <c r="L50" s="30" t="s">
        <v>125</v>
      </c>
      <c r="M50" s="37"/>
      <c r="N50" s="26"/>
    </row>
    <row r="51" spans="1:14" ht="45">
      <c r="A51" s="212">
        <v>1</v>
      </c>
      <c r="B51" s="32" t="s">
        <v>1523</v>
      </c>
      <c r="C51" s="27" t="s">
        <v>2237</v>
      </c>
      <c r="D51" s="44" t="s">
        <v>2236</v>
      </c>
      <c r="E51" s="30" t="s">
        <v>2376</v>
      </c>
      <c r="F51" s="30" t="s">
        <v>102</v>
      </c>
      <c r="G51" s="22" t="str">
        <f>MID(C51,7,2)&amp;"/"&amp;MID(C51,9,2)&amp;"/"&amp;MID(C51,11,2)</f>
        <v>28/10/80</v>
      </c>
      <c r="H51" s="23">
        <f t="shared" ca="1" si="0"/>
        <v>42</v>
      </c>
      <c r="I5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5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51" s="30" t="s">
        <v>96</v>
      </c>
      <c r="L51" s="30" t="s">
        <v>100</v>
      </c>
      <c r="M51" s="37" t="s">
        <v>781</v>
      </c>
      <c r="N51" s="26"/>
    </row>
    <row r="52" spans="1:14">
      <c r="A52" s="212">
        <v>1</v>
      </c>
      <c r="B52" s="32" t="s">
        <v>1523</v>
      </c>
      <c r="C52" s="27" t="s">
        <v>2235</v>
      </c>
      <c r="D52" s="28" t="s">
        <v>2234</v>
      </c>
      <c r="E52" s="29" t="s">
        <v>2377</v>
      </c>
      <c r="F52" s="30" t="s">
        <v>102</v>
      </c>
      <c r="G52" s="22" t="str">
        <f>MID(C52,7,2)-40&amp;"/"&amp;MID(C52,9,2)&amp;"/"&amp;MID(C52,11,2)</f>
        <v>5/05/74</v>
      </c>
      <c r="H52" s="23">
        <f t="shared" ca="1" si="0"/>
        <v>48</v>
      </c>
      <c r="I5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5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52" s="30" t="s">
        <v>119</v>
      </c>
      <c r="L52" s="30" t="s">
        <v>100</v>
      </c>
      <c r="M52" s="37"/>
      <c r="N52" s="26"/>
    </row>
    <row r="53" spans="1:14" ht="30">
      <c r="A53" s="212">
        <v>1</v>
      </c>
      <c r="B53" s="31" t="s">
        <v>1511</v>
      </c>
      <c r="C53" s="19" t="s">
        <v>2233</v>
      </c>
      <c r="D53" s="46" t="s">
        <v>2232</v>
      </c>
      <c r="E53" s="21" t="s">
        <v>2376</v>
      </c>
      <c r="F53" s="21" t="s">
        <v>1025</v>
      </c>
      <c r="G53" s="22" t="str">
        <f>MID(C53,7,2)&amp;"/"&amp;MID(C53,9,2)&amp;"/"&amp;MID(C53,11,2)</f>
        <v>06/08/71</v>
      </c>
      <c r="H53" s="23">
        <f t="shared" ca="1" si="0"/>
        <v>51</v>
      </c>
      <c r="I5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5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53" s="21" t="s">
        <v>105</v>
      </c>
      <c r="L53" s="21" t="s">
        <v>160</v>
      </c>
      <c r="M53" s="37" t="s">
        <v>2231</v>
      </c>
      <c r="N53" s="26"/>
    </row>
    <row r="54" spans="1:14">
      <c r="A54" s="212">
        <v>1</v>
      </c>
      <c r="B54" s="31" t="s">
        <v>1511</v>
      </c>
      <c r="C54" s="27" t="s">
        <v>2230</v>
      </c>
      <c r="D54" s="28" t="s">
        <v>2229</v>
      </c>
      <c r="E54" s="29" t="s">
        <v>2377</v>
      </c>
      <c r="F54" s="30" t="s">
        <v>102</v>
      </c>
      <c r="G54" s="22" t="str">
        <f>MID(C54,7,2)-40&amp;"/"&amp;MID(C54,9,2)&amp;"/"&amp;MID(C54,11,2)</f>
        <v>20/03/73</v>
      </c>
      <c r="H54" s="23">
        <f t="shared" ca="1" si="0"/>
        <v>49</v>
      </c>
      <c r="I5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5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54" s="30" t="s">
        <v>119</v>
      </c>
      <c r="L54" s="21" t="s">
        <v>160</v>
      </c>
      <c r="M54" s="37"/>
      <c r="N54" s="26"/>
    </row>
    <row r="55" spans="1:14">
      <c r="A55" s="212">
        <v>1</v>
      </c>
      <c r="B55" s="31" t="s">
        <v>1511</v>
      </c>
      <c r="C55" s="19" t="s">
        <v>2228</v>
      </c>
      <c r="D55" s="34" t="s">
        <v>2227</v>
      </c>
      <c r="E55" s="21" t="s">
        <v>2376</v>
      </c>
      <c r="F55" s="21" t="s">
        <v>306</v>
      </c>
      <c r="G55" s="22" t="str">
        <f>MID(C55,7,2)&amp;"/"&amp;MID(C55,9,2)&amp;"/"&amp;MID(C55,11,2)</f>
        <v>28/10/97</v>
      </c>
      <c r="H55" s="23">
        <f t="shared" ca="1" si="0"/>
        <v>25</v>
      </c>
      <c r="I5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5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55" s="21" t="s">
        <v>119</v>
      </c>
      <c r="L55" s="21" t="s">
        <v>125</v>
      </c>
      <c r="M55" s="37"/>
      <c r="N55" s="26"/>
    </row>
    <row r="56" spans="1:14">
      <c r="A56" s="212">
        <v>1</v>
      </c>
      <c r="B56" s="31" t="s">
        <v>1511</v>
      </c>
      <c r="C56" s="19" t="s">
        <v>2226</v>
      </c>
      <c r="D56" s="34" t="s">
        <v>2225</v>
      </c>
      <c r="E56" s="29" t="s">
        <v>2377</v>
      </c>
      <c r="F56" s="21" t="s">
        <v>102</v>
      </c>
      <c r="G56" s="22" t="str">
        <f>MID(C56,7,2)-40&amp;"/"&amp;MID(C56,9,2)&amp;"/"&amp;MID(C56,11,2)</f>
        <v>7/05/04</v>
      </c>
      <c r="H56" s="23">
        <f t="shared" ca="1" si="0"/>
        <v>18</v>
      </c>
      <c r="I5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5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56" s="21" t="s">
        <v>105</v>
      </c>
      <c r="L56" s="30" t="s">
        <v>90</v>
      </c>
      <c r="M56" s="37"/>
      <c r="N56" s="26"/>
    </row>
    <row r="57" spans="1:14">
      <c r="A57" s="212">
        <v>1</v>
      </c>
      <c r="B57" s="31" t="s">
        <v>1511</v>
      </c>
      <c r="C57" s="19" t="s">
        <v>2224</v>
      </c>
      <c r="D57" s="34" t="s">
        <v>2223</v>
      </c>
      <c r="E57" s="29" t="s">
        <v>2377</v>
      </c>
      <c r="F57" s="21" t="s">
        <v>102</v>
      </c>
      <c r="G57" s="22" t="str">
        <f>MID(C57,7,2)-40&amp;"/"&amp;MID(C57,9,2)&amp;"/"&amp;MID(C57,11,2)</f>
        <v>26/11/07</v>
      </c>
      <c r="H57" s="23">
        <f t="shared" ca="1" si="0"/>
        <v>15</v>
      </c>
      <c r="I5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5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57" s="21" t="s">
        <v>96</v>
      </c>
      <c r="L57" s="30" t="s">
        <v>90</v>
      </c>
      <c r="M57" s="37"/>
      <c r="N57" s="26"/>
    </row>
    <row r="58" spans="1:14" ht="30">
      <c r="A58" s="212">
        <v>1</v>
      </c>
      <c r="B58" s="31" t="s">
        <v>1496</v>
      </c>
      <c r="C58" s="19" t="s">
        <v>2222</v>
      </c>
      <c r="D58" s="20" t="s">
        <v>2221</v>
      </c>
      <c r="E58" s="21" t="s">
        <v>2376</v>
      </c>
      <c r="F58" s="21" t="s">
        <v>102</v>
      </c>
      <c r="G58" s="22" t="str">
        <f>MID(C58,7,2)&amp;"/"&amp;MID(C58,9,2)&amp;"/"&amp;MID(C58,11,2)</f>
        <v>02/07/66</v>
      </c>
      <c r="H58" s="23">
        <f t="shared" ca="1" si="0"/>
        <v>56</v>
      </c>
      <c r="I5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5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58" s="21" t="s">
        <v>105</v>
      </c>
      <c r="L58" s="21" t="s">
        <v>100</v>
      </c>
      <c r="M58" s="37" t="s">
        <v>2220</v>
      </c>
      <c r="N58" s="26"/>
    </row>
    <row r="59" spans="1:14">
      <c r="A59" s="212">
        <v>1</v>
      </c>
      <c r="B59" s="31" t="s">
        <v>1496</v>
      </c>
      <c r="C59" s="19" t="s">
        <v>2219</v>
      </c>
      <c r="D59" s="34" t="s">
        <v>2218</v>
      </c>
      <c r="E59" s="29" t="s">
        <v>2377</v>
      </c>
      <c r="F59" s="21" t="s">
        <v>137</v>
      </c>
      <c r="G59" s="22" t="str">
        <f>MID(C59,7,2)-40&amp;"/"&amp;MID(C59,9,2)&amp;"/"&amp;MID(C59,11,2)</f>
        <v>24/10/67</v>
      </c>
      <c r="H59" s="23">
        <f t="shared" ca="1" si="0"/>
        <v>55</v>
      </c>
      <c r="I5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5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59" s="21" t="s">
        <v>119</v>
      </c>
      <c r="L59" s="21" t="s">
        <v>100</v>
      </c>
      <c r="M59" s="37"/>
      <c r="N59" s="26"/>
    </row>
    <row r="60" spans="1:14">
      <c r="A60" s="212">
        <v>1</v>
      </c>
      <c r="B60" s="31" t="s">
        <v>1496</v>
      </c>
      <c r="C60" s="19" t="s">
        <v>2217</v>
      </c>
      <c r="D60" s="34" t="s">
        <v>2216</v>
      </c>
      <c r="E60" s="21" t="s">
        <v>2376</v>
      </c>
      <c r="F60" s="21" t="s">
        <v>102</v>
      </c>
      <c r="G60" s="22" t="str">
        <f>MID(C60,7,2)&amp;"/"&amp;MID(C60,9,2)&amp;"/"&amp;MID(C60,11,2)</f>
        <v>19/06/95</v>
      </c>
      <c r="H60" s="23">
        <f t="shared" ca="1" si="0"/>
        <v>27</v>
      </c>
      <c r="I6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6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60" s="21" t="s">
        <v>119</v>
      </c>
      <c r="L60" s="21" t="s">
        <v>100</v>
      </c>
      <c r="M60" s="37"/>
      <c r="N60" s="26"/>
    </row>
    <row r="61" spans="1:14">
      <c r="A61" s="212">
        <v>1</v>
      </c>
      <c r="B61" s="31" t="s">
        <v>1496</v>
      </c>
      <c r="C61" s="19" t="s">
        <v>2215</v>
      </c>
      <c r="D61" s="34" t="s">
        <v>2214</v>
      </c>
      <c r="E61" s="21" t="s">
        <v>2376</v>
      </c>
      <c r="F61" s="21" t="s">
        <v>102</v>
      </c>
      <c r="G61" s="22" t="str">
        <f>MID(C61,7,2)&amp;"/"&amp;MID(C61,9,2)&amp;"/"&amp;MID(C61,11,2)</f>
        <v>13/03/02</v>
      </c>
      <c r="H61" s="23">
        <f t="shared" ca="1" si="0"/>
        <v>20</v>
      </c>
      <c r="I6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6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61" s="21" t="s">
        <v>119</v>
      </c>
      <c r="L61" s="21" t="s">
        <v>100</v>
      </c>
      <c r="M61" s="37"/>
      <c r="N61" s="26"/>
    </row>
    <row r="62" spans="1:14">
      <c r="A62" s="212">
        <v>1</v>
      </c>
      <c r="B62" s="31" t="s">
        <v>1496</v>
      </c>
      <c r="C62" s="19" t="s">
        <v>2213</v>
      </c>
      <c r="D62" s="34" t="s">
        <v>2212</v>
      </c>
      <c r="E62" s="29" t="s">
        <v>2377</v>
      </c>
      <c r="F62" s="21" t="s">
        <v>102</v>
      </c>
      <c r="G62" s="22" t="str">
        <f>MID(C62,7,2)-40&amp;"/"&amp;MID(C62,9,2)&amp;"/"&amp;MID(C62,11,2)</f>
        <v>7/05/04</v>
      </c>
      <c r="H62" s="23">
        <f t="shared" ca="1" si="0"/>
        <v>18</v>
      </c>
      <c r="I6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6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62" s="21" t="s">
        <v>119</v>
      </c>
      <c r="L62" s="30" t="s">
        <v>90</v>
      </c>
      <c r="M62" s="37"/>
      <c r="N62" s="26"/>
    </row>
    <row r="63" spans="1:14">
      <c r="A63" s="212">
        <v>1</v>
      </c>
      <c r="B63" s="31" t="s">
        <v>1496</v>
      </c>
      <c r="C63" s="19" t="s">
        <v>2211</v>
      </c>
      <c r="D63" s="34" t="s">
        <v>2210</v>
      </c>
      <c r="E63" s="21" t="s">
        <v>2376</v>
      </c>
      <c r="F63" s="21" t="s">
        <v>102</v>
      </c>
      <c r="G63" s="22" t="str">
        <f>MID(C63,7,2)&amp;"/"&amp;MID(C63,9,2)&amp;"/"&amp;MID(C63,11,2)</f>
        <v>29/03/08</v>
      </c>
      <c r="H63" s="23">
        <f t="shared" ca="1" si="0"/>
        <v>14</v>
      </c>
      <c r="I6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6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63" s="21" t="s">
        <v>96</v>
      </c>
      <c r="L63" s="30" t="s">
        <v>90</v>
      </c>
      <c r="M63" s="37"/>
      <c r="N63" s="26"/>
    </row>
    <row r="64" spans="1:14" ht="30">
      <c r="A64" s="212">
        <v>1</v>
      </c>
      <c r="B64" s="31" t="s">
        <v>1485</v>
      </c>
      <c r="C64" s="19" t="s">
        <v>2209</v>
      </c>
      <c r="D64" s="20" t="s">
        <v>2208</v>
      </c>
      <c r="E64" s="21" t="s">
        <v>2376</v>
      </c>
      <c r="F64" s="21" t="s">
        <v>1735</v>
      </c>
      <c r="G64" s="22" t="str">
        <f>MID(C64,7,2)&amp;"/"&amp;MID(C64,9,2)&amp;"/"&amp;MID(C64,11,2)</f>
        <v>16/05/87</v>
      </c>
      <c r="H64" s="23">
        <f t="shared" ca="1" si="0"/>
        <v>35</v>
      </c>
      <c r="I6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6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64" s="21" t="s">
        <v>96</v>
      </c>
      <c r="L64" s="21" t="s">
        <v>100</v>
      </c>
      <c r="M64" s="37" t="s">
        <v>2207</v>
      </c>
      <c r="N64" s="26"/>
    </row>
    <row r="65" spans="1:14">
      <c r="A65" s="212">
        <v>1</v>
      </c>
      <c r="B65" s="31" t="s">
        <v>1485</v>
      </c>
      <c r="C65" s="19" t="s">
        <v>2206</v>
      </c>
      <c r="D65" s="34" t="s">
        <v>2205</v>
      </c>
      <c r="E65" s="29" t="s">
        <v>2377</v>
      </c>
      <c r="F65" s="21" t="s">
        <v>102</v>
      </c>
      <c r="G65" s="22" t="str">
        <f>MID(C65,7,2)-40&amp;"/"&amp;MID(C65,9,2)&amp;"/"&amp;MID(C65,11,2)</f>
        <v>19/09/93</v>
      </c>
      <c r="H65" s="23">
        <f t="shared" ca="1" si="0"/>
        <v>29</v>
      </c>
      <c r="I6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6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65" s="21" t="s">
        <v>119</v>
      </c>
      <c r="L65" s="21" t="s">
        <v>100</v>
      </c>
      <c r="M65" s="37"/>
      <c r="N65" s="26"/>
    </row>
    <row r="66" spans="1:14">
      <c r="A66" s="212">
        <v>1</v>
      </c>
      <c r="B66" s="31" t="s">
        <v>1485</v>
      </c>
      <c r="C66" s="19" t="s">
        <v>2204</v>
      </c>
      <c r="D66" s="34" t="s">
        <v>2203</v>
      </c>
      <c r="E66" s="29" t="s">
        <v>2377</v>
      </c>
      <c r="F66" s="21" t="s">
        <v>109</v>
      </c>
      <c r="G66" s="22" t="str">
        <f>MID(C66,7,2)-40&amp;"/"&amp;MID(C66,9,2)&amp;"/"&amp;MID(C66,11,2)</f>
        <v>4/01/13</v>
      </c>
      <c r="H66" s="23">
        <f t="shared" ref="H66:H129" ca="1" si="1">ROUNDDOWN(YEARFRAC(G66,TODAY(),1),0)</f>
        <v>9</v>
      </c>
      <c r="I6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6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66" s="30" t="s">
        <v>91</v>
      </c>
      <c r="L66" s="30" t="s">
        <v>90</v>
      </c>
      <c r="M66" s="37"/>
      <c r="N66" s="26"/>
    </row>
    <row r="67" spans="1:14">
      <c r="A67" s="212">
        <v>1</v>
      </c>
      <c r="B67" s="31" t="s">
        <v>1485</v>
      </c>
      <c r="C67" s="19" t="s">
        <v>2202</v>
      </c>
      <c r="D67" s="34" t="s">
        <v>2201</v>
      </c>
      <c r="E67" s="21" t="s">
        <v>2376</v>
      </c>
      <c r="F67" s="21" t="s">
        <v>109</v>
      </c>
      <c r="G67" s="22" t="str">
        <f>MID(C67,7,2)&amp;"/"&amp;MID(C67,9,2)&amp;"/"&amp;MID(C67,11,2)</f>
        <v>18/01/18</v>
      </c>
      <c r="H67" s="23">
        <f t="shared" ca="1" si="1"/>
        <v>4</v>
      </c>
      <c r="I6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6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67" s="36" t="s">
        <v>86</v>
      </c>
      <c r="L67" s="21" t="s">
        <v>85</v>
      </c>
      <c r="M67" s="37"/>
      <c r="N67" s="26"/>
    </row>
    <row r="68" spans="1:14" ht="45">
      <c r="A68" s="212">
        <v>1</v>
      </c>
      <c r="B68" s="31" t="s">
        <v>1471</v>
      </c>
      <c r="C68" s="19" t="s">
        <v>2200</v>
      </c>
      <c r="D68" s="46" t="s">
        <v>2199</v>
      </c>
      <c r="E68" s="29" t="s">
        <v>2377</v>
      </c>
      <c r="F68" s="21" t="s">
        <v>1703</v>
      </c>
      <c r="G68" s="22" t="str">
        <f>MID(C68,7,2)-40&amp;"/"&amp;MID(C68,9,2)&amp;"/"&amp;MID(C68,11,2)</f>
        <v>16/08/64</v>
      </c>
      <c r="H68" s="23">
        <f t="shared" ca="1" si="1"/>
        <v>58</v>
      </c>
      <c r="I6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6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68" s="21" t="s">
        <v>105</v>
      </c>
      <c r="L68" s="21" t="s">
        <v>160</v>
      </c>
      <c r="M68" s="37" t="s">
        <v>781</v>
      </c>
      <c r="N68" s="26"/>
    </row>
    <row r="69" spans="1:14">
      <c r="A69" s="212">
        <v>1</v>
      </c>
      <c r="B69" s="31" t="s">
        <v>1471</v>
      </c>
      <c r="C69" s="19" t="s">
        <v>2198</v>
      </c>
      <c r="D69" s="34" t="s">
        <v>2197</v>
      </c>
      <c r="E69" s="21" t="s">
        <v>2376</v>
      </c>
      <c r="F69" s="21" t="s">
        <v>102</v>
      </c>
      <c r="G69" s="22" t="str">
        <f>MID(C69,7,2)&amp;"/"&amp;MID(C69,9,2)&amp;"/"&amp;MID(C69,11,2)</f>
        <v>19/10/88</v>
      </c>
      <c r="H69" s="23">
        <f t="shared" ca="1" si="1"/>
        <v>34</v>
      </c>
      <c r="I6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6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69" s="21" t="s">
        <v>105</v>
      </c>
      <c r="L69" s="21" t="s">
        <v>100</v>
      </c>
      <c r="M69" s="37"/>
      <c r="N69" s="26"/>
    </row>
    <row r="70" spans="1:14">
      <c r="A70" s="212">
        <v>1</v>
      </c>
      <c r="B70" s="31" t="s">
        <v>1471</v>
      </c>
      <c r="C70" s="19" t="s">
        <v>2196</v>
      </c>
      <c r="D70" s="34" t="s">
        <v>2195</v>
      </c>
      <c r="E70" s="29" t="s">
        <v>2377</v>
      </c>
      <c r="F70" s="21" t="s">
        <v>102</v>
      </c>
      <c r="G70" s="22" t="str">
        <f>MID(C70,7,2)-40&amp;"/"&amp;MID(C70,9,2)&amp;"/"&amp;MID(C70,11,2)</f>
        <v>17/11/92</v>
      </c>
      <c r="H70" s="23">
        <f t="shared" ca="1" si="1"/>
        <v>30</v>
      </c>
      <c r="I7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7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70" s="21" t="s">
        <v>119</v>
      </c>
      <c r="L70" s="21" t="s">
        <v>100</v>
      </c>
      <c r="M70" s="37"/>
      <c r="N70" s="26"/>
    </row>
    <row r="71" spans="1:14">
      <c r="A71" s="212">
        <v>1</v>
      </c>
      <c r="B71" s="31" t="s">
        <v>1471</v>
      </c>
      <c r="C71" s="19" t="s">
        <v>2194</v>
      </c>
      <c r="D71" s="34" t="s">
        <v>2193</v>
      </c>
      <c r="E71" s="29" t="s">
        <v>2377</v>
      </c>
      <c r="F71" s="21" t="s">
        <v>102</v>
      </c>
      <c r="G71" s="22" t="str">
        <f>MID(C71,7,2)-40&amp;"/"&amp;MID(C71,9,2)&amp;"/"&amp;MID(C71,11,2)</f>
        <v>17/07/95</v>
      </c>
      <c r="H71" s="23">
        <f t="shared" ca="1" si="1"/>
        <v>27</v>
      </c>
      <c r="I7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7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71" s="21" t="s">
        <v>119</v>
      </c>
      <c r="L71" s="21" t="s">
        <v>125</v>
      </c>
      <c r="M71" s="37"/>
      <c r="N71" s="26"/>
    </row>
    <row r="72" spans="1:14">
      <c r="A72" s="212">
        <v>1</v>
      </c>
      <c r="B72" s="31" t="s">
        <v>1471</v>
      </c>
      <c r="C72" s="19" t="s">
        <v>2192</v>
      </c>
      <c r="D72" s="34" t="s">
        <v>2191</v>
      </c>
      <c r="E72" s="21" t="s">
        <v>2376</v>
      </c>
      <c r="F72" s="21" t="s">
        <v>102</v>
      </c>
      <c r="G72" s="22" t="str">
        <f>MID(C72,7,2)&amp;"/"&amp;MID(C72,9,2)&amp;"/"&amp;MID(C72,11,2)</f>
        <v>04/12/98</v>
      </c>
      <c r="H72" s="23">
        <f t="shared" ca="1" si="1"/>
        <v>24</v>
      </c>
      <c r="I7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7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72" s="21" t="s">
        <v>154</v>
      </c>
      <c r="L72" s="30" t="s">
        <v>90</v>
      </c>
      <c r="M72" s="37"/>
      <c r="N72" s="26"/>
    </row>
    <row r="73" spans="1:14">
      <c r="A73" s="212">
        <v>1</v>
      </c>
      <c r="B73" s="31" t="s">
        <v>1471</v>
      </c>
      <c r="C73" s="19" t="s">
        <v>2190</v>
      </c>
      <c r="D73" s="34" t="s">
        <v>2189</v>
      </c>
      <c r="E73" s="29" t="s">
        <v>2377</v>
      </c>
      <c r="F73" s="21" t="s">
        <v>102</v>
      </c>
      <c r="G73" s="22" t="str">
        <f>MID(C73,7,2)-40&amp;"/"&amp;MID(C73,9,2)&amp;"/"&amp;MID(C73,11,2)</f>
        <v>28/11/00</v>
      </c>
      <c r="H73" s="23">
        <f t="shared" ca="1" si="1"/>
        <v>22</v>
      </c>
      <c r="I7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7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73" s="30" t="s">
        <v>101</v>
      </c>
      <c r="L73" s="30" t="s">
        <v>90</v>
      </c>
      <c r="M73" s="37"/>
      <c r="N73" s="26"/>
    </row>
    <row r="74" spans="1:14" ht="45">
      <c r="A74" s="212">
        <v>1</v>
      </c>
      <c r="B74" s="31" t="s">
        <v>1462</v>
      </c>
      <c r="C74" s="19" t="s">
        <v>2188</v>
      </c>
      <c r="D74" s="20" t="s">
        <v>2187</v>
      </c>
      <c r="E74" s="29" t="s">
        <v>2376</v>
      </c>
      <c r="F74" s="21" t="s">
        <v>102</v>
      </c>
      <c r="G74" s="22" t="str">
        <f>MID(C74,7,2)&amp;"/"&amp;MID(C74,9,2)&amp;"/"&amp;MID(C74,11,2)</f>
        <v>10/09/93</v>
      </c>
      <c r="H74" s="23">
        <f t="shared" ca="1" si="1"/>
        <v>29</v>
      </c>
      <c r="I7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7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74" s="21" t="s">
        <v>119</v>
      </c>
      <c r="L74" s="21" t="s">
        <v>100</v>
      </c>
      <c r="M74" s="37" t="s">
        <v>781</v>
      </c>
      <c r="N74" s="26"/>
    </row>
    <row r="75" spans="1:14">
      <c r="A75" s="212">
        <v>1</v>
      </c>
      <c r="B75" s="31" t="s">
        <v>1462</v>
      </c>
      <c r="C75" s="19" t="s">
        <v>2186</v>
      </c>
      <c r="D75" s="43" t="s">
        <v>2185</v>
      </c>
      <c r="E75" s="29" t="s">
        <v>2377</v>
      </c>
      <c r="F75" s="21" t="s">
        <v>2184</v>
      </c>
      <c r="G75" s="22" t="str">
        <f>MID(C75,7,2)&amp;"/"&amp;MID(C75,9,2)&amp;"/"&amp;MID(C75,11,2)</f>
        <v>11/12/95</v>
      </c>
      <c r="H75" s="23">
        <f t="shared" ca="1" si="1"/>
        <v>27</v>
      </c>
      <c r="I7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7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75" s="21" t="s">
        <v>119</v>
      </c>
      <c r="L75" s="24" t="s">
        <v>142</v>
      </c>
      <c r="M75" s="37"/>
      <c r="N75" s="26"/>
    </row>
    <row r="76" spans="1:14">
      <c r="A76" s="212">
        <v>1</v>
      </c>
      <c r="B76" s="31" t="s">
        <v>1462</v>
      </c>
      <c r="C76" s="19" t="s">
        <v>2183</v>
      </c>
      <c r="D76" s="43" t="s">
        <v>2182</v>
      </c>
      <c r="E76" s="29" t="s">
        <v>2377</v>
      </c>
      <c r="F76" s="21" t="s">
        <v>109</v>
      </c>
      <c r="G76" s="22" t="str">
        <f>MID(C76,7,2)-40&amp;"/"&amp;MID(C76,9,2)&amp;"/"&amp;MID(C76,11,2)</f>
        <v>23/08/18</v>
      </c>
      <c r="H76" s="23">
        <f t="shared" ca="1" si="1"/>
        <v>4</v>
      </c>
      <c r="I7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7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76" s="36" t="s">
        <v>86</v>
      </c>
      <c r="L76" s="21" t="s">
        <v>85</v>
      </c>
      <c r="M76" s="37"/>
      <c r="N76" s="26"/>
    </row>
    <row r="77" spans="1:14">
      <c r="A77" s="212">
        <v>1</v>
      </c>
      <c r="B77" s="31" t="s">
        <v>1462</v>
      </c>
      <c r="C77" s="19" t="s">
        <v>2181</v>
      </c>
      <c r="D77" s="43" t="s">
        <v>2180</v>
      </c>
      <c r="E77" s="29" t="s">
        <v>2376</v>
      </c>
      <c r="F77" s="21" t="s">
        <v>109</v>
      </c>
      <c r="G77" s="22">
        <v>44140</v>
      </c>
      <c r="H77" s="23">
        <f t="shared" ca="1" si="1"/>
        <v>2</v>
      </c>
      <c r="I7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7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77" s="36" t="s">
        <v>86</v>
      </c>
      <c r="L77" s="21" t="s">
        <v>85</v>
      </c>
      <c r="M77" s="37"/>
      <c r="N77" s="26"/>
    </row>
    <row r="78" spans="1:14" ht="45">
      <c r="A78" s="212">
        <v>1</v>
      </c>
      <c r="B78" s="31" t="s">
        <v>1450</v>
      </c>
      <c r="C78" s="19" t="s">
        <v>2179</v>
      </c>
      <c r="D78" s="20" t="s">
        <v>2178</v>
      </c>
      <c r="E78" s="21" t="s">
        <v>2376</v>
      </c>
      <c r="F78" s="21" t="s">
        <v>2177</v>
      </c>
      <c r="G78" s="22" t="str">
        <f>MID(C78,7,2)&amp;"/"&amp;MID(C78,9,2)&amp;"/"&amp;MID(C78,11,2)</f>
        <v>28/03/88</v>
      </c>
      <c r="H78" s="23">
        <f t="shared" ca="1" si="1"/>
        <v>34</v>
      </c>
      <c r="I7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7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78" s="21" t="s">
        <v>154</v>
      </c>
      <c r="L78" s="21" t="s">
        <v>146</v>
      </c>
      <c r="M78" s="37" t="s">
        <v>781</v>
      </c>
      <c r="N78" s="26"/>
    </row>
    <row r="79" spans="1:14">
      <c r="A79" s="212">
        <v>1</v>
      </c>
      <c r="B79" s="31" t="s">
        <v>1450</v>
      </c>
      <c r="C79" s="19" t="s">
        <v>2176</v>
      </c>
      <c r="D79" s="34" t="s">
        <v>103</v>
      </c>
      <c r="E79" s="29" t="s">
        <v>2377</v>
      </c>
      <c r="F79" s="21" t="s">
        <v>109</v>
      </c>
      <c r="G79" s="22" t="str">
        <f>MID(C79,7,2)-40&amp;"/"&amp;MID(C79,9,2)&amp;"/"&amp;MID(C79,11,2)</f>
        <v>22/07/87</v>
      </c>
      <c r="H79" s="23">
        <f t="shared" ca="1" si="1"/>
        <v>35</v>
      </c>
      <c r="I7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7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79" s="21" t="s">
        <v>119</v>
      </c>
      <c r="L79" s="21" t="s">
        <v>100</v>
      </c>
      <c r="M79" s="37"/>
      <c r="N79" s="26"/>
    </row>
    <row r="80" spans="1:14">
      <c r="A80" s="212">
        <v>1</v>
      </c>
      <c r="B80" s="31" t="s">
        <v>1450</v>
      </c>
      <c r="C80" s="19" t="s">
        <v>2175</v>
      </c>
      <c r="D80" s="34" t="s">
        <v>2174</v>
      </c>
      <c r="E80" s="29" t="s">
        <v>2377</v>
      </c>
      <c r="F80" s="21" t="s">
        <v>109</v>
      </c>
      <c r="G80" s="22" t="str">
        <f>MID(C80,7,2)-40&amp;"/"&amp;MID(C80,9,2)&amp;"/"&amp;MID(C80,11,2)</f>
        <v>25/08/15</v>
      </c>
      <c r="H80" s="23">
        <f t="shared" ca="1" si="1"/>
        <v>7</v>
      </c>
      <c r="I8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8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80" s="30" t="s">
        <v>91</v>
      </c>
      <c r="L80" s="21" t="s">
        <v>85</v>
      </c>
      <c r="M80" s="37"/>
      <c r="N80" s="26"/>
    </row>
    <row r="81" spans="1:14">
      <c r="A81" s="212">
        <v>1</v>
      </c>
      <c r="B81" s="31" t="s">
        <v>1450</v>
      </c>
      <c r="C81" s="19" t="s">
        <v>2173</v>
      </c>
      <c r="D81" s="34" t="s">
        <v>2172</v>
      </c>
      <c r="E81" s="29" t="s">
        <v>2377</v>
      </c>
      <c r="F81" s="38" t="s">
        <v>785</v>
      </c>
      <c r="G81" s="22" t="str">
        <f>MID(C81,7,2)-40&amp;"/"&amp;MID(C81,9,2)&amp;"/"&amp;MID(C81,11,2)</f>
        <v>18/08/17</v>
      </c>
      <c r="H81" s="23">
        <f t="shared" ca="1" si="1"/>
        <v>5</v>
      </c>
      <c r="I8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8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81" s="36" t="s">
        <v>86</v>
      </c>
      <c r="L81" s="21" t="s">
        <v>85</v>
      </c>
      <c r="M81" s="37"/>
      <c r="N81" s="26"/>
    </row>
    <row r="82" spans="1:14">
      <c r="A82" s="212">
        <v>1</v>
      </c>
      <c r="B82" s="31" t="s">
        <v>1450</v>
      </c>
      <c r="C82" s="19" t="s">
        <v>2171</v>
      </c>
      <c r="D82" s="34" t="s">
        <v>2170</v>
      </c>
      <c r="E82" s="29" t="s">
        <v>2377</v>
      </c>
      <c r="F82" s="38" t="s">
        <v>785</v>
      </c>
      <c r="G82" s="22" t="str">
        <f>MID(C82,7,2)-40&amp;"/"&amp;MID(C82,9,2)&amp;"/"&amp;MID(C82,11,2)</f>
        <v>18/08/17</v>
      </c>
      <c r="H82" s="23">
        <f t="shared" ca="1" si="1"/>
        <v>5</v>
      </c>
      <c r="I8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8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82" s="36" t="s">
        <v>86</v>
      </c>
      <c r="L82" s="21" t="s">
        <v>85</v>
      </c>
      <c r="M82" s="37"/>
      <c r="N82" s="26"/>
    </row>
    <row r="83" spans="1:14">
      <c r="A83" s="212">
        <v>1</v>
      </c>
      <c r="B83" s="31" t="s">
        <v>1445</v>
      </c>
      <c r="C83" s="19" t="s">
        <v>2169</v>
      </c>
      <c r="D83" s="20" t="s">
        <v>2168</v>
      </c>
      <c r="E83" s="21" t="s">
        <v>2376</v>
      </c>
      <c r="F83" s="21" t="s">
        <v>102</v>
      </c>
      <c r="G83" s="22" t="str">
        <f>MID(C83,7,2)&amp;"/"&amp;MID(C83,9,2)&amp;"/"&amp;MID(C83,11,2)</f>
        <v>07/04/56</v>
      </c>
      <c r="H83" s="23">
        <f t="shared" ca="1" si="1"/>
        <v>66</v>
      </c>
      <c r="I8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8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83" s="21" t="s">
        <v>96</v>
      </c>
      <c r="L83" s="21" t="s">
        <v>100</v>
      </c>
      <c r="M83" s="37"/>
      <c r="N83" s="26"/>
    </row>
    <row r="84" spans="1:14">
      <c r="A84" s="212">
        <v>1</v>
      </c>
      <c r="B84" s="31" t="s">
        <v>1445</v>
      </c>
      <c r="C84" s="19" t="s">
        <v>2167</v>
      </c>
      <c r="D84" s="34" t="s">
        <v>2166</v>
      </c>
      <c r="E84" s="29" t="s">
        <v>2377</v>
      </c>
      <c r="F84" s="21" t="s">
        <v>2165</v>
      </c>
      <c r="G84" s="22" t="str">
        <f>MID(C84,7,2)-40&amp;"/"&amp;MID(C84,9,2)&amp;"/"&amp;MID(C84,11,2)</f>
        <v>18/08/58</v>
      </c>
      <c r="H84" s="23">
        <f t="shared" ca="1" si="1"/>
        <v>64</v>
      </c>
      <c r="I8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8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84" s="21" t="s">
        <v>96</v>
      </c>
      <c r="L84" s="21" t="s">
        <v>100</v>
      </c>
      <c r="M84" s="37"/>
      <c r="N84" s="26"/>
    </row>
    <row r="85" spans="1:14" ht="30">
      <c r="A85" s="212">
        <v>1</v>
      </c>
      <c r="B85" s="31" t="s">
        <v>1437</v>
      </c>
      <c r="C85" s="19" t="s">
        <v>2164</v>
      </c>
      <c r="D85" s="20" t="s">
        <v>2163</v>
      </c>
      <c r="E85" s="21" t="s">
        <v>2376</v>
      </c>
      <c r="F85" s="21" t="s">
        <v>265</v>
      </c>
      <c r="G85" s="22" t="str">
        <f>MID(C85,7,2)&amp;"/"&amp;MID(C85,9,2)&amp;"/"&amp;MID(C85,11,2)</f>
        <v>08/07/67</v>
      </c>
      <c r="H85" s="23">
        <f t="shared" ca="1" si="1"/>
        <v>55</v>
      </c>
      <c r="I8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8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85" s="21" t="s">
        <v>119</v>
      </c>
      <c r="L85" s="21" t="s">
        <v>160</v>
      </c>
      <c r="M85" s="37" t="s">
        <v>2162</v>
      </c>
      <c r="N85" s="26"/>
    </row>
    <row r="86" spans="1:14">
      <c r="A86" s="212">
        <v>1</v>
      </c>
      <c r="B86" s="31" t="s">
        <v>1437</v>
      </c>
      <c r="C86" s="19" t="s">
        <v>2161</v>
      </c>
      <c r="D86" s="34" t="s">
        <v>2160</v>
      </c>
      <c r="E86" s="29" t="s">
        <v>2377</v>
      </c>
      <c r="F86" s="21" t="s">
        <v>102</v>
      </c>
      <c r="G86" s="22" t="str">
        <f>MID(C86,7,2)-40&amp;"/"&amp;MID(C86,9,2)&amp;"/"&amp;MID(C86,11,2)</f>
        <v>7/04/56</v>
      </c>
      <c r="H86" s="23">
        <f t="shared" ca="1" si="1"/>
        <v>66</v>
      </c>
      <c r="I8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8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86" s="21" t="s">
        <v>105</v>
      </c>
      <c r="L86" s="21" t="s">
        <v>160</v>
      </c>
      <c r="M86" s="37"/>
      <c r="N86" s="26"/>
    </row>
    <row r="87" spans="1:14">
      <c r="A87" s="212">
        <v>1</v>
      </c>
      <c r="B87" s="31" t="s">
        <v>1437</v>
      </c>
      <c r="C87" s="19" t="s">
        <v>2159</v>
      </c>
      <c r="D87" s="34" t="s">
        <v>2158</v>
      </c>
      <c r="E87" s="29" t="s">
        <v>2377</v>
      </c>
      <c r="F87" s="21" t="s">
        <v>102</v>
      </c>
      <c r="G87" s="22" t="str">
        <f>MID(C87,7,2)-40&amp;"/"&amp;MID(C87,9,2)&amp;"/"&amp;MID(C87,11,2)</f>
        <v>14/07/96</v>
      </c>
      <c r="H87" s="23">
        <f t="shared" ca="1" si="1"/>
        <v>26</v>
      </c>
      <c r="I8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8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87" s="21" t="s">
        <v>154</v>
      </c>
      <c r="L87" s="21" t="s">
        <v>125</v>
      </c>
      <c r="M87" s="37"/>
      <c r="N87" s="26"/>
    </row>
    <row r="88" spans="1:14">
      <c r="A88" s="212">
        <v>1</v>
      </c>
      <c r="B88" s="31" t="s">
        <v>1430</v>
      </c>
      <c r="C88" s="19" t="s">
        <v>2157</v>
      </c>
      <c r="D88" s="20" t="s">
        <v>2156</v>
      </c>
      <c r="E88" s="21" t="s">
        <v>2376</v>
      </c>
      <c r="F88" s="21" t="s">
        <v>102</v>
      </c>
      <c r="G88" s="22" t="str">
        <f>MID(C88,7,2)&amp;"/"&amp;MID(C88,9,2)&amp;"/"&amp;MID(C88,11,2)</f>
        <v>11/03/91</v>
      </c>
      <c r="H88" s="23">
        <f t="shared" ca="1" si="1"/>
        <v>31</v>
      </c>
      <c r="I8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8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88" s="21" t="s">
        <v>119</v>
      </c>
      <c r="L88" s="21" t="s">
        <v>100</v>
      </c>
      <c r="M88" s="37"/>
      <c r="N88" s="26"/>
    </row>
    <row r="89" spans="1:14">
      <c r="A89" s="212">
        <v>1</v>
      </c>
      <c r="B89" s="31" t="s">
        <v>1430</v>
      </c>
      <c r="C89" s="19" t="s">
        <v>2155</v>
      </c>
      <c r="D89" s="43" t="s">
        <v>2154</v>
      </c>
      <c r="E89" s="29" t="s">
        <v>2377</v>
      </c>
      <c r="F89" s="21" t="s">
        <v>421</v>
      </c>
      <c r="G89" s="22" t="str">
        <f>MID(C89,7,2)-40&amp;"/"&amp;MID(C89,9,2)&amp;"/"&amp;MID(C89,11,2)</f>
        <v>23/04/94</v>
      </c>
      <c r="H89" s="23">
        <f t="shared" ca="1" si="1"/>
        <v>28</v>
      </c>
      <c r="I8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8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89" s="21" t="s">
        <v>119</v>
      </c>
      <c r="L89" s="21" t="s">
        <v>100</v>
      </c>
      <c r="M89" s="37"/>
      <c r="N89" s="26"/>
    </row>
    <row r="90" spans="1:14">
      <c r="A90" s="212">
        <v>1</v>
      </c>
      <c r="B90" s="31" t="s">
        <v>1430</v>
      </c>
      <c r="C90" s="47" t="s">
        <v>2153</v>
      </c>
      <c r="D90" s="34" t="s">
        <v>2152</v>
      </c>
      <c r="E90" s="21" t="s">
        <v>2376</v>
      </c>
      <c r="F90" s="21" t="s">
        <v>109</v>
      </c>
      <c r="G90" s="22" t="str">
        <f>MID(C90,7,2)&amp;"/"&amp;MID(C90,9,2)&amp;"/"&amp;MID(C90,11,2)</f>
        <v>17/06/15</v>
      </c>
      <c r="H90" s="23">
        <f t="shared" ca="1" si="1"/>
        <v>7</v>
      </c>
      <c r="I9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9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90" s="30" t="s">
        <v>91</v>
      </c>
      <c r="L90" s="21" t="s">
        <v>85</v>
      </c>
      <c r="M90" s="37"/>
      <c r="N90" s="26"/>
    </row>
    <row r="91" spans="1:14" ht="30">
      <c r="A91" s="212">
        <v>1</v>
      </c>
      <c r="B91" s="31" t="s">
        <v>1417</v>
      </c>
      <c r="C91" s="19" t="s">
        <v>2151</v>
      </c>
      <c r="D91" s="20" t="s">
        <v>2150</v>
      </c>
      <c r="E91" s="21" t="s">
        <v>2376</v>
      </c>
      <c r="F91" s="21" t="s">
        <v>102</v>
      </c>
      <c r="G91" s="22" t="str">
        <f>MID(C91,7,2)&amp;"/"&amp;MID(C91,9,2)&amp;"/"&amp;MID(C91,11,2)</f>
        <v>08/06/62</v>
      </c>
      <c r="H91" s="23">
        <f t="shared" ca="1" si="1"/>
        <v>60</v>
      </c>
      <c r="I9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9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91" s="21" t="s">
        <v>119</v>
      </c>
      <c r="L91" s="21" t="s">
        <v>160</v>
      </c>
      <c r="M91" s="37" t="s">
        <v>2149</v>
      </c>
      <c r="N91" s="26"/>
    </row>
    <row r="92" spans="1:14">
      <c r="A92" s="212">
        <v>1</v>
      </c>
      <c r="B92" s="31" t="s">
        <v>1417</v>
      </c>
      <c r="C92" s="19" t="s">
        <v>2148</v>
      </c>
      <c r="D92" s="34" t="s">
        <v>2147</v>
      </c>
      <c r="E92" s="29" t="s">
        <v>2377</v>
      </c>
      <c r="F92" s="21" t="s">
        <v>226</v>
      </c>
      <c r="G92" s="22" t="str">
        <f>MID(C92,7,2)-40&amp;"/"&amp;MID(C92,9,2)&amp;"/"&amp;MID(C92,11,2)</f>
        <v>24/04/73</v>
      </c>
      <c r="H92" s="23">
        <f t="shared" ca="1" si="1"/>
        <v>49</v>
      </c>
      <c r="I9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9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92" s="21" t="s">
        <v>105</v>
      </c>
      <c r="L92" s="21" t="s">
        <v>160</v>
      </c>
      <c r="M92" s="37"/>
      <c r="N92" s="26"/>
    </row>
    <row r="93" spans="1:14">
      <c r="A93" s="212">
        <v>1</v>
      </c>
      <c r="B93" s="31" t="s">
        <v>1417</v>
      </c>
      <c r="C93" s="19" t="s">
        <v>2146</v>
      </c>
      <c r="D93" s="34" t="s">
        <v>2145</v>
      </c>
      <c r="E93" s="29" t="s">
        <v>2377</v>
      </c>
      <c r="F93" s="21" t="s">
        <v>102</v>
      </c>
      <c r="G93" s="22" t="str">
        <f>MID(C93,7,2)-40&amp;"/"&amp;MID(C93,9,2)&amp;"/"&amp;MID(C93,11,2)</f>
        <v>22/03/00</v>
      </c>
      <c r="H93" s="23">
        <f t="shared" ca="1" si="1"/>
        <v>22</v>
      </c>
      <c r="I9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9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93" s="21" t="s">
        <v>119</v>
      </c>
      <c r="L93" s="30" t="s">
        <v>90</v>
      </c>
      <c r="M93" s="37"/>
      <c r="N93" s="26"/>
    </row>
    <row r="94" spans="1:14">
      <c r="A94" s="212">
        <v>1</v>
      </c>
      <c r="B94" s="31" t="s">
        <v>1417</v>
      </c>
      <c r="C94" s="19" t="s">
        <v>2144</v>
      </c>
      <c r="D94" s="34" t="s">
        <v>2143</v>
      </c>
      <c r="E94" s="21" t="s">
        <v>2376</v>
      </c>
      <c r="F94" s="21" t="s">
        <v>102</v>
      </c>
      <c r="G94" s="22" t="str">
        <f>MID(C94,7,2)&amp;"/"&amp;MID(C94,9,2)&amp;"/"&amp;MID(C94,11,2)</f>
        <v>30/01/03</v>
      </c>
      <c r="H94" s="23">
        <f t="shared" ca="1" si="1"/>
        <v>19</v>
      </c>
      <c r="I9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9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94" s="21" t="s">
        <v>119</v>
      </c>
      <c r="L94" s="30" t="s">
        <v>90</v>
      </c>
      <c r="M94" s="37"/>
      <c r="N94" s="26"/>
    </row>
    <row r="95" spans="1:14">
      <c r="A95" s="212">
        <v>1</v>
      </c>
      <c r="B95" s="31" t="s">
        <v>1417</v>
      </c>
      <c r="C95" s="19" t="s">
        <v>2142</v>
      </c>
      <c r="D95" s="34" t="s">
        <v>2141</v>
      </c>
      <c r="E95" s="29" t="s">
        <v>2377</v>
      </c>
      <c r="F95" s="21" t="s">
        <v>102</v>
      </c>
      <c r="G95" s="22" t="str">
        <f>MID(C95,7,2)-40&amp;"/"&amp;MID(C95,9,2)&amp;"/"&amp;MID(C95,11,2)</f>
        <v>5/08/07</v>
      </c>
      <c r="H95" s="23">
        <f t="shared" ca="1" si="1"/>
        <v>15</v>
      </c>
      <c r="I9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9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95" s="24" t="s">
        <v>105</v>
      </c>
      <c r="L95" s="30" t="s">
        <v>90</v>
      </c>
      <c r="M95" s="37"/>
      <c r="N95" s="26"/>
    </row>
    <row r="96" spans="1:14">
      <c r="A96" s="212">
        <v>1</v>
      </c>
      <c r="B96" s="31" t="s">
        <v>1417</v>
      </c>
      <c r="C96" s="19" t="s">
        <v>2140</v>
      </c>
      <c r="D96" s="34" t="s">
        <v>2139</v>
      </c>
      <c r="E96" s="29" t="s">
        <v>2377</v>
      </c>
      <c r="F96" s="21" t="s">
        <v>102</v>
      </c>
      <c r="G96" s="22" t="str">
        <f>MID(C96,7,2)-40&amp;"/"&amp;MID(C96,9,2)&amp;"/"&amp;MID(C96,11,2)</f>
        <v>5/03/10</v>
      </c>
      <c r="H96" s="23">
        <f t="shared" ca="1" si="1"/>
        <v>12</v>
      </c>
      <c r="I9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9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96" s="30" t="s">
        <v>91</v>
      </c>
      <c r="L96" s="30" t="s">
        <v>90</v>
      </c>
      <c r="M96" s="37"/>
      <c r="N96" s="26"/>
    </row>
    <row r="97" spans="1:14" ht="45">
      <c r="A97" s="212">
        <v>1</v>
      </c>
      <c r="B97" s="31" t="s">
        <v>1409</v>
      </c>
      <c r="C97" s="19" t="s">
        <v>2138</v>
      </c>
      <c r="D97" s="20" t="s">
        <v>2137</v>
      </c>
      <c r="E97" s="21" t="s">
        <v>2376</v>
      </c>
      <c r="F97" s="21" t="s">
        <v>102</v>
      </c>
      <c r="G97" s="22" t="str">
        <f>MID(C97,7,2)&amp;"/"&amp;MID(C97,9,2)&amp;"/"&amp;MID(C97,11,2)</f>
        <v>18/01/65</v>
      </c>
      <c r="H97" s="23">
        <f t="shared" ca="1" si="1"/>
        <v>57</v>
      </c>
      <c r="I9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9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97" s="21" t="s">
        <v>96</v>
      </c>
      <c r="L97" s="21" t="s">
        <v>100</v>
      </c>
      <c r="M97" s="37" t="s">
        <v>781</v>
      </c>
      <c r="N97" s="26"/>
    </row>
    <row r="98" spans="1:14">
      <c r="A98" s="212">
        <v>1</v>
      </c>
      <c r="B98" s="31" t="s">
        <v>1409</v>
      </c>
      <c r="C98" s="19" t="s">
        <v>2136</v>
      </c>
      <c r="D98" s="34" t="s">
        <v>2135</v>
      </c>
      <c r="E98" s="21" t="s">
        <v>2376</v>
      </c>
      <c r="F98" s="21" t="s">
        <v>109</v>
      </c>
      <c r="G98" s="22" t="str">
        <f>MID(C98,7,2)&amp;"/"&amp;MID(C98,9,2)&amp;"/"&amp;MID(C98,11,2)</f>
        <v>10/07/92</v>
      </c>
      <c r="H98" s="23">
        <f t="shared" ca="1" si="1"/>
        <v>30</v>
      </c>
      <c r="I9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9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98" s="21" t="s">
        <v>119</v>
      </c>
      <c r="L98" s="21" t="s">
        <v>125</v>
      </c>
      <c r="M98" s="37"/>
      <c r="N98" s="26"/>
    </row>
    <row r="99" spans="1:14" ht="30">
      <c r="A99" s="212">
        <v>1</v>
      </c>
      <c r="B99" s="31" t="s">
        <v>1402</v>
      </c>
      <c r="C99" s="19" t="s">
        <v>2134</v>
      </c>
      <c r="D99" s="20" t="s">
        <v>2133</v>
      </c>
      <c r="E99" s="29" t="s">
        <v>2377</v>
      </c>
      <c r="F99" s="21" t="s">
        <v>102</v>
      </c>
      <c r="G99" s="22" t="str">
        <f>MID(C99,7,2)-40&amp;"/"&amp;MID(C99,9,2)&amp;"/"&amp;MID(C99,11,2)</f>
        <v>12/12/59</v>
      </c>
      <c r="H99" s="23">
        <f t="shared" ca="1" si="1"/>
        <v>63</v>
      </c>
      <c r="I9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9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99" s="21" t="s">
        <v>96</v>
      </c>
      <c r="L99" s="21" t="s">
        <v>100</v>
      </c>
      <c r="M99" s="37" t="s">
        <v>2132</v>
      </c>
      <c r="N99" s="26"/>
    </row>
    <row r="100" spans="1:14">
      <c r="A100" s="212">
        <v>1</v>
      </c>
      <c r="B100" s="31" t="s">
        <v>1402</v>
      </c>
      <c r="C100" s="19" t="s">
        <v>2131</v>
      </c>
      <c r="D100" s="34" t="s">
        <v>2130</v>
      </c>
      <c r="E100" s="21" t="s">
        <v>2376</v>
      </c>
      <c r="F100" s="21" t="s">
        <v>102</v>
      </c>
      <c r="G100" s="22" t="str">
        <f>MID(C100,7,2)&amp;"/"&amp;MID(C100,9,2)&amp;"/"&amp;MID(C100,11,2)</f>
        <v>19/08/95</v>
      </c>
      <c r="H100" s="23">
        <f t="shared" ca="1" si="1"/>
        <v>27</v>
      </c>
      <c r="I10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10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100" s="21" t="s">
        <v>119</v>
      </c>
      <c r="L100" s="21" t="s">
        <v>100</v>
      </c>
      <c r="M100" s="37"/>
      <c r="N100" s="26"/>
    </row>
    <row r="101" spans="1:14">
      <c r="A101" s="212">
        <v>1</v>
      </c>
      <c r="B101" s="31" t="s">
        <v>1402</v>
      </c>
      <c r="C101" s="19" t="s">
        <v>2129</v>
      </c>
      <c r="D101" s="34" t="s">
        <v>2128</v>
      </c>
      <c r="E101" s="29" t="s">
        <v>2377</v>
      </c>
      <c r="F101" s="21" t="s">
        <v>102</v>
      </c>
      <c r="G101" s="22" t="str">
        <f>MID(C101,7,2)-40&amp;"/"&amp;MID(C101,9,2)&amp;"/"&amp;MID(C101,11,2)</f>
        <v>13/04/00</v>
      </c>
      <c r="H101" s="23">
        <f t="shared" ca="1" si="1"/>
        <v>22</v>
      </c>
      <c r="I10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10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101" s="21" t="s">
        <v>119</v>
      </c>
      <c r="L101" s="21" t="s">
        <v>2127</v>
      </c>
      <c r="M101" s="37"/>
      <c r="N101" s="26"/>
    </row>
    <row r="102" spans="1:14">
      <c r="A102" s="212">
        <v>1</v>
      </c>
      <c r="B102" s="31" t="s">
        <v>1398</v>
      </c>
      <c r="C102" s="19" t="s">
        <v>2126</v>
      </c>
      <c r="D102" s="20" t="s">
        <v>2125</v>
      </c>
      <c r="E102" s="29" t="s">
        <v>2377</v>
      </c>
      <c r="F102" s="21" t="s">
        <v>109</v>
      </c>
      <c r="G102" s="22" t="str">
        <f>MID(C102,7,2)-40&amp;"/"&amp;MID(C102,9,2)&amp;"/"&amp;MID(C102,11,2)</f>
        <v>22/09/42</v>
      </c>
      <c r="H102" s="23">
        <f t="shared" ca="1" si="1"/>
        <v>80</v>
      </c>
      <c r="I10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80 - 84</v>
      </c>
      <c r="J10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17</v>
      </c>
      <c r="K102" s="21" t="s">
        <v>96</v>
      </c>
      <c r="L102" s="24" t="s">
        <v>142</v>
      </c>
      <c r="M102" s="37"/>
      <c r="N102" s="26"/>
    </row>
    <row r="103" spans="1:14" ht="30">
      <c r="A103" s="212">
        <v>1</v>
      </c>
      <c r="B103" s="31" t="s">
        <v>1385</v>
      </c>
      <c r="C103" s="19" t="s">
        <v>2124</v>
      </c>
      <c r="D103" s="20" t="s">
        <v>2123</v>
      </c>
      <c r="E103" s="21" t="s">
        <v>2376</v>
      </c>
      <c r="F103" s="21" t="s">
        <v>102</v>
      </c>
      <c r="G103" s="22" t="str">
        <f>MID(C103,7,2)&amp;"/"&amp;MID(C103,9,2)&amp;"/"&amp;MID(C103,11,2)</f>
        <v>11/10/76</v>
      </c>
      <c r="H103" s="23">
        <f t="shared" ca="1" si="1"/>
        <v>46</v>
      </c>
      <c r="I10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10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103" s="21" t="s">
        <v>105</v>
      </c>
      <c r="L103" s="21" t="s">
        <v>100</v>
      </c>
      <c r="M103" s="37" t="s">
        <v>2122</v>
      </c>
      <c r="N103" s="26">
        <v>11</v>
      </c>
    </row>
    <row r="104" spans="1:14">
      <c r="A104" s="212">
        <v>1</v>
      </c>
      <c r="B104" s="31" t="s">
        <v>1385</v>
      </c>
      <c r="C104" s="19" t="s">
        <v>2121</v>
      </c>
      <c r="D104" s="34" t="s">
        <v>2120</v>
      </c>
      <c r="E104" s="29" t="s">
        <v>2377</v>
      </c>
      <c r="F104" s="48" t="s">
        <v>2119</v>
      </c>
      <c r="G104" s="22" t="str">
        <f>MID(C104,7,2)-40&amp;"/"&amp;MID(C104,9,2)&amp;"/"&amp;MID(C104,11,2)</f>
        <v>10/10/84</v>
      </c>
      <c r="H104" s="23">
        <f t="shared" ca="1" si="1"/>
        <v>38</v>
      </c>
      <c r="I10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10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104" s="21" t="s">
        <v>105</v>
      </c>
      <c r="L104" s="21" t="s">
        <v>100</v>
      </c>
      <c r="M104" s="37"/>
      <c r="N104" s="26"/>
    </row>
    <row r="105" spans="1:14">
      <c r="A105" s="212">
        <v>1</v>
      </c>
      <c r="B105" s="31" t="s">
        <v>1385</v>
      </c>
      <c r="C105" s="19" t="s">
        <v>2118</v>
      </c>
      <c r="D105" s="34" t="s">
        <v>2117</v>
      </c>
      <c r="E105" s="21" t="s">
        <v>2376</v>
      </c>
      <c r="F105" s="21" t="s">
        <v>102</v>
      </c>
      <c r="G105" s="22" t="str">
        <f>MID(C105,7,2)&amp;"/"&amp;MID(C105,9,2)&amp;"/"&amp;MID(C105,11,2)</f>
        <v>01/04/06</v>
      </c>
      <c r="H105" s="23">
        <f t="shared" ca="1" si="1"/>
        <v>16</v>
      </c>
      <c r="I10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10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105" s="21" t="s">
        <v>96</v>
      </c>
      <c r="L105" s="30" t="s">
        <v>90</v>
      </c>
      <c r="M105" s="37"/>
      <c r="N105" s="26"/>
    </row>
    <row r="106" spans="1:14">
      <c r="A106" s="212">
        <v>1</v>
      </c>
      <c r="B106" s="31" t="s">
        <v>1385</v>
      </c>
      <c r="C106" s="19" t="s">
        <v>2116</v>
      </c>
      <c r="D106" s="34" t="s">
        <v>2115</v>
      </c>
      <c r="E106" s="21" t="s">
        <v>2376</v>
      </c>
      <c r="F106" s="21" t="s">
        <v>102</v>
      </c>
      <c r="G106" s="22" t="str">
        <f>MID(C106,7,2)&amp;"/"&amp;MID(C106,9,2)&amp;"/"&amp;MID(C106,11,2)</f>
        <v>08/02/08</v>
      </c>
      <c r="H106" s="23">
        <f t="shared" ca="1" si="1"/>
        <v>14</v>
      </c>
      <c r="I10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10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106" s="21" t="s">
        <v>96</v>
      </c>
      <c r="L106" s="30" t="s">
        <v>90</v>
      </c>
      <c r="M106" s="37"/>
      <c r="N106" s="26"/>
    </row>
    <row r="107" spans="1:14">
      <c r="A107" s="212">
        <v>1</v>
      </c>
      <c r="B107" s="31" t="s">
        <v>1385</v>
      </c>
      <c r="C107" s="19" t="s">
        <v>2114</v>
      </c>
      <c r="D107" s="34" t="s">
        <v>2113</v>
      </c>
      <c r="E107" s="21" t="s">
        <v>2376</v>
      </c>
      <c r="F107" s="21" t="s">
        <v>109</v>
      </c>
      <c r="G107" s="22" t="str">
        <f>MID(C107,7,2)&amp;"/"&amp;MID(C107,9,2)&amp;"/"&amp;MID(C107,11,2)</f>
        <v>22/08/13</v>
      </c>
      <c r="H107" s="23">
        <f t="shared" ca="1" si="1"/>
        <v>9</v>
      </c>
      <c r="I10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10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107" s="30" t="s">
        <v>91</v>
      </c>
      <c r="L107" s="30" t="s">
        <v>90</v>
      </c>
      <c r="M107" s="37"/>
      <c r="N107" s="26"/>
    </row>
    <row r="108" spans="1:14" ht="45">
      <c r="A108" s="212">
        <v>1</v>
      </c>
      <c r="B108" s="31" t="s">
        <v>1382</v>
      </c>
      <c r="C108" s="19" t="s">
        <v>2112</v>
      </c>
      <c r="D108" s="20" t="s">
        <v>2111</v>
      </c>
      <c r="E108" s="29" t="s">
        <v>2377</v>
      </c>
      <c r="F108" s="21" t="s">
        <v>102</v>
      </c>
      <c r="G108" s="22" t="str">
        <f>MID(C108,7,2)-40&amp;"/"&amp;MID(C108,9,2)&amp;"/"&amp;MID(C108,11,2)</f>
        <v>1/01/51</v>
      </c>
      <c r="H108" s="23">
        <f t="shared" ca="1" si="1"/>
        <v>71</v>
      </c>
      <c r="I10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70 - 74</v>
      </c>
      <c r="J10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15</v>
      </c>
      <c r="K108" s="21" t="s">
        <v>96</v>
      </c>
      <c r="L108" s="21" t="s">
        <v>160</v>
      </c>
      <c r="M108" s="37" t="s">
        <v>781</v>
      </c>
      <c r="N108" s="26"/>
    </row>
    <row r="109" spans="1:14" ht="30">
      <c r="A109" s="212">
        <v>1</v>
      </c>
      <c r="B109" s="31" t="s">
        <v>1379</v>
      </c>
      <c r="C109" s="19" t="s">
        <v>2110</v>
      </c>
      <c r="D109" s="20" t="s">
        <v>2109</v>
      </c>
      <c r="E109" s="29" t="s">
        <v>2377</v>
      </c>
      <c r="F109" s="21" t="s">
        <v>531</v>
      </c>
      <c r="G109" s="22" t="str">
        <f>MID(C109,7,2)-40&amp;"/"&amp;MID(C109,9,2)&amp;"/"&amp;MID(C109,11,2)</f>
        <v>26/01/69</v>
      </c>
      <c r="H109" s="23">
        <f t="shared" ca="1" si="1"/>
        <v>53</v>
      </c>
      <c r="I10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10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109" s="21" t="s">
        <v>105</v>
      </c>
      <c r="L109" s="21" t="s">
        <v>160</v>
      </c>
      <c r="M109" s="37" t="s">
        <v>2108</v>
      </c>
      <c r="N109" s="26"/>
    </row>
    <row r="110" spans="1:14">
      <c r="A110" s="212">
        <v>1</v>
      </c>
      <c r="B110" s="49" t="s">
        <v>1379</v>
      </c>
      <c r="C110" s="50" t="s">
        <v>2107</v>
      </c>
      <c r="D110" s="51" t="s">
        <v>2106</v>
      </c>
      <c r="E110" s="52" t="s">
        <v>2376</v>
      </c>
      <c r="F110" s="52" t="s">
        <v>102</v>
      </c>
      <c r="G110" s="53" t="str">
        <f>MID(C110,7,2)&amp;"/"&amp;MID(C110,9,2)&amp;"/"&amp;MID(C110,11,2)</f>
        <v>12/02/90</v>
      </c>
      <c r="H110" s="23">
        <f t="shared" ca="1" si="1"/>
        <v>32</v>
      </c>
      <c r="I11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11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110" s="52" t="s">
        <v>119</v>
      </c>
      <c r="L110" s="52" t="s">
        <v>125</v>
      </c>
      <c r="M110" s="54"/>
      <c r="N110" s="55"/>
    </row>
    <row r="111" spans="1:14">
      <c r="A111" s="212">
        <v>1</v>
      </c>
      <c r="B111" s="49" t="s">
        <v>1379</v>
      </c>
      <c r="C111" s="19" t="s">
        <v>2105</v>
      </c>
      <c r="D111" s="34" t="s">
        <v>2104</v>
      </c>
      <c r="E111" s="21" t="s">
        <v>2376</v>
      </c>
      <c r="F111" s="21" t="s">
        <v>102</v>
      </c>
      <c r="G111" s="22" t="str">
        <f>MID(C111,7,2)&amp;"/"&amp;MID(C111,9,2)&amp;"/"&amp;MID(C111,11,2)</f>
        <v>28/05/96</v>
      </c>
      <c r="H111" s="23">
        <f t="shared" ca="1" si="1"/>
        <v>26</v>
      </c>
      <c r="I11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11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111" s="21" t="s">
        <v>119</v>
      </c>
      <c r="L111" s="21" t="s">
        <v>125</v>
      </c>
      <c r="M111" s="37"/>
      <c r="N111" s="26"/>
    </row>
    <row r="112" spans="1:14">
      <c r="A112" s="212">
        <v>1</v>
      </c>
      <c r="B112" s="49" t="s">
        <v>1379</v>
      </c>
      <c r="C112" s="19" t="s">
        <v>2103</v>
      </c>
      <c r="D112" s="34" t="s">
        <v>2102</v>
      </c>
      <c r="E112" s="21" t="s">
        <v>2376</v>
      </c>
      <c r="F112" s="21" t="s">
        <v>102</v>
      </c>
      <c r="G112" s="22" t="str">
        <f>MID(C112,7,2)&amp;"/"&amp;MID(C112,9,2)&amp;"/"&amp;MID(C112,11,2)</f>
        <v>06/04/00</v>
      </c>
      <c r="H112" s="23">
        <f t="shared" ca="1" si="1"/>
        <v>22</v>
      </c>
      <c r="I11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11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112" s="21" t="s">
        <v>119</v>
      </c>
      <c r="L112" s="30" t="s">
        <v>90</v>
      </c>
      <c r="M112" s="37"/>
      <c r="N112" s="26"/>
    </row>
    <row r="113" spans="1:14">
      <c r="A113" s="212">
        <v>1</v>
      </c>
      <c r="B113" s="49" t="s">
        <v>1379</v>
      </c>
      <c r="C113" s="19" t="s">
        <v>2101</v>
      </c>
      <c r="D113" s="34" t="s">
        <v>2100</v>
      </c>
      <c r="E113" s="29" t="s">
        <v>2377</v>
      </c>
      <c r="F113" s="21" t="s">
        <v>102</v>
      </c>
      <c r="G113" s="22" t="str">
        <f>MID(C113,7,2)-40&amp;"/"&amp;MID(C113,9,2)&amp;"/"&amp;MID(C113,11,2)</f>
        <v>3/01/07</v>
      </c>
      <c r="H113" s="23">
        <f t="shared" ca="1" si="1"/>
        <v>15</v>
      </c>
      <c r="I11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11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113" s="24" t="s">
        <v>105</v>
      </c>
      <c r="L113" s="30" t="s">
        <v>90</v>
      </c>
      <c r="M113" s="37"/>
      <c r="N113" s="26"/>
    </row>
    <row r="114" spans="1:14" ht="30">
      <c r="A114" s="212">
        <v>1</v>
      </c>
      <c r="B114" s="31" t="s">
        <v>1361</v>
      </c>
      <c r="C114" s="19" t="s">
        <v>2099</v>
      </c>
      <c r="D114" s="20" t="s">
        <v>2098</v>
      </c>
      <c r="E114" s="21" t="s">
        <v>2376</v>
      </c>
      <c r="F114" s="21" t="s">
        <v>102</v>
      </c>
      <c r="G114" s="22" t="str">
        <f>MID(C114,7,2)&amp;"/"&amp;MID(C114,9,2)&amp;"/"&amp;MID(C114,11,2)</f>
        <v>19/01/56</v>
      </c>
      <c r="H114" s="23">
        <f t="shared" ca="1" si="1"/>
        <v>66</v>
      </c>
      <c r="I11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11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114" s="21" t="s">
        <v>119</v>
      </c>
      <c r="L114" s="21" t="s">
        <v>160</v>
      </c>
      <c r="M114" s="37" t="s">
        <v>2097</v>
      </c>
      <c r="N114" s="26"/>
    </row>
    <row r="115" spans="1:14">
      <c r="A115" s="212">
        <v>1</v>
      </c>
      <c r="B115" s="31" t="s">
        <v>1361</v>
      </c>
      <c r="C115" s="19" t="s">
        <v>2096</v>
      </c>
      <c r="D115" s="34" t="s">
        <v>2095</v>
      </c>
      <c r="E115" s="29" t="s">
        <v>2377</v>
      </c>
      <c r="F115" s="21" t="s">
        <v>2094</v>
      </c>
      <c r="G115" s="22" t="str">
        <f>MID(C115,7,2)-40&amp;"/"&amp;MID(C115,9,2)&amp;"/"&amp;MID(C115,11,2)</f>
        <v>18/09/75</v>
      </c>
      <c r="H115" s="23">
        <f t="shared" ca="1" si="1"/>
        <v>47</v>
      </c>
      <c r="I11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11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115" s="21" t="s">
        <v>119</v>
      </c>
      <c r="L115" s="21" t="s">
        <v>160</v>
      </c>
      <c r="M115" s="37"/>
      <c r="N115" s="26"/>
    </row>
    <row r="116" spans="1:14">
      <c r="A116" s="212">
        <v>1</v>
      </c>
      <c r="B116" s="31" t="s">
        <v>1361</v>
      </c>
      <c r="C116" s="19" t="s">
        <v>2093</v>
      </c>
      <c r="D116" s="34" t="s">
        <v>2092</v>
      </c>
      <c r="E116" s="21" t="s">
        <v>2376</v>
      </c>
      <c r="F116" s="21" t="s">
        <v>306</v>
      </c>
      <c r="G116" s="22" t="str">
        <f>MID(C116,7,2)&amp;"/"&amp;MID(C116,9,2)&amp;"/"&amp;MID(C116,11,2)</f>
        <v>09/10/00</v>
      </c>
      <c r="H116" s="23">
        <f t="shared" ca="1" si="1"/>
        <v>22</v>
      </c>
      <c r="I11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11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116" s="21" t="s">
        <v>119</v>
      </c>
      <c r="L116" s="21" t="s">
        <v>100</v>
      </c>
      <c r="M116" s="37"/>
      <c r="N116" s="26"/>
    </row>
    <row r="117" spans="1:14" ht="45">
      <c r="A117" s="212">
        <v>1</v>
      </c>
      <c r="B117" s="31" t="s">
        <v>1350</v>
      </c>
      <c r="C117" s="19" t="s">
        <v>2091</v>
      </c>
      <c r="D117" s="20" t="s">
        <v>2090</v>
      </c>
      <c r="E117" s="21" t="s">
        <v>2376</v>
      </c>
      <c r="F117" s="21" t="s">
        <v>102</v>
      </c>
      <c r="G117" s="22" t="str">
        <f>MID(C117,7,2)&amp;"/"&amp;MID(C117,9,2)&amp;"/"&amp;MID(C117,11,2)</f>
        <v>03/04/62</v>
      </c>
      <c r="H117" s="23">
        <f t="shared" ca="1" si="1"/>
        <v>60</v>
      </c>
      <c r="I11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11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117" s="21" t="s">
        <v>105</v>
      </c>
      <c r="L117" s="21" t="s">
        <v>100</v>
      </c>
      <c r="M117" s="37" t="s">
        <v>781</v>
      </c>
      <c r="N117" s="26"/>
    </row>
    <row r="118" spans="1:14">
      <c r="A118" s="212">
        <v>1</v>
      </c>
      <c r="B118" s="31" t="s">
        <v>1350</v>
      </c>
      <c r="C118" s="19" t="s">
        <v>2089</v>
      </c>
      <c r="D118" s="34" t="s">
        <v>2088</v>
      </c>
      <c r="E118" s="29" t="s">
        <v>2377</v>
      </c>
      <c r="F118" s="21" t="s">
        <v>531</v>
      </c>
      <c r="G118" s="22" t="str">
        <f>MID(C118,7,2)-40&amp;"/"&amp;MID(C118,9,2)&amp;"/"&amp;MID(C118,11,2)</f>
        <v>10/10/64</v>
      </c>
      <c r="H118" s="23">
        <f t="shared" ca="1" si="1"/>
        <v>58</v>
      </c>
      <c r="I11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11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118" s="21" t="s">
        <v>105</v>
      </c>
      <c r="L118" s="21" t="s">
        <v>100</v>
      </c>
      <c r="M118" s="37"/>
      <c r="N118" s="26"/>
    </row>
    <row r="119" spans="1:14">
      <c r="A119" s="212">
        <v>1</v>
      </c>
      <c r="B119" s="31" t="s">
        <v>1350</v>
      </c>
      <c r="C119" s="19" t="s">
        <v>2087</v>
      </c>
      <c r="D119" s="34" t="s">
        <v>2086</v>
      </c>
      <c r="E119" s="21" t="s">
        <v>2376</v>
      </c>
      <c r="F119" s="21" t="s">
        <v>109</v>
      </c>
      <c r="G119" s="22" t="str">
        <f>MID(C119,7,2)&amp;"/"&amp;MID(C119,9,2)&amp;"/"&amp;MID(C119,11,2)</f>
        <v>27/11/92</v>
      </c>
      <c r="H119" s="23">
        <f t="shared" ca="1" si="1"/>
        <v>30</v>
      </c>
      <c r="I11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11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119" s="21" t="s">
        <v>119</v>
      </c>
      <c r="L119" s="21" t="s">
        <v>100</v>
      </c>
      <c r="M119" s="37"/>
      <c r="N119" s="26"/>
    </row>
    <row r="120" spans="1:14">
      <c r="A120" s="212">
        <v>1</v>
      </c>
      <c r="B120" s="31" t="s">
        <v>1350</v>
      </c>
      <c r="C120" s="19" t="s">
        <v>2085</v>
      </c>
      <c r="D120" s="34" t="s">
        <v>2084</v>
      </c>
      <c r="E120" s="21" t="s">
        <v>2376</v>
      </c>
      <c r="F120" s="21" t="s">
        <v>109</v>
      </c>
      <c r="G120" s="22" t="str">
        <f>MID(C120,7,2)&amp;"/"&amp;MID(C120,9,2)&amp;"/"&amp;MID(C120,11,2)</f>
        <v>19/08/94</v>
      </c>
      <c r="H120" s="23">
        <f t="shared" ca="1" si="1"/>
        <v>28</v>
      </c>
      <c r="I12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12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120" s="21" t="s">
        <v>119</v>
      </c>
      <c r="L120" s="21" t="s">
        <v>100</v>
      </c>
      <c r="M120" s="37"/>
      <c r="N120" s="26"/>
    </row>
    <row r="121" spans="1:14" ht="30">
      <c r="A121" s="212">
        <v>1</v>
      </c>
      <c r="B121" s="31" t="s">
        <v>1337</v>
      </c>
      <c r="C121" s="19" t="s">
        <v>2083</v>
      </c>
      <c r="D121" s="20" t="s">
        <v>2082</v>
      </c>
      <c r="E121" s="21" t="s">
        <v>2376</v>
      </c>
      <c r="F121" s="21" t="s">
        <v>102</v>
      </c>
      <c r="G121" s="22" t="str">
        <f>MID(C121,7,2)&amp;"/"&amp;MID(C121,9,2)&amp;"/"&amp;MID(C121,11,2)</f>
        <v>05/11/89</v>
      </c>
      <c r="H121" s="23">
        <f t="shared" ca="1" si="1"/>
        <v>33</v>
      </c>
      <c r="I12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12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121" s="21" t="s">
        <v>105</v>
      </c>
      <c r="L121" s="21" t="s">
        <v>100</v>
      </c>
      <c r="M121" s="37" t="s">
        <v>2081</v>
      </c>
      <c r="N121" s="26"/>
    </row>
    <row r="122" spans="1:14">
      <c r="A122" s="212">
        <v>1</v>
      </c>
      <c r="B122" s="31" t="s">
        <v>1337</v>
      </c>
      <c r="C122" s="19" t="s">
        <v>2080</v>
      </c>
      <c r="D122" s="34" t="s">
        <v>2079</v>
      </c>
      <c r="E122" s="29" t="s">
        <v>2377</v>
      </c>
      <c r="F122" s="21" t="s">
        <v>102</v>
      </c>
      <c r="G122" s="22" t="str">
        <f>MID(C122,7,2)-40&amp;"/"&amp;MID(C122,9,2)&amp;"/"&amp;MID(C122,11,2)</f>
        <v>4/08/92</v>
      </c>
      <c r="H122" s="23">
        <f t="shared" ca="1" si="1"/>
        <v>30</v>
      </c>
      <c r="I12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12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122" s="21" t="s">
        <v>119</v>
      </c>
      <c r="L122" s="21" t="s">
        <v>100</v>
      </c>
      <c r="M122" s="37"/>
      <c r="N122" s="26"/>
    </row>
    <row r="123" spans="1:14">
      <c r="A123" s="212">
        <v>1</v>
      </c>
      <c r="B123" s="31" t="s">
        <v>1337</v>
      </c>
      <c r="C123" s="19" t="s">
        <v>2078</v>
      </c>
      <c r="D123" s="34" t="s">
        <v>2077</v>
      </c>
      <c r="E123" s="29" t="s">
        <v>2377</v>
      </c>
      <c r="F123" s="21" t="s">
        <v>102</v>
      </c>
      <c r="G123" s="22" t="str">
        <f>MID(C123,7,2)-40&amp;"/"&amp;MID(C123,9,2)&amp;"/"&amp;MID(C123,11,2)</f>
        <v>27/10/11</v>
      </c>
      <c r="H123" s="23">
        <f t="shared" ca="1" si="1"/>
        <v>11</v>
      </c>
      <c r="I12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12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123" s="30" t="s">
        <v>91</v>
      </c>
      <c r="L123" s="30" t="s">
        <v>90</v>
      </c>
      <c r="M123" s="37"/>
      <c r="N123" s="26"/>
    </row>
    <row r="124" spans="1:14">
      <c r="A124" s="212">
        <v>1</v>
      </c>
      <c r="B124" s="31" t="s">
        <v>1337</v>
      </c>
      <c r="C124" s="19" t="s">
        <v>2076</v>
      </c>
      <c r="D124" s="34" t="s">
        <v>2075</v>
      </c>
      <c r="E124" s="29" t="s">
        <v>2377</v>
      </c>
      <c r="F124" s="21" t="s">
        <v>102</v>
      </c>
      <c r="G124" s="22" t="str">
        <f>MID(C124,7,2)-40&amp;"/"&amp;MID(C124,9,2)&amp;"/"&amp;MID(C124,11,2)</f>
        <v>17/03/15</v>
      </c>
      <c r="H124" s="23">
        <f t="shared" ca="1" si="1"/>
        <v>7</v>
      </c>
      <c r="I12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12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124" s="30" t="s">
        <v>91</v>
      </c>
      <c r="L124" s="21" t="s">
        <v>85</v>
      </c>
      <c r="M124" s="37"/>
      <c r="N124" s="26"/>
    </row>
    <row r="125" spans="1:14">
      <c r="A125" s="212">
        <v>1</v>
      </c>
      <c r="B125" s="31" t="s">
        <v>1337</v>
      </c>
      <c r="C125" s="56" t="s">
        <v>2074</v>
      </c>
      <c r="D125" s="34" t="s">
        <v>2073</v>
      </c>
      <c r="E125" s="21" t="s">
        <v>2376</v>
      </c>
      <c r="F125" s="21" t="s">
        <v>102</v>
      </c>
      <c r="G125" s="22" t="str">
        <f>MID(C125,7,2)&amp;"/"&amp;MID(C125,9,2)&amp;"/"&amp;MID(C125,11,2)</f>
        <v>08/11/16</v>
      </c>
      <c r="H125" s="23">
        <f t="shared" ca="1" si="1"/>
        <v>6</v>
      </c>
      <c r="I12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12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125" s="36" t="s">
        <v>86</v>
      </c>
      <c r="L125" s="21" t="s">
        <v>85</v>
      </c>
      <c r="M125" s="37"/>
      <c r="N125" s="26"/>
    </row>
    <row r="126" spans="1:14">
      <c r="A126" s="212">
        <v>1</v>
      </c>
      <c r="B126" s="31" t="s">
        <v>1333</v>
      </c>
      <c r="C126" s="19" t="s">
        <v>2072</v>
      </c>
      <c r="D126" s="20" t="s">
        <v>2071</v>
      </c>
      <c r="E126" s="29" t="s">
        <v>2377</v>
      </c>
      <c r="F126" s="21" t="s">
        <v>2070</v>
      </c>
      <c r="G126" s="22" t="str">
        <f>MID(C126,7,2)-40&amp;"/"&amp;MID(C126,9,2)&amp;"/"&amp;MID(C126,11,2)</f>
        <v>8/01/54</v>
      </c>
      <c r="H126" s="23">
        <f t="shared" ca="1" si="1"/>
        <v>68</v>
      </c>
      <c r="I12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12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126" s="21" t="s">
        <v>96</v>
      </c>
      <c r="L126" s="21" t="s">
        <v>160</v>
      </c>
      <c r="M126" s="37"/>
      <c r="N126" s="26"/>
    </row>
    <row r="127" spans="1:14" ht="30">
      <c r="A127" s="212">
        <v>1</v>
      </c>
      <c r="B127" s="31" t="s">
        <v>1328</v>
      </c>
      <c r="C127" s="19" t="s">
        <v>2069</v>
      </c>
      <c r="D127" s="57" t="s">
        <v>2068</v>
      </c>
      <c r="E127" s="21" t="s">
        <v>2376</v>
      </c>
      <c r="F127" s="21" t="s">
        <v>2067</v>
      </c>
      <c r="G127" s="22" t="str">
        <f>MID(C127,7,2)&amp;"/"&amp;MID(C127,9,2)&amp;"/"&amp;MID(C127,11,2)</f>
        <v>27/03/87</v>
      </c>
      <c r="H127" s="23">
        <f t="shared" ca="1" si="1"/>
        <v>35</v>
      </c>
      <c r="I12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12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127" s="21" t="s">
        <v>119</v>
      </c>
      <c r="L127" s="21" t="s">
        <v>100</v>
      </c>
      <c r="M127" s="37" t="s">
        <v>2066</v>
      </c>
      <c r="N127" s="26"/>
    </row>
    <row r="128" spans="1:14">
      <c r="A128" s="212">
        <v>1</v>
      </c>
      <c r="B128" s="31" t="s">
        <v>1328</v>
      </c>
      <c r="C128" s="19" t="s">
        <v>2065</v>
      </c>
      <c r="D128" s="34" t="s">
        <v>2064</v>
      </c>
      <c r="E128" s="29" t="s">
        <v>2377</v>
      </c>
      <c r="F128" s="21" t="s">
        <v>102</v>
      </c>
      <c r="G128" s="22" t="str">
        <f>MID(C128,7,2)-40&amp;"/"&amp;MID(C128,9,2)&amp;"/"&amp;MID(C128,11,2)</f>
        <v>11/02/89</v>
      </c>
      <c r="H128" s="23">
        <f t="shared" ca="1" si="1"/>
        <v>33</v>
      </c>
      <c r="I12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12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128" s="21" t="s">
        <v>154</v>
      </c>
      <c r="L128" s="21" t="s">
        <v>100</v>
      </c>
      <c r="M128" s="37"/>
      <c r="N128" s="26"/>
    </row>
    <row r="129" spans="1:14">
      <c r="A129" s="212">
        <v>1</v>
      </c>
      <c r="B129" s="31" t="s">
        <v>1321</v>
      </c>
      <c r="C129" s="19" t="s">
        <v>2063</v>
      </c>
      <c r="D129" s="20" t="s">
        <v>2062</v>
      </c>
      <c r="E129" s="21" t="s">
        <v>2376</v>
      </c>
      <c r="F129" s="21" t="s">
        <v>109</v>
      </c>
      <c r="G129" s="22" t="str">
        <f>MID(C129,7,2)&amp;"/"&amp;MID(C129,9,2)&amp;"/"&amp;MID(C129,11,2)</f>
        <v>25/05/55</v>
      </c>
      <c r="H129" s="23">
        <f t="shared" ca="1" si="1"/>
        <v>67</v>
      </c>
      <c r="I12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12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129" s="21" t="s">
        <v>105</v>
      </c>
      <c r="L129" s="21" t="s">
        <v>100</v>
      </c>
      <c r="M129" s="37"/>
      <c r="N129" s="26" t="s">
        <v>635</v>
      </c>
    </row>
    <row r="130" spans="1:14">
      <c r="A130" s="212">
        <v>1</v>
      </c>
      <c r="B130" s="31" t="s">
        <v>1321</v>
      </c>
      <c r="C130" s="19" t="s">
        <v>2061</v>
      </c>
      <c r="D130" s="34" t="s">
        <v>2060</v>
      </c>
      <c r="E130" s="29" t="s">
        <v>2377</v>
      </c>
      <c r="F130" s="21" t="s">
        <v>1879</v>
      </c>
      <c r="G130" s="22" t="str">
        <f>MID(C130,7,2)-40&amp;"/"&amp;MID(C130,9,2)&amp;"/"&amp;MID(C130,11,2)</f>
        <v>17/07/54</v>
      </c>
      <c r="H130" s="23">
        <f t="shared" ref="H130:H193" ca="1" si="2">ROUNDDOWN(YEARFRAC(G130,TODAY(),1),0)</f>
        <v>68</v>
      </c>
      <c r="I13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13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130" s="21" t="s">
        <v>154</v>
      </c>
      <c r="L130" s="21" t="s">
        <v>349</v>
      </c>
      <c r="M130" s="37"/>
      <c r="N130" s="26"/>
    </row>
    <row r="131" spans="1:14">
      <c r="A131" s="212">
        <v>1</v>
      </c>
      <c r="B131" s="31" t="s">
        <v>1321</v>
      </c>
      <c r="C131" s="19" t="s">
        <v>2059</v>
      </c>
      <c r="D131" s="34" t="s">
        <v>2058</v>
      </c>
      <c r="E131" s="21" t="s">
        <v>2376</v>
      </c>
      <c r="F131" s="21" t="s">
        <v>102</v>
      </c>
      <c r="G131" s="22" t="str">
        <f>MID(C131,7,2)&amp;"/"&amp;MID(C131,9,2)&amp;"/"&amp;MID(C131,11,2)</f>
        <v>24/09/94</v>
      </c>
      <c r="H131" s="23">
        <f t="shared" ca="1" si="2"/>
        <v>28</v>
      </c>
      <c r="I13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13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131" s="30" t="s">
        <v>101</v>
      </c>
      <c r="L131" s="21" t="s">
        <v>125</v>
      </c>
      <c r="M131" s="37"/>
      <c r="N131" s="26"/>
    </row>
    <row r="132" spans="1:14">
      <c r="A132" s="212">
        <v>1</v>
      </c>
      <c r="B132" s="31" t="s">
        <v>1311</v>
      </c>
      <c r="C132" s="19" t="s">
        <v>2057</v>
      </c>
      <c r="D132" s="20" t="s">
        <v>2056</v>
      </c>
      <c r="E132" s="21" t="s">
        <v>2376</v>
      </c>
      <c r="F132" s="21" t="s">
        <v>2055</v>
      </c>
      <c r="G132" s="22" t="str">
        <f>MID(C132,7,2)&amp;"/"&amp;MID(C132,9,2)&amp;"/"&amp;MID(C132,11,2)</f>
        <v>07/04/79</v>
      </c>
      <c r="H132" s="23">
        <f t="shared" ca="1" si="2"/>
        <v>43</v>
      </c>
      <c r="I13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13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132" s="21" t="s">
        <v>119</v>
      </c>
      <c r="L132" s="21" t="s">
        <v>160</v>
      </c>
      <c r="M132" s="37"/>
      <c r="N132" s="26" t="s">
        <v>635</v>
      </c>
    </row>
    <row r="133" spans="1:14">
      <c r="A133" s="212">
        <v>1</v>
      </c>
      <c r="B133" s="31" t="s">
        <v>1311</v>
      </c>
      <c r="C133" s="19" t="s">
        <v>2054</v>
      </c>
      <c r="D133" s="34" t="s">
        <v>2053</v>
      </c>
      <c r="E133" s="29" t="s">
        <v>2377</v>
      </c>
      <c r="F133" s="21" t="s">
        <v>109</v>
      </c>
      <c r="G133" s="22" t="str">
        <f>MID(C133,7,2)-40&amp;"/"&amp;MID(C133,9,2)&amp;"/"&amp;MID(C133,11,2)</f>
        <v>23/03/81</v>
      </c>
      <c r="H133" s="23">
        <f t="shared" ca="1" si="2"/>
        <v>41</v>
      </c>
      <c r="I13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13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133" s="21" t="s">
        <v>154</v>
      </c>
      <c r="L133" s="21" t="s">
        <v>635</v>
      </c>
      <c r="M133" s="37"/>
      <c r="N133" s="26"/>
    </row>
    <row r="134" spans="1:14">
      <c r="A134" s="212">
        <v>1</v>
      </c>
      <c r="B134" s="31" t="s">
        <v>1311</v>
      </c>
      <c r="C134" s="19" t="s">
        <v>2052</v>
      </c>
      <c r="D134" s="34" t="s">
        <v>2051</v>
      </c>
      <c r="E134" s="21" t="s">
        <v>2376</v>
      </c>
      <c r="F134" s="21" t="s">
        <v>109</v>
      </c>
      <c r="G134" s="22" t="str">
        <f>MID(C134,7,2)&amp;"/"&amp;MID(C134,9,2)&amp;"/"&amp;MID(C134,11,2)</f>
        <v>06/10/10</v>
      </c>
      <c r="H134" s="23">
        <f t="shared" ca="1" si="2"/>
        <v>12</v>
      </c>
      <c r="I13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13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134" s="30" t="s">
        <v>91</v>
      </c>
      <c r="L134" s="30" t="s">
        <v>90</v>
      </c>
      <c r="M134" s="37"/>
      <c r="N134" s="26"/>
    </row>
    <row r="135" spans="1:14">
      <c r="A135" s="212">
        <v>1</v>
      </c>
      <c r="B135" s="31" t="s">
        <v>1311</v>
      </c>
      <c r="C135" s="19" t="s">
        <v>2050</v>
      </c>
      <c r="D135" s="34" t="s">
        <v>2049</v>
      </c>
      <c r="E135" s="29" t="s">
        <v>2377</v>
      </c>
      <c r="F135" s="21" t="s">
        <v>785</v>
      </c>
      <c r="G135" s="22" t="str">
        <f>MID(C135,7,2)-40&amp;"/"&amp;MID(C135,9,2)&amp;"/"&amp;MID(C135,11,2)</f>
        <v>20/02/16</v>
      </c>
      <c r="H135" s="23">
        <f t="shared" ca="1" si="2"/>
        <v>6</v>
      </c>
      <c r="I13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13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135" s="36" t="s">
        <v>86</v>
      </c>
      <c r="L135" s="21" t="s">
        <v>85</v>
      </c>
      <c r="M135" s="37"/>
      <c r="N135" s="26"/>
    </row>
    <row r="136" spans="1:14">
      <c r="A136" s="212">
        <v>1</v>
      </c>
      <c r="B136" s="31" t="s">
        <v>1308</v>
      </c>
      <c r="C136" s="19" t="s">
        <v>2048</v>
      </c>
      <c r="D136" s="46" t="s">
        <v>2047</v>
      </c>
      <c r="E136" s="29" t="s">
        <v>2377</v>
      </c>
      <c r="F136" s="21" t="s">
        <v>102</v>
      </c>
      <c r="G136" s="22" t="str">
        <f>MID(C136,7,2)-40&amp;"/"&amp;MID(C136,9,2)&amp;"/"&amp;MID(C136,11,2)</f>
        <v>5/07/92</v>
      </c>
      <c r="H136" s="23">
        <f t="shared" ca="1" si="2"/>
        <v>30</v>
      </c>
      <c r="I13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13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136" s="30" t="s">
        <v>101</v>
      </c>
      <c r="L136" s="21" t="s">
        <v>146</v>
      </c>
      <c r="M136" s="37"/>
      <c r="N136" s="26" t="s">
        <v>635</v>
      </c>
    </row>
    <row r="137" spans="1:14">
      <c r="A137" s="212">
        <v>1</v>
      </c>
      <c r="B137" s="31" t="s">
        <v>1295</v>
      </c>
      <c r="C137" s="19" t="s">
        <v>2046</v>
      </c>
      <c r="D137" s="20" t="s">
        <v>2045</v>
      </c>
      <c r="E137" s="21" t="s">
        <v>2376</v>
      </c>
      <c r="F137" s="21" t="s">
        <v>102</v>
      </c>
      <c r="G137" s="22" t="str">
        <f>MID(C137,7,2)&amp;"/"&amp;MID(C137,9,2)&amp;"/"&amp;MID(C137,11,2)</f>
        <v>12/04/82</v>
      </c>
      <c r="H137" s="23">
        <f t="shared" ca="1" si="2"/>
        <v>40</v>
      </c>
      <c r="I13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13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137" s="21" t="s">
        <v>119</v>
      </c>
      <c r="L137" s="21" t="s">
        <v>100</v>
      </c>
      <c r="M137" s="37"/>
      <c r="N137" s="26"/>
    </row>
    <row r="138" spans="1:14">
      <c r="A138" s="212">
        <v>1</v>
      </c>
      <c r="B138" s="31" t="s">
        <v>1295</v>
      </c>
      <c r="C138" s="19" t="s">
        <v>2044</v>
      </c>
      <c r="D138" s="34" t="s">
        <v>2043</v>
      </c>
      <c r="E138" s="29" t="s">
        <v>2377</v>
      </c>
      <c r="F138" s="21" t="s">
        <v>531</v>
      </c>
      <c r="G138" s="22" t="str">
        <f>MID(C138,7,2)-40&amp;"/"&amp;MID(C138,9,2)&amp;"/"&amp;MID(C138,11,2)</f>
        <v>28/01/88</v>
      </c>
      <c r="H138" s="23">
        <f t="shared" ca="1" si="2"/>
        <v>34</v>
      </c>
      <c r="I13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13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138" s="21" t="s">
        <v>119</v>
      </c>
      <c r="L138" s="21" t="s">
        <v>100</v>
      </c>
      <c r="M138" s="37"/>
      <c r="N138" s="26"/>
    </row>
    <row r="139" spans="1:14">
      <c r="A139" s="212">
        <v>1</v>
      </c>
      <c r="B139" s="31" t="s">
        <v>1295</v>
      </c>
      <c r="C139" s="19" t="s">
        <v>2042</v>
      </c>
      <c r="D139" s="58" t="s">
        <v>2041</v>
      </c>
      <c r="E139" s="21" t="s">
        <v>2376</v>
      </c>
      <c r="F139" s="21" t="s">
        <v>109</v>
      </c>
      <c r="G139" s="22" t="str">
        <f>MID(C139,7,2)&amp;"/"&amp;MID(C139,9,2)&amp;"/"&amp;MID(C139,11,2)</f>
        <v>27/11/09</v>
      </c>
      <c r="H139" s="23">
        <f t="shared" ca="1" si="2"/>
        <v>13</v>
      </c>
      <c r="I13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13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139" s="30" t="s">
        <v>91</v>
      </c>
      <c r="L139" s="30" t="s">
        <v>90</v>
      </c>
      <c r="M139" s="37"/>
      <c r="N139" s="26"/>
    </row>
    <row r="140" spans="1:14">
      <c r="A140" s="212">
        <v>1</v>
      </c>
      <c r="B140" s="31" t="s">
        <v>1295</v>
      </c>
      <c r="C140" s="19" t="s">
        <v>2040</v>
      </c>
      <c r="D140" s="58" t="s">
        <v>2039</v>
      </c>
      <c r="E140" s="21" t="s">
        <v>2376</v>
      </c>
      <c r="F140" s="21" t="s">
        <v>109</v>
      </c>
      <c r="G140" s="22" t="str">
        <f>MID(C140,7,2)&amp;"/"&amp;MID(C140,9,2)&amp;"/"&amp;MID(C140,11,2)</f>
        <v>02/02/12</v>
      </c>
      <c r="H140" s="23">
        <f t="shared" ca="1" si="2"/>
        <v>10</v>
      </c>
      <c r="I14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14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140" s="30" t="s">
        <v>91</v>
      </c>
      <c r="L140" s="30" t="s">
        <v>90</v>
      </c>
      <c r="M140" s="37"/>
      <c r="N140" s="26"/>
    </row>
    <row r="141" spans="1:14">
      <c r="A141" s="212">
        <v>1</v>
      </c>
      <c r="B141" s="31" t="s">
        <v>1295</v>
      </c>
      <c r="C141" s="19" t="s">
        <v>2038</v>
      </c>
      <c r="D141" s="34" t="s">
        <v>2037</v>
      </c>
      <c r="E141" s="29" t="s">
        <v>2377</v>
      </c>
      <c r="F141" s="21" t="s">
        <v>109</v>
      </c>
      <c r="G141" s="22" t="str">
        <f>MID(C141,7,2)-40&amp;"/"&amp;MID(C141,9,2)&amp;"/"&amp;MID(C141,11,2)</f>
        <v>27/03/14</v>
      </c>
      <c r="H141" s="23">
        <f t="shared" ca="1" si="2"/>
        <v>8</v>
      </c>
      <c r="I14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14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141" s="30" t="s">
        <v>91</v>
      </c>
      <c r="L141" s="30" t="s">
        <v>90</v>
      </c>
      <c r="M141" s="37"/>
      <c r="N141" s="26"/>
    </row>
    <row r="142" spans="1:14" ht="30">
      <c r="A142" s="212">
        <v>1</v>
      </c>
      <c r="B142" s="31" t="s">
        <v>1281</v>
      </c>
      <c r="C142" s="19" t="s">
        <v>2036</v>
      </c>
      <c r="D142" s="20" t="s">
        <v>2035</v>
      </c>
      <c r="E142" s="21" t="s">
        <v>2376</v>
      </c>
      <c r="F142" s="21" t="s">
        <v>102</v>
      </c>
      <c r="G142" s="22" t="str">
        <f>MID(C142,7,2)&amp;"/"&amp;MID(C142,9,2)&amp;"/"&amp;MID(C142,11,2)</f>
        <v>28/04/84</v>
      </c>
      <c r="H142" s="23">
        <f t="shared" ca="1" si="2"/>
        <v>38</v>
      </c>
      <c r="I14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14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142" s="21" t="s">
        <v>154</v>
      </c>
      <c r="L142" s="24" t="s">
        <v>191</v>
      </c>
      <c r="M142" s="37" t="s">
        <v>2034</v>
      </c>
      <c r="N142" s="26"/>
    </row>
    <row r="143" spans="1:14">
      <c r="A143" s="212">
        <v>1</v>
      </c>
      <c r="B143" s="31" t="s">
        <v>1281</v>
      </c>
      <c r="C143" s="19" t="s">
        <v>2033</v>
      </c>
      <c r="D143" s="34" t="s">
        <v>2032</v>
      </c>
      <c r="E143" s="29" t="s">
        <v>2377</v>
      </c>
      <c r="F143" s="21" t="s">
        <v>1351</v>
      </c>
      <c r="G143" s="22" t="str">
        <f>MID(C143,7,2)-40&amp;"/"&amp;MID(C143,9,2)&amp;"/"&amp;MID(C143,11,2)</f>
        <v>9/12/81</v>
      </c>
      <c r="H143" s="23">
        <f t="shared" ca="1" si="2"/>
        <v>41</v>
      </c>
      <c r="I14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14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143" s="21" t="s">
        <v>154</v>
      </c>
      <c r="L143" s="24" t="s">
        <v>142</v>
      </c>
      <c r="M143" s="37"/>
      <c r="N143" s="26"/>
    </row>
    <row r="144" spans="1:14">
      <c r="A144" s="212">
        <v>1</v>
      </c>
      <c r="B144" s="31" t="s">
        <v>1281</v>
      </c>
      <c r="C144" s="19" t="s">
        <v>2031</v>
      </c>
      <c r="D144" s="34" t="s">
        <v>2030</v>
      </c>
      <c r="E144" s="29" t="s">
        <v>2377</v>
      </c>
      <c r="F144" s="21" t="s">
        <v>181</v>
      </c>
      <c r="G144" s="22" t="str">
        <f>MID(C144,7,2)-40&amp;"/"&amp;MID(C144,9,2)&amp;"/"&amp;MID(C144,11,2)</f>
        <v>17/07/12</v>
      </c>
      <c r="H144" s="23">
        <f t="shared" ca="1" si="2"/>
        <v>10</v>
      </c>
      <c r="I14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14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144" s="30" t="s">
        <v>91</v>
      </c>
      <c r="L144" s="30" t="s">
        <v>90</v>
      </c>
      <c r="M144" s="37"/>
      <c r="N144" s="26"/>
    </row>
    <row r="145" spans="1:14">
      <c r="A145" s="212">
        <v>1</v>
      </c>
      <c r="B145" s="31" t="s">
        <v>1281</v>
      </c>
      <c r="C145" s="19" t="s">
        <v>2029</v>
      </c>
      <c r="D145" s="34" t="s">
        <v>2028</v>
      </c>
      <c r="E145" s="21" t="s">
        <v>2376</v>
      </c>
      <c r="F145" s="21" t="s">
        <v>109</v>
      </c>
      <c r="G145" s="22" t="str">
        <f>MID(C145,7,2)&amp;"/"&amp;MID(C145,9,2)&amp;"/"&amp;MID(C145,11,2)</f>
        <v>18/02/16</v>
      </c>
      <c r="H145" s="23">
        <f t="shared" ca="1" si="2"/>
        <v>6</v>
      </c>
      <c r="I14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14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145" s="36" t="s">
        <v>86</v>
      </c>
      <c r="L145" s="21" t="s">
        <v>85</v>
      </c>
      <c r="M145" s="37"/>
      <c r="N145" s="26"/>
    </row>
    <row r="146" spans="1:14">
      <c r="A146" s="212">
        <v>1</v>
      </c>
      <c r="B146" s="31" t="s">
        <v>1281</v>
      </c>
      <c r="C146" s="19" t="s">
        <v>2027</v>
      </c>
      <c r="D146" s="34" t="s">
        <v>2026</v>
      </c>
      <c r="E146" s="29" t="s">
        <v>2377</v>
      </c>
      <c r="F146" s="21" t="s">
        <v>109</v>
      </c>
      <c r="G146" s="22">
        <v>43003</v>
      </c>
      <c r="H146" s="23">
        <f t="shared" ca="1" si="2"/>
        <v>5</v>
      </c>
      <c r="I14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14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146" s="36" t="s">
        <v>86</v>
      </c>
      <c r="L146" s="21" t="s">
        <v>85</v>
      </c>
      <c r="M146" s="37"/>
      <c r="N146" s="26"/>
    </row>
    <row r="147" spans="1:14">
      <c r="A147" s="212">
        <v>1</v>
      </c>
      <c r="B147" s="31" t="s">
        <v>1281</v>
      </c>
      <c r="C147" s="19" t="s">
        <v>2025</v>
      </c>
      <c r="D147" s="34" t="s">
        <v>2024</v>
      </c>
      <c r="E147" s="29" t="s">
        <v>2376</v>
      </c>
      <c r="F147" s="21" t="s">
        <v>109</v>
      </c>
      <c r="G147" s="22">
        <v>44576</v>
      </c>
      <c r="H147" s="23">
        <f t="shared" ca="1" si="2"/>
        <v>0</v>
      </c>
      <c r="I14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14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147" s="36" t="s">
        <v>86</v>
      </c>
      <c r="L147" s="21" t="s">
        <v>85</v>
      </c>
      <c r="M147" s="37"/>
      <c r="N147" s="26"/>
    </row>
    <row r="148" spans="1:14" ht="30">
      <c r="A148" s="212">
        <v>1</v>
      </c>
      <c r="B148" s="31" t="s">
        <v>1276</v>
      </c>
      <c r="C148" s="19" t="s">
        <v>2023</v>
      </c>
      <c r="D148" s="20" t="s">
        <v>2022</v>
      </c>
      <c r="E148" s="29" t="s">
        <v>2377</v>
      </c>
      <c r="F148" s="21" t="s">
        <v>571</v>
      </c>
      <c r="G148" s="22" t="str">
        <f>MID(C148,7,2)-40&amp;"/"&amp;MID(C148,9,2)&amp;"/"&amp;MID(C148,11,2)</f>
        <v>15/12/49</v>
      </c>
      <c r="H148" s="23">
        <f t="shared" ca="1" si="2"/>
        <v>73</v>
      </c>
      <c r="I14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70 - 74</v>
      </c>
      <c r="J14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15</v>
      </c>
      <c r="K148" s="21" t="s">
        <v>105</v>
      </c>
      <c r="L148" s="21" t="s">
        <v>160</v>
      </c>
      <c r="M148" s="37" t="s">
        <v>2021</v>
      </c>
      <c r="N148" s="26"/>
    </row>
    <row r="149" spans="1:14">
      <c r="A149" s="212">
        <v>1</v>
      </c>
      <c r="B149" s="31" t="s">
        <v>1276</v>
      </c>
      <c r="C149" s="19" t="s">
        <v>2020</v>
      </c>
      <c r="D149" s="34" t="s">
        <v>2019</v>
      </c>
      <c r="E149" s="29" t="s">
        <v>2377</v>
      </c>
      <c r="F149" s="21" t="s">
        <v>102</v>
      </c>
      <c r="G149" s="22" t="str">
        <f>MID(C149,7,2)-40&amp;"/"&amp;MID(C149,9,2)&amp;"/"&amp;MID(C149,11,2)</f>
        <v>5/11/90</v>
      </c>
      <c r="H149" s="23">
        <f t="shared" ca="1" si="2"/>
        <v>32</v>
      </c>
      <c r="I14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14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149" s="21" t="s">
        <v>119</v>
      </c>
      <c r="L149" s="21" t="s">
        <v>100</v>
      </c>
      <c r="M149" s="37"/>
      <c r="N149" s="26"/>
    </row>
    <row r="150" spans="1:14">
      <c r="A150" s="212">
        <v>1</v>
      </c>
      <c r="B150" s="31" t="s">
        <v>1267</v>
      </c>
      <c r="C150" s="19" t="s">
        <v>2018</v>
      </c>
      <c r="D150" s="20" t="s">
        <v>2017</v>
      </c>
      <c r="E150" s="21" t="s">
        <v>2376</v>
      </c>
      <c r="F150" s="21" t="s">
        <v>102</v>
      </c>
      <c r="G150" s="22" t="str">
        <f>MID(C150,7,2)&amp;"/"&amp;MID(C150,9,2)&amp;"/"&amp;MID(C150,11,2)</f>
        <v>12/10/84</v>
      </c>
      <c r="H150" s="23">
        <f t="shared" ca="1" si="2"/>
        <v>38</v>
      </c>
      <c r="I15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15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150" s="21" t="s">
        <v>119</v>
      </c>
      <c r="L150" s="21" t="s">
        <v>100</v>
      </c>
      <c r="M150" s="37"/>
      <c r="N150" s="26"/>
    </row>
    <row r="151" spans="1:14">
      <c r="A151" s="212">
        <v>1</v>
      </c>
      <c r="B151" s="31" t="s">
        <v>1267</v>
      </c>
      <c r="C151" s="19" t="s">
        <v>2016</v>
      </c>
      <c r="D151" s="34" t="s">
        <v>2015</v>
      </c>
      <c r="E151" s="29" t="s">
        <v>2377</v>
      </c>
      <c r="F151" s="21" t="s">
        <v>785</v>
      </c>
      <c r="G151" s="22" t="str">
        <f>MID(C151,7,2)-40&amp;"/"&amp;MID(C151,9,2)&amp;"/"&amp;MID(C151,11,2)</f>
        <v>1/05/90</v>
      </c>
      <c r="H151" s="23">
        <f t="shared" ca="1" si="2"/>
        <v>32</v>
      </c>
      <c r="I15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15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151" s="21" t="s">
        <v>105</v>
      </c>
      <c r="L151" s="21" t="s">
        <v>100</v>
      </c>
      <c r="M151" s="37"/>
      <c r="N151" s="26"/>
    </row>
    <row r="152" spans="1:14">
      <c r="A152" s="212">
        <v>1</v>
      </c>
      <c r="B152" s="31" t="s">
        <v>1267</v>
      </c>
      <c r="C152" s="19" t="s">
        <v>2014</v>
      </c>
      <c r="D152" s="34" t="s">
        <v>2013</v>
      </c>
      <c r="E152" s="21" t="s">
        <v>2376</v>
      </c>
      <c r="F152" s="21" t="s">
        <v>102</v>
      </c>
      <c r="G152" s="22" t="str">
        <f>MID(C152,7,2)&amp;"/"&amp;MID(C152,9,2)&amp;"/"&amp;MID(C152,11,2)</f>
        <v>19/03/16</v>
      </c>
      <c r="H152" s="23">
        <f t="shared" ca="1" si="2"/>
        <v>6</v>
      </c>
      <c r="I15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15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152" s="36" t="s">
        <v>86</v>
      </c>
      <c r="L152" s="21" t="s">
        <v>85</v>
      </c>
      <c r="M152" s="37"/>
      <c r="N152" s="26"/>
    </row>
    <row r="153" spans="1:14">
      <c r="A153" s="212">
        <v>1</v>
      </c>
      <c r="B153" s="31" t="s">
        <v>1267</v>
      </c>
      <c r="C153" s="19" t="s">
        <v>2012</v>
      </c>
      <c r="D153" s="34" t="s">
        <v>2011</v>
      </c>
      <c r="E153" s="21" t="s">
        <v>2376</v>
      </c>
      <c r="F153" s="21" t="s">
        <v>102</v>
      </c>
      <c r="G153" s="22">
        <v>44118</v>
      </c>
      <c r="H153" s="23">
        <f t="shared" ca="1" si="2"/>
        <v>2</v>
      </c>
      <c r="I15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15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153" s="36" t="s">
        <v>86</v>
      </c>
      <c r="L153" s="21" t="s">
        <v>85</v>
      </c>
      <c r="M153" s="37"/>
      <c r="N153" s="26"/>
    </row>
    <row r="154" spans="1:14">
      <c r="A154" s="212">
        <v>1</v>
      </c>
      <c r="B154" s="31" t="s">
        <v>1255</v>
      </c>
      <c r="C154" s="19" t="s">
        <v>2010</v>
      </c>
      <c r="D154" s="20" t="s">
        <v>2009</v>
      </c>
      <c r="E154" s="21" t="s">
        <v>2376</v>
      </c>
      <c r="F154" s="21" t="s">
        <v>102</v>
      </c>
      <c r="G154" s="22" t="str">
        <f>MID(C154,7,2)&amp;"/"&amp;MID(C154,9,2)&amp;"/"&amp;MID(C154,11,2)</f>
        <v>16/04/68</v>
      </c>
      <c r="H154" s="23">
        <f t="shared" ca="1" si="2"/>
        <v>54</v>
      </c>
      <c r="I15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15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154" s="21" t="s">
        <v>119</v>
      </c>
      <c r="L154" s="21" t="s">
        <v>100</v>
      </c>
      <c r="M154" s="37"/>
      <c r="N154" s="26" t="s">
        <v>635</v>
      </c>
    </row>
    <row r="155" spans="1:14">
      <c r="A155" s="212">
        <v>1</v>
      </c>
      <c r="B155" s="31" t="s">
        <v>1255</v>
      </c>
      <c r="C155" s="19" t="s">
        <v>2008</v>
      </c>
      <c r="D155" s="34" t="s">
        <v>2007</v>
      </c>
      <c r="E155" s="29" t="s">
        <v>2377</v>
      </c>
      <c r="F155" s="21" t="s">
        <v>2006</v>
      </c>
      <c r="G155" s="22" t="str">
        <f>MID(C155,7,2)-40&amp;"/"&amp;MID(C155,9,2)&amp;"/"&amp;MID(C155,11,2)</f>
        <v>23/12/66</v>
      </c>
      <c r="H155" s="23">
        <f t="shared" ca="1" si="2"/>
        <v>55</v>
      </c>
      <c r="I15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15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155" s="21" t="s">
        <v>119</v>
      </c>
      <c r="L155" s="21" t="s">
        <v>635</v>
      </c>
      <c r="M155" s="37"/>
      <c r="N155" s="26"/>
    </row>
    <row r="156" spans="1:14">
      <c r="A156" s="212">
        <v>1</v>
      </c>
      <c r="B156" s="31" t="s">
        <v>1255</v>
      </c>
      <c r="C156" s="19" t="s">
        <v>2005</v>
      </c>
      <c r="D156" s="34" t="s">
        <v>2004</v>
      </c>
      <c r="E156" s="21" t="s">
        <v>2376</v>
      </c>
      <c r="F156" s="21" t="s">
        <v>109</v>
      </c>
      <c r="G156" s="22" t="str">
        <f>MID(C156,7,2)&amp;"/"&amp;MID(C156,9,2)&amp;"/"&amp;MID(C156,11,2)</f>
        <v>11/10/93</v>
      </c>
      <c r="H156" s="23">
        <f t="shared" ca="1" si="2"/>
        <v>29</v>
      </c>
      <c r="I15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15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156" s="21" t="s">
        <v>154</v>
      </c>
      <c r="L156" s="21" t="s">
        <v>100</v>
      </c>
      <c r="M156" s="37"/>
      <c r="N156" s="26"/>
    </row>
    <row r="157" spans="1:14">
      <c r="A157" s="212">
        <v>1</v>
      </c>
      <c r="B157" s="31" t="s">
        <v>1255</v>
      </c>
      <c r="C157" s="19" t="s">
        <v>2003</v>
      </c>
      <c r="D157" s="34" t="s">
        <v>2002</v>
      </c>
      <c r="E157" s="29" t="s">
        <v>2377</v>
      </c>
      <c r="F157" s="21" t="s">
        <v>109</v>
      </c>
      <c r="G157" s="22" t="str">
        <f>MID(C157,7,2)-40&amp;"/"&amp;MID(C157,9,2)&amp;"/"&amp;MID(C157,11,2)</f>
        <v>7/12/95</v>
      </c>
      <c r="H157" s="23">
        <f t="shared" ca="1" si="2"/>
        <v>27</v>
      </c>
      <c r="I15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15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157" s="21" t="s">
        <v>154</v>
      </c>
      <c r="L157" s="21" t="s">
        <v>125</v>
      </c>
      <c r="M157" s="37"/>
      <c r="N157" s="26"/>
    </row>
    <row r="158" spans="1:14">
      <c r="A158" s="212">
        <v>1</v>
      </c>
      <c r="B158" s="31" t="s">
        <v>1255</v>
      </c>
      <c r="C158" s="19" t="s">
        <v>2001</v>
      </c>
      <c r="D158" s="34" t="s">
        <v>2000</v>
      </c>
      <c r="E158" s="29" t="s">
        <v>2377</v>
      </c>
      <c r="F158" s="21" t="s">
        <v>102</v>
      </c>
      <c r="G158" s="22" t="str">
        <f>MID(C158,7,2)-40&amp;"/"&amp;MID(C158,9,2)&amp;"/"&amp;MID(C158,11,2)</f>
        <v>5/02/01</v>
      </c>
      <c r="H158" s="23">
        <f t="shared" ca="1" si="2"/>
        <v>21</v>
      </c>
      <c r="I15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15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158" s="21" t="s">
        <v>154</v>
      </c>
      <c r="L158" s="30" t="s">
        <v>90</v>
      </c>
      <c r="M158" s="37"/>
      <c r="N158" s="26"/>
    </row>
    <row r="159" spans="1:14">
      <c r="A159" s="212">
        <v>1</v>
      </c>
      <c r="B159" s="31" t="s">
        <v>1242</v>
      </c>
      <c r="C159" s="19" t="s">
        <v>1999</v>
      </c>
      <c r="D159" s="20" t="s">
        <v>1998</v>
      </c>
      <c r="E159" s="21" t="s">
        <v>2376</v>
      </c>
      <c r="F159" s="21" t="s">
        <v>102</v>
      </c>
      <c r="G159" s="22" t="str">
        <f>MID(C159,7,2)&amp;"/"&amp;MID(C159,9,2)&amp;"/"&amp;MID(C159,11,2)</f>
        <v>16/04/66</v>
      </c>
      <c r="H159" s="23">
        <f t="shared" ca="1" si="2"/>
        <v>56</v>
      </c>
      <c r="I15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15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159" s="21" t="s">
        <v>119</v>
      </c>
      <c r="L159" s="42" t="s">
        <v>213</v>
      </c>
      <c r="M159" s="37"/>
      <c r="N159" s="26"/>
    </row>
    <row r="160" spans="1:14">
      <c r="A160" s="212">
        <v>1</v>
      </c>
      <c r="B160" s="31" t="s">
        <v>1242</v>
      </c>
      <c r="C160" s="19" t="s">
        <v>1997</v>
      </c>
      <c r="D160" s="34" t="s">
        <v>1996</v>
      </c>
      <c r="E160" s="29" t="s">
        <v>2377</v>
      </c>
      <c r="F160" s="21" t="s">
        <v>442</v>
      </c>
      <c r="G160" s="22" t="str">
        <f>MID(C160,7,2)-40&amp;"/"&amp;MID(C160,9,2)&amp;"/"&amp;MID(C160,11,2)</f>
        <v>25/05/68</v>
      </c>
      <c r="H160" s="23">
        <f t="shared" ca="1" si="2"/>
        <v>54</v>
      </c>
      <c r="I16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16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160" s="21" t="s">
        <v>119</v>
      </c>
      <c r="L160" s="42" t="s">
        <v>213</v>
      </c>
      <c r="M160" s="37"/>
      <c r="N160" s="26"/>
    </row>
    <row r="161" spans="1:14">
      <c r="A161" s="212">
        <v>1</v>
      </c>
      <c r="B161" s="31" t="s">
        <v>1242</v>
      </c>
      <c r="C161" s="19" t="s">
        <v>1995</v>
      </c>
      <c r="D161" s="34" t="s">
        <v>1994</v>
      </c>
      <c r="E161" s="21" t="s">
        <v>2376</v>
      </c>
      <c r="F161" s="21" t="s">
        <v>102</v>
      </c>
      <c r="G161" s="22" t="str">
        <f>MID(C161,7,2)&amp;"/"&amp;MID(C161,9,2)&amp;"/"&amp;MID(C161,11,2)</f>
        <v>25/05/86</v>
      </c>
      <c r="H161" s="23">
        <f t="shared" ca="1" si="2"/>
        <v>36</v>
      </c>
      <c r="I16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16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161" s="21" t="s">
        <v>119</v>
      </c>
      <c r="L161" s="21" t="s">
        <v>100</v>
      </c>
      <c r="M161" s="37"/>
      <c r="N161" s="26"/>
    </row>
    <row r="162" spans="1:14">
      <c r="A162" s="212">
        <v>1</v>
      </c>
      <c r="B162" s="31" t="s">
        <v>1242</v>
      </c>
      <c r="C162" s="19" t="s">
        <v>1993</v>
      </c>
      <c r="D162" s="34" t="s">
        <v>1992</v>
      </c>
      <c r="E162" s="29" t="s">
        <v>2377</v>
      </c>
      <c r="F162" s="21" t="s">
        <v>102</v>
      </c>
      <c r="G162" s="22" t="str">
        <f>MID(C162,7,2)-40&amp;"/"&amp;MID(C162,9,2)&amp;"/"&amp;MID(C162,11,2)</f>
        <v>13/05/95</v>
      </c>
      <c r="H162" s="23">
        <f t="shared" ca="1" si="2"/>
        <v>27</v>
      </c>
      <c r="I16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16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162" s="21" t="s">
        <v>119</v>
      </c>
      <c r="L162" s="21" t="s">
        <v>100</v>
      </c>
      <c r="M162" s="37"/>
      <c r="N162" s="26"/>
    </row>
    <row r="163" spans="1:14">
      <c r="A163" s="212">
        <v>1</v>
      </c>
      <c r="B163" s="31" t="s">
        <v>1242</v>
      </c>
      <c r="C163" s="19" t="s">
        <v>1991</v>
      </c>
      <c r="D163" s="34" t="s">
        <v>1990</v>
      </c>
      <c r="E163" s="21" t="s">
        <v>2376</v>
      </c>
      <c r="F163" s="21" t="s">
        <v>102</v>
      </c>
      <c r="G163" s="22" t="str">
        <f>MID(C163,7,2)&amp;"/"&amp;MID(C163,9,2)&amp;"/"&amp;MID(C163,11,2)</f>
        <v>20/03/00</v>
      </c>
      <c r="H163" s="23">
        <f t="shared" ca="1" si="2"/>
        <v>22</v>
      </c>
      <c r="I16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16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163" s="21" t="s">
        <v>119</v>
      </c>
      <c r="L163" s="21" t="s">
        <v>100</v>
      </c>
      <c r="M163" s="37"/>
      <c r="N163" s="26"/>
    </row>
    <row r="164" spans="1:14" ht="30">
      <c r="A164" s="212">
        <v>1</v>
      </c>
      <c r="B164" s="31" t="s">
        <v>1239</v>
      </c>
      <c r="C164" s="19" t="s">
        <v>1989</v>
      </c>
      <c r="D164" s="20" t="s">
        <v>1988</v>
      </c>
      <c r="E164" s="29" t="s">
        <v>2377</v>
      </c>
      <c r="F164" s="21" t="s">
        <v>571</v>
      </c>
      <c r="G164" s="22" t="str">
        <f>MID(C164,7,2)-40&amp;"/"&amp;MID(C164,9,2)&amp;"/"&amp;MID(C164,11,2)</f>
        <v>3/04/40</v>
      </c>
      <c r="H164" s="23">
        <f t="shared" ca="1" si="2"/>
        <v>82</v>
      </c>
      <c r="I16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80 - 84</v>
      </c>
      <c r="J16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17</v>
      </c>
      <c r="K164" s="21" t="s">
        <v>105</v>
      </c>
      <c r="L164" s="21" t="s">
        <v>160</v>
      </c>
      <c r="M164" s="37" t="s">
        <v>1987</v>
      </c>
      <c r="N164" s="26"/>
    </row>
    <row r="165" spans="1:14" ht="45">
      <c r="A165" s="212">
        <v>1</v>
      </c>
      <c r="B165" s="31" t="s">
        <v>1227</v>
      </c>
      <c r="C165" s="19" t="s">
        <v>1986</v>
      </c>
      <c r="D165" s="20" t="s">
        <v>1985</v>
      </c>
      <c r="E165" s="21" t="s">
        <v>2376</v>
      </c>
      <c r="F165" s="21" t="s">
        <v>102</v>
      </c>
      <c r="G165" s="22" t="str">
        <f>MID(C165,7,2)&amp;"/"&amp;MID(C165,9,2)&amp;"/"&amp;MID(C165,11,2)</f>
        <v>06/03/78</v>
      </c>
      <c r="H165" s="23">
        <f t="shared" ca="1" si="2"/>
        <v>44</v>
      </c>
      <c r="I16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16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165" s="21" t="s">
        <v>105</v>
      </c>
      <c r="L165" s="21" t="s">
        <v>100</v>
      </c>
      <c r="M165" s="37" t="s">
        <v>781</v>
      </c>
      <c r="N165" s="26"/>
    </row>
    <row r="166" spans="1:14">
      <c r="A166" s="212">
        <v>1</v>
      </c>
      <c r="B166" s="31" t="s">
        <v>1227</v>
      </c>
      <c r="C166" s="19" t="s">
        <v>1984</v>
      </c>
      <c r="D166" s="34" t="s">
        <v>1983</v>
      </c>
      <c r="E166" s="29" t="s">
        <v>2377</v>
      </c>
      <c r="F166" s="21" t="s">
        <v>87</v>
      </c>
      <c r="G166" s="22" t="str">
        <f>MID(C166,7,2)-40&amp;"/"&amp;MID(C166,9,2)&amp;"/"&amp;MID(C166,11,2)</f>
        <v>11/11/78</v>
      </c>
      <c r="H166" s="23">
        <f t="shared" ca="1" si="2"/>
        <v>44</v>
      </c>
      <c r="I16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16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166" s="21" t="s">
        <v>119</v>
      </c>
      <c r="L166" s="21" t="s">
        <v>100</v>
      </c>
      <c r="M166" s="37"/>
      <c r="N166" s="26"/>
    </row>
    <row r="167" spans="1:14">
      <c r="A167" s="212">
        <v>1</v>
      </c>
      <c r="B167" s="31" t="s">
        <v>1227</v>
      </c>
      <c r="C167" s="19" t="s">
        <v>1982</v>
      </c>
      <c r="D167" s="34" t="s">
        <v>1981</v>
      </c>
      <c r="E167" s="21" t="s">
        <v>2376</v>
      </c>
      <c r="F167" s="21" t="s">
        <v>109</v>
      </c>
      <c r="G167" s="22" t="str">
        <f>MID(C167,7,2)&amp;"/"&amp;MID(C167,9,2)&amp;"/"&amp;MID(C167,11,2)</f>
        <v>20/04/12</v>
      </c>
      <c r="H167" s="23">
        <f t="shared" ca="1" si="2"/>
        <v>10</v>
      </c>
      <c r="I16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16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167" s="30" t="s">
        <v>91</v>
      </c>
      <c r="L167" s="30" t="s">
        <v>90</v>
      </c>
      <c r="M167" s="37"/>
      <c r="N167" s="26"/>
    </row>
    <row r="168" spans="1:14">
      <c r="A168" s="212">
        <v>1</v>
      </c>
      <c r="B168" s="31" t="s">
        <v>1227</v>
      </c>
      <c r="C168" s="19" t="s">
        <v>1980</v>
      </c>
      <c r="D168" s="34" t="s">
        <v>1979</v>
      </c>
      <c r="E168" s="21" t="s">
        <v>2376</v>
      </c>
      <c r="F168" s="21" t="s">
        <v>109</v>
      </c>
      <c r="G168" s="22" t="str">
        <f>MID(C168,7,2)&amp;"/"&amp;MID(C168,9,2)&amp;"/"&amp;MID(C168,11,2)</f>
        <v>21/07/14</v>
      </c>
      <c r="H168" s="23">
        <f t="shared" ca="1" si="2"/>
        <v>8</v>
      </c>
      <c r="I16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16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168" s="30" t="s">
        <v>91</v>
      </c>
      <c r="L168" s="30" t="s">
        <v>90</v>
      </c>
      <c r="M168" s="37"/>
      <c r="N168" s="26"/>
    </row>
    <row r="169" spans="1:14">
      <c r="A169" s="212">
        <v>1</v>
      </c>
      <c r="B169" s="31" t="s">
        <v>1227</v>
      </c>
      <c r="C169" s="19" t="s">
        <v>1978</v>
      </c>
      <c r="D169" s="34" t="s">
        <v>1977</v>
      </c>
      <c r="E169" s="21" t="s">
        <v>2376</v>
      </c>
      <c r="F169" s="21" t="s">
        <v>109</v>
      </c>
      <c r="G169" s="22" t="str">
        <f>MID(C169,7,2)&amp;"/"&amp;MID(C169,9,2)&amp;"/"&amp;MID(C169,11,2)</f>
        <v>26/05/16</v>
      </c>
      <c r="H169" s="23">
        <f t="shared" ca="1" si="2"/>
        <v>6</v>
      </c>
      <c r="I16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16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169" s="36" t="s">
        <v>86</v>
      </c>
      <c r="L169" s="21" t="s">
        <v>85</v>
      </c>
      <c r="M169" s="37"/>
      <c r="N169" s="26"/>
    </row>
    <row r="170" spans="1:14" ht="45">
      <c r="A170" s="212">
        <v>1</v>
      </c>
      <c r="B170" s="31" t="s">
        <v>1219</v>
      </c>
      <c r="C170" s="19" t="s">
        <v>1976</v>
      </c>
      <c r="D170" s="20" t="s">
        <v>1975</v>
      </c>
      <c r="E170" s="21" t="s">
        <v>2376</v>
      </c>
      <c r="F170" s="21" t="s">
        <v>1188</v>
      </c>
      <c r="G170" s="22" t="str">
        <f>MID(C170,7,2)&amp;"/"&amp;MID(C170,9,2)&amp;"/"&amp;MID(C170,11,2)</f>
        <v>10/05/56</v>
      </c>
      <c r="H170" s="23">
        <f t="shared" ca="1" si="2"/>
        <v>66</v>
      </c>
      <c r="I17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17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170" s="21" t="s">
        <v>119</v>
      </c>
      <c r="L170" s="21" t="s">
        <v>100</v>
      </c>
      <c r="M170" s="37" t="s">
        <v>781</v>
      </c>
      <c r="N170" s="26"/>
    </row>
    <row r="171" spans="1:14">
      <c r="A171" s="212">
        <v>1</v>
      </c>
      <c r="B171" s="31" t="s">
        <v>1219</v>
      </c>
      <c r="C171" s="19" t="s">
        <v>1974</v>
      </c>
      <c r="D171" s="34" t="s">
        <v>1973</v>
      </c>
      <c r="E171" s="29" t="s">
        <v>2377</v>
      </c>
      <c r="F171" s="21" t="s">
        <v>1972</v>
      </c>
      <c r="G171" s="22" t="str">
        <f>MID(C171,7,2)-40&amp;"/"&amp;MID(C171,9,2)&amp;"/"&amp;MID(C171,11,2)</f>
        <v>2/06/62</v>
      </c>
      <c r="H171" s="23">
        <f t="shared" ca="1" si="2"/>
        <v>60</v>
      </c>
      <c r="I17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17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171" s="21" t="s">
        <v>119</v>
      </c>
      <c r="L171" s="21" t="s">
        <v>100</v>
      </c>
      <c r="M171" s="37"/>
      <c r="N171" s="26"/>
    </row>
    <row r="172" spans="1:14">
      <c r="A172" s="212">
        <v>1</v>
      </c>
      <c r="B172" s="31" t="s">
        <v>1219</v>
      </c>
      <c r="C172" s="19" t="s">
        <v>1971</v>
      </c>
      <c r="D172" s="34" t="s">
        <v>1970</v>
      </c>
      <c r="E172" s="29" t="s">
        <v>2377</v>
      </c>
      <c r="F172" s="21" t="s">
        <v>102</v>
      </c>
      <c r="G172" s="22" t="str">
        <f>MID(C172,7,2)-40&amp;"/"&amp;MID(C172,9,2)&amp;"/"&amp;MID(C172,11,2)</f>
        <v>9/11/11</v>
      </c>
      <c r="H172" s="23">
        <f t="shared" ca="1" si="2"/>
        <v>11</v>
      </c>
      <c r="I17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17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172" s="30" t="s">
        <v>91</v>
      </c>
      <c r="L172" s="30" t="s">
        <v>90</v>
      </c>
      <c r="M172" s="37"/>
      <c r="N172" s="26"/>
    </row>
    <row r="173" spans="1:14" ht="30">
      <c r="A173" s="212">
        <v>1</v>
      </c>
      <c r="B173" s="31" t="s">
        <v>1204</v>
      </c>
      <c r="C173" s="19" t="s">
        <v>1969</v>
      </c>
      <c r="D173" s="20" t="s">
        <v>1968</v>
      </c>
      <c r="E173" s="21" t="s">
        <v>2376</v>
      </c>
      <c r="F173" s="21" t="s">
        <v>102</v>
      </c>
      <c r="G173" s="22" t="str">
        <f>MID(C173,7,2)&amp;"/"&amp;MID(C173,9,2)&amp;"/"&amp;MID(C173,11,2)</f>
        <v>27/01/81</v>
      </c>
      <c r="H173" s="23">
        <f t="shared" ca="1" si="2"/>
        <v>41</v>
      </c>
      <c r="I17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17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173" s="21" t="s">
        <v>119</v>
      </c>
      <c r="L173" s="24" t="s">
        <v>191</v>
      </c>
      <c r="M173" s="37" t="s">
        <v>1967</v>
      </c>
      <c r="N173" s="26"/>
    </row>
    <row r="174" spans="1:14">
      <c r="A174" s="212">
        <v>1</v>
      </c>
      <c r="B174" s="31" t="s">
        <v>1204</v>
      </c>
      <c r="C174" s="19" t="s">
        <v>1966</v>
      </c>
      <c r="D174" s="34" t="s">
        <v>1965</v>
      </c>
      <c r="E174" s="29" t="s">
        <v>2377</v>
      </c>
      <c r="F174" s="21" t="s">
        <v>1964</v>
      </c>
      <c r="G174" s="22" t="str">
        <f>MID(C174,7,2)-40&amp;"/"&amp;MID(C174,9,2)&amp;"/"&amp;MID(C174,11,2)</f>
        <v>16/10/84</v>
      </c>
      <c r="H174" s="23">
        <f t="shared" ca="1" si="2"/>
        <v>38</v>
      </c>
      <c r="I17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17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174" s="21" t="s">
        <v>105</v>
      </c>
      <c r="L174" s="21" t="s">
        <v>100</v>
      </c>
      <c r="M174" s="37"/>
      <c r="N174" s="26"/>
    </row>
    <row r="175" spans="1:14">
      <c r="A175" s="212">
        <v>1</v>
      </c>
      <c r="B175" s="31" t="s">
        <v>1204</v>
      </c>
      <c r="C175" s="19" t="s">
        <v>1963</v>
      </c>
      <c r="D175" s="34" t="s">
        <v>1962</v>
      </c>
      <c r="E175" s="21" t="s">
        <v>2376</v>
      </c>
      <c r="F175" s="21" t="s">
        <v>306</v>
      </c>
      <c r="G175" s="22" t="str">
        <f>MID(C175,7,2)&amp;"/"&amp;MID(C175,9,2)&amp;"/"&amp;MID(C175,11,2)</f>
        <v>16/04/04</v>
      </c>
      <c r="H175" s="23">
        <f t="shared" ca="1" si="2"/>
        <v>18</v>
      </c>
      <c r="I17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17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175" s="21" t="s">
        <v>119</v>
      </c>
      <c r="L175" s="30" t="s">
        <v>90</v>
      </c>
      <c r="M175" s="37"/>
      <c r="N175" s="26"/>
    </row>
    <row r="176" spans="1:14">
      <c r="A176" s="212">
        <v>1</v>
      </c>
      <c r="B176" s="31" t="s">
        <v>1204</v>
      </c>
      <c r="C176" s="19" t="s">
        <v>1961</v>
      </c>
      <c r="D176" s="34" t="s">
        <v>1960</v>
      </c>
      <c r="E176" s="21" t="s">
        <v>2376</v>
      </c>
      <c r="F176" s="21" t="s">
        <v>102</v>
      </c>
      <c r="G176" s="22" t="str">
        <f>MID(C176,7,2)&amp;"/"&amp;MID(C176,9,2)&amp;"/"&amp;MID(C176,11,2)</f>
        <v>05/03/07</v>
      </c>
      <c r="H176" s="23">
        <f t="shared" ca="1" si="2"/>
        <v>15</v>
      </c>
      <c r="I17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17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176" s="24" t="s">
        <v>105</v>
      </c>
      <c r="L176" s="30" t="s">
        <v>90</v>
      </c>
      <c r="M176" s="37"/>
      <c r="N176" s="26"/>
    </row>
    <row r="177" spans="1:14">
      <c r="A177" s="212">
        <v>1</v>
      </c>
      <c r="B177" s="31" t="s">
        <v>1204</v>
      </c>
      <c r="C177" s="19" t="s">
        <v>1959</v>
      </c>
      <c r="D177" s="34" t="s">
        <v>1958</v>
      </c>
      <c r="E177" s="21" t="s">
        <v>2376</v>
      </c>
      <c r="F177" s="21" t="s">
        <v>102</v>
      </c>
      <c r="G177" s="22" t="str">
        <f>MID(C177,7,2)&amp;"/"&amp;MID(C177,9,2)&amp;"/"&amp;MID(C177,11,2)</f>
        <v>07/11/08</v>
      </c>
      <c r="H177" s="23">
        <f t="shared" ca="1" si="2"/>
        <v>14</v>
      </c>
      <c r="I17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17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177" s="30" t="s">
        <v>91</v>
      </c>
      <c r="L177" s="30" t="s">
        <v>90</v>
      </c>
      <c r="M177" s="37"/>
      <c r="N177" s="26"/>
    </row>
    <row r="178" spans="1:14">
      <c r="A178" s="212">
        <v>1</v>
      </c>
      <c r="B178" s="31" t="s">
        <v>1204</v>
      </c>
      <c r="C178" s="19" t="s">
        <v>1957</v>
      </c>
      <c r="D178" s="34" t="s">
        <v>1956</v>
      </c>
      <c r="E178" s="29" t="s">
        <v>2377</v>
      </c>
      <c r="F178" s="21" t="s">
        <v>102</v>
      </c>
      <c r="G178" s="22" t="str">
        <f>MID(C178,7,2)-40&amp;"/"&amp;MID(C178,9,2)&amp;"/"&amp;MID(C178,11,2)</f>
        <v>15/04/13</v>
      </c>
      <c r="H178" s="23">
        <f t="shared" ca="1" si="2"/>
        <v>9</v>
      </c>
      <c r="I17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17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178" s="30" t="s">
        <v>91</v>
      </c>
      <c r="L178" s="30" t="s">
        <v>90</v>
      </c>
      <c r="M178" s="37"/>
      <c r="N178" s="26"/>
    </row>
    <row r="179" spans="1:14" ht="30">
      <c r="A179" s="212">
        <v>1</v>
      </c>
      <c r="B179" s="31" t="s">
        <v>1199</v>
      </c>
      <c r="C179" s="19" t="s">
        <v>1955</v>
      </c>
      <c r="D179" s="20" t="s">
        <v>1954</v>
      </c>
      <c r="E179" s="29" t="s">
        <v>2377</v>
      </c>
      <c r="F179" s="21" t="s">
        <v>102</v>
      </c>
      <c r="G179" s="22" t="str">
        <f>MID(C179,7,2)-40&amp;"/"&amp;MID(C179,9,2)&amp;"/"&amp;MID(C179,11,2)</f>
        <v>3/11/38</v>
      </c>
      <c r="H179" s="23">
        <f t="shared" ca="1" si="2"/>
        <v>84</v>
      </c>
      <c r="I17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80 - 84</v>
      </c>
      <c r="J17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17</v>
      </c>
      <c r="K179" s="21" t="s">
        <v>96</v>
      </c>
      <c r="L179" s="21" t="s">
        <v>160</v>
      </c>
      <c r="M179" s="37" t="s">
        <v>1953</v>
      </c>
      <c r="N179" s="26"/>
    </row>
    <row r="180" spans="1:14">
      <c r="A180" s="212">
        <v>1</v>
      </c>
      <c r="B180" s="31" t="s">
        <v>1199</v>
      </c>
      <c r="C180" s="19" t="s">
        <v>1952</v>
      </c>
      <c r="D180" s="34" t="s">
        <v>1951</v>
      </c>
      <c r="E180" s="21" t="s">
        <v>2376</v>
      </c>
      <c r="F180" s="21" t="s">
        <v>1950</v>
      </c>
      <c r="G180" s="22" t="str">
        <f>MID(C180,7,2)&amp;"/"&amp;MID(C180,9,2)&amp;"/"&amp;MID(C180,11,2)</f>
        <v>05/02/03</v>
      </c>
      <c r="H180" s="23">
        <f t="shared" ca="1" si="2"/>
        <v>19</v>
      </c>
      <c r="I18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18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180" s="21" t="s">
        <v>119</v>
      </c>
      <c r="L180" s="30" t="s">
        <v>90</v>
      </c>
      <c r="M180" s="37"/>
      <c r="N180" s="26"/>
    </row>
    <row r="181" spans="1:14">
      <c r="A181" s="212">
        <v>1</v>
      </c>
      <c r="B181" s="31" t="s">
        <v>1196</v>
      </c>
      <c r="C181" s="19" t="s">
        <v>1949</v>
      </c>
      <c r="D181" s="20" t="s">
        <v>1948</v>
      </c>
      <c r="E181" s="29" t="s">
        <v>2377</v>
      </c>
      <c r="F181" s="21" t="s">
        <v>194</v>
      </c>
      <c r="G181" s="22" t="str">
        <f>MID(C181,7,2)-40&amp;"/"&amp;MID(C181,9,2)&amp;"/"&amp;MID(C181,11,2)</f>
        <v>30/09/90</v>
      </c>
      <c r="H181" s="23">
        <f t="shared" ca="1" si="2"/>
        <v>32</v>
      </c>
      <c r="I18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18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181" s="21" t="s">
        <v>119</v>
      </c>
      <c r="L181" s="21" t="s">
        <v>146</v>
      </c>
      <c r="M181" s="37"/>
      <c r="N181" s="26"/>
    </row>
    <row r="182" spans="1:14">
      <c r="A182" s="212">
        <v>1</v>
      </c>
      <c r="B182" s="31" t="s">
        <v>1191</v>
      </c>
      <c r="C182" s="19" t="s">
        <v>1947</v>
      </c>
      <c r="D182" s="46" t="s">
        <v>1946</v>
      </c>
      <c r="E182" s="29" t="s">
        <v>2377</v>
      </c>
      <c r="F182" s="21" t="s">
        <v>785</v>
      </c>
      <c r="G182" s="22" t="str">
        <f>MID(C182,7,2)-40&amp;"/"&amp;MID(C182,9,2)&amp;"/"&amp;MID(C182,11,2)</f>
        <v>19/06/53</v>
      </c>
      <c r="H182" s="23">
        <f t="shared" ca="1" si="2"/>
        <v>69</v>
      </c>
      <c r="I18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18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182" s="21" t="s">
        <v>96</v>
      </c>
      <c r="L182" s="21" t="s">
        <v>160</v>
      </c>
      <c r="M182" s="37"/>
      <c r="N182" s="26"/>
    </row>
    <row r="183" spans="1:14">
      <c r="A183" s="212">
        <v>1</v>
      </c>
      <c r="B183" s="31" t="s">
        <v>1191</v>
      </c>
      <c r="C183" s="19" t="s">
        <v>1945</v>
      </c>
      <c r="D183" s="34" t="s">
        <v>1944</v>
      </c>
      <c r="E183" s="21" t="s">
        <v>2376</v>
      </c>
      <c r="F183" s="21" t="s">
        <v>102</v>
      </c>
      <c r="G183" s="22" t="str">
        <f>MID(C183,7,2)&amp;"/"&amp;MID(C183,9,2)&amp;"/"&amp;MID(C183,11,2)</f>
        <v>12/11/80</v>
      </c>
      <c r="H183" s="23">
        <f t="shared" ca="1" si="2"/>
        <v>42</v>
      </c>
      <c r="I18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18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183" s="21" t="s">
        <v>96</v>
      </c>
      <c r="L183" s="21" t="s">
        <v>125</v>
      </c>
      <c r="M183" s="37"/>
      <c r="N183" s="26"/>
    </row>
    <row r="184" spans="1:14" ht="45">
      <c r="A184" s="212">
        <v>1</v>
      </c>
      <c r="B184" s="31" t="s">
        <v>1182</v>
      </c>
      <c r="C184" s="19" t="s">
        <v>1943</v>
      </c>
      <c r="D184" s="20" t="s">
        <v>1942</v>
      </c>
      <c r="E184" s="29" t="s">
        <v>2377</v>
      </c>
      <c r="F184" s="21" t="s">
        <v>102</v>
      </c>
      <c r="G184" s="22" t="str">
        <f>MID(C184,7,2)-40&amp;"/"&amp;MID(C184,9,2)&amp;"/"&amp;MID(C184,11,2)</f>
        <v>4/11/89</v>
      </c>
      <c r="H184" s="23">
        <f t="shared" ca="1" si="2"/>
        <v>33</v>
      </c>
      <c r="I18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18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184" s="21" t="s">
        <v>119</v>
      </c>
      <c r="L184" s="21" t="s">
        <v>100</v>
      </c>
      <c r="M184" s="37" t="s">
        <v>781</v>
      </c>
      <c r="N184" s="26"/>
    </row>
    <row r="185" spans="1:14">
      <c r="A185" s="212">
        <v>1</v>
      </c>
      <c r="B185" s="31" t="s">
        <v>1182</v>
      </c>
      <c r="C185" s="19" t="s">
        <v>1941</v>
      </c>
      <c r="D185" s="34" t="s">
        <v>1940</v>
      </c>
      <c r="E185" s="29" t="s">
        <v>2377</v>
      </c>
      <c r="F185" s="21" t="s">
        <v>421</v>
      </c>
      <c r="G185" s="22" t="str">
        <f>MID(C185,7,2)-40&amp;"/"&amp;MID(C185,9,2)&amp;"/"&amp;MID(C185,11,2)</f>
        <v>11/03/12</v>
      </c>
      <c r="H185" s="23">
        <f t="shared" ca="1" si="2"/>
        <v>10</v>
      </c>
      <c r="I18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18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185" s="30" t="s">
        <v>91</v>
      </c>
      <c r="L185" s="30" t="s">
        <v>90</v>
      </c>
      <c r="M185" s="37"/>
      <c r="N185" s="26"/>
    </row>
    <row r="186" spans="1:14">
      <c r="A186" s="212">
        <v>1</v>
      </c>
      <c r="B186" s="31" t="s">
        <v>1182</v>
      </c>
      <c r="C186" s="19" t="s">
        <v>1939</v>
      </c>
      <c r="D186" s="34" t="s">
        <v>1938</v>
      </c>
      <c r="E186" s="21" t="s">
        <v>2376</v>
      </c>
      <c r="F186" s="21" t="s">
        <v>1937</v>
      </c>
      <c r="G186" s="22" t="str">
        <f>MID(C186,7,2)&amp;"/"&amp;MID(C186,9,2)&amp;"/"&amp;MID(C186,11,2)</f>
        <v>09/02/15</v>
      </c>
      <c r="H186" s="23">
        <f t="shared" ca="1" si="2"/>
        <v>7</v>
      </c>
      <c r="I18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18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186" s="30" t="s">
        <v>91</v>
      </c>
      <c r="L186" s="21" t="s">
        <v>85</v>
      </c>
      <c r="M186" s="37"/>
      <c r="N186" s="26"/>
    </row>
    <row r="187" spans="1:14" ht="45">
      <c r="A187" s="212">
        <v>1</v>
      </c>
      <c r="B187" s="31" t="s">
        <v>1176</v>
      </c>
      <c r="C187" s="19" t="s">
        <v>1936</v>
      </c>
      <c r="D187" s="20" t="s">
        <v>1935</v>
      </c>
      <c r="E187" s="29" t="s">
        <v>2377</v>
      </c>
      <c r="F187" s="21" t="s">
        <v>436</v>
      </c>
      <c r="G187" s="22" t="str">
        <f>MID(C187,7,2)-40&amp;"/"&amp;MID(C187,9,2)&amp;"/"&amp;MID(C187,11,2)</f>
        <v>14/10/69</v>
      </c>
      <c r="H187" s="23">
        <f t="shared" ca="1" si="2"/>
        <v>53</v>
      </c>
      <c r="I18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18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187" s="21" t="s">
        <v>119</v>
      </c>
      <c r="L187" s="21" t="s">
        <v>100</v>
      </c>
      <c r="M187" s="37" t="s">
        <v>781</v>
      </c>
      <c r="N187" s="26"/>
    </row>
    <row r="188" spans="1:14">
      <c r="A188" s="212">
        <v>1</v>
      </c>
      <c r="B188" s="31" t="s">
        <v>1176</v>
      </c>
      <c r="C188" s="19" t="s">
        <v>1934</v>
      </c>
      <c r="D188" s="59" t="s">
        <v>1933</v>
      </c>
      <c r="E188" s="21" t="s">
        <v>2376</v>
      </c>
      <c r="F188" s="21" t="s">
        <v>102</v>
      </c>
      <c r="G188" s="22" t="str">
        <f>MID(C188,7,2)&amp;"/"&amp;MID(C188,9,2)&amp;"/"&amp;MID(C188,11,2)</f>
        <v>26/01/03</v>
      </c>
      <c r="H188" s="23">
        <f t="shared" ca="1" si="2"/>
        <v>19</v>
      </c>
      <c r="I18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18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188" s="21" t="s">
        <v>119</v>
      </c>
      <c r="L188" s="30" t="s">
        <v>90</v>
      </c>
      <c r="M188" s="37"/>
      <c r="N188" s="26"/>
    </row>
    <row r="189" spans="1:14" ht="30">
      <c r="A189" s="212">
        <v>1</v>
      </c>
      <c r="B189" s="31" t="s">
        <v>1156</v>
      </c>
      <c r="C189" s="19" t="s">
        <v>1932</v>
      </c>
      <c r="D189" s="20" t="s">
        <v>1931</v>
      </c>
      <c r="E189" s="21" t="s">
        <v>2376</v>
      </c>
      <c r="F189" s="21" t="s">
        <v>102</v>
      </c>
      <c r="G189" s="22" t="str">
        <f>MID(C189,7,2)&amp;"/"&amp;MID(C189,9,2)&amp;"/"&amp;MID(C189,11,2)</f>
        <v>27/08/64</v>
      </c>
      <c r="H189" s="23">
        <f t="shared" ca="1" si="2"/>
        <v>58</v>
      </c>
      <c r="I18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18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189" s="21" t="s">
        <v>119</v>
      </c>
      <c r="L189" s="24" t="s">
        <v>191</v>
      </c>
      <c r="M189" s="37" t="s">
        <v>1930</v>
      </c>
      <c r="N189" s="26"/>
    </row>
    <row r="190" spans="1:14">
      <c r="A190" s="212">
        <v>1</v>
      </c>
      <c r="B190" s="31" t="s">
        <v>1156</v>
      </c>
      <c r="C190" s="19" t="s">
        <v>1929</v>
      </c>
      <c r="D190" s="60" t="s">
        <v>1928</v>
      </c>
      <c r="E190" s="29" t="s">
        <v>2377</v>
      </c>
      <c r="F190" s="21" t="s">
        <v>102</v>
      </c>
      <c r="G190" s="22" t="str">
        <f>MID(C190,7,2)-40&amp;"/"&amp;MID(C190,9,2)&amp;"/"&amp;MID(C190,11,2)</f>
        <v>23/07/72</v>
      </c>
      <c r="H190" s="23">
        <f t="shared" ca="1" si="2"/>
        <v>50</v>
      </c>
      <c r="I19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19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190" s="21" t="s">
        <v>119</v>
      </c>
      <c r="L190" s="21" t="s">
        <v>160</v>
      </c>
      <c r="M190" s="37"/>
      <c r="N190" s="26"/>
    </row>
    <row r="191" spans="1:14">
      <c r="A191" s="212">
        <v>1</v>
      </c>
      <c r="B191" s="31" t="s">
        <v>1156</v>
      </c>
      <c r="C191" s="19" t="s">
        <v>1927</v>
      </c>
      <c r="D191" s="60" t="s">
        <v>1926</v>
      </c>
      <c r="E191" s="21" t="s">
        <v>2376</v>
      </c>
      <c r="F191" s="21" t="s">
        <v>102</v>
      </c>
      <c r="G191" s="22" t="str">
        <f>MID(C191,7,2)&amp;"/"&amp;MID(C191,9,2)&amp;"/"&amp;MID(C191,11,2)</f>
        <v>25/09/96</v>
      </c>
      <c r="H191" s="23">
        <f t="shared" ca="1" si="2"/>
        <v>26</v>
      </c>
      <c r="I19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19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191" s="21" t="s">
        <v>119</v>
      </c>
      <c r="L191" s="21" t="s">
        <v>100</v>
      </c>
      <c r="M191" s="37"/>
      <c r="N191" s="26"/>
    </row>
    <row r="192" spans="1:14">
      <c r="A192" s="212">
        <v>1</v>
      </c>
      <c r="B192" s="31" t="s">
        <v>1156</v>
      </c>
      <c r="C192" s="19" t="s">
        <v>1925</v>
      </c>
      <c r="D192" s="60" t="s">
        <v>1924</v>
      </c>
      <c r="E192" s="29" t="s">
        <v>2377</v>
      </c>
      <c r="F192" s="21" t="s">
        <v>109</v>
      </c>
      <c r="G192" s="22" t="str">
        <f>MID(C192,7,2)-40&amp;"/"&amp;MID(C192,9,2)&amp;"/"&amp;MID(C192,11,2)</f>
        <v>31/01/01</v>
      </c>
      <c r="H192" s="23">
        <f t="shared" ca="1" si="2"/>
        <v>21</v>
      </c>
      <c r="I19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19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192" s="21" t="s">
        <v>119</v>
      </c>
      <c r="L192" s="21" t="s">
        <v>100</v>
      </c>
      <c r="M192" s="37"/>
      <c r="N192" s="26"/>
    </row>
    <row r="193" spans="1:14">
      <c r="A193" s="212">
        <v>1</v>
      </c>
      <c r="B193" s="31" t="s">
        <v>1156</v>
      </c>
      <c r="C193" s="19" t="s">
        <v>1923</v>
      </c>
      <c r="D193" s="60" t="s">
        <v>1922</v>
      </c>
      <c r="E193" s="21" t="s">
        <v>2376</v>
      </c>
      <c r="F193" s="21" t="s">
        <v>102</v>
      </c>
      <c r="G193" s="22" t="str">
        <f>MID(C193,7,2)&amp;"/"&amp;MID(C193,9,2)&amp;"/"&amp;MID(C193,11,2)</f>
        <v>06/03/03</v>
      </c>
      <c r="H193" s="23">
        <f t="shared" ca="1" si="2"/>
        <v>19</v>
      </c>
      <c r="I19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19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193" s="21" t="s">
        <v>119</v>
      </c>
      <c r="L193" s="30" t="s">
        <v>90</v>
      </c>
      <c r="M193" s="37"/>
      <c r="N193" s="26"/>
    </row>
    <row r="194" spans="1:14">
      <c r="A194" s="212">
        <v>1</v>
      </c>
      <c r="B194" s="31" t="s">
        <v>1156</v>
      </c>
      <c r="C194" s="19" t="s">
        <v>1921</v>
      </c>
      <c r="D194" s="60" t="s">
        <v>1920</v>
      </c>
      <c r="E194" s="29" t="s">
        <v>2377</v>
      </c>
      <c r="F194" s="21" t="s">
        <v>102</v>
      </c>
      <c r="G194" s="22" t="str">
        <f>MID(C194,7,2)-40&amp;"/"&amp;MID(C194,9,2)&amp;"/"&amp;MID(C194,11,2)</f>
        <v>4/06/06</v>
      </c>
      <c r="H194" s="23">
        <f t="shared" ref="H194:H257" ca="1" si="3">ROUNDDOWN(YEARFRAC(G194,TODAY(),1),0)</f>
        <v>16</v>
      </c>
      <c r="I19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19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194" s="24" t="s">
        <v>105</v>
      </c>
      <c r="L194" s="30" t="s">
        <v>90</v>
      </c>
      <c r="M194" s="37"/>
      <c r="N194" s="26"/>
    </row>
    <row r="195" spans="1:14">
      <c r="A195" s="212">
        <v>1</v>
      </c>
      <c r="B195" s="31" t="s">
        <v>1156</v>
      </c>
      <c r="C195" s="19" t="s">
        <v>1919</v>
      </c>
      <c r="D195" s="60" t="s">
        <v>1918</v>
      </c>
      <c r="E195" s="21" t="s">
        <v>2376</v>
      </c>
      <c r="F195" s="21" t="s">
        <v>102</v>
      </c>
      <c r="G195" s="22" t="str">
        <f>MID(C195,7,2)&amp;"/"&amp;MID(C195,9,2)&amp;"/"&amp;MID(C195,11,2)</f>
        <v>03/10/91</v>
      </c>
      <c r="H195" s="23">
        <f t="shared" ca="1" si="3"/>
        <v>31</v>
      </c>
      <c r="I19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19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195" s="21" t="s">
        <v>119</v>
      </c>
      <c r="L195" s="21" t="s">
        <v>100</v>
      </c>
      <c r="M195" s="37"/>
      <c r="N195" s="26"/>
    </row>
    <row r="196" spans="1:14" ht="45">
      <c r="A196" s="212">
        <v>1</v>
      </c>
      <c r="B196" s="31" t="s">
        <v>1149</v>
      </c>
      <c r="C196" s="19" t="s">
        <v>1917</v>
      </c>
      <c r="D196" s="20" t="s">
        <v>1916</v>
      </c>
      <c r="E196" s="21" t="s">
        <v>2376</v>
      </c>
      <c r="F196" s="21" t="s">
        <v>785</v>
      </c>
      <c r="G196" s="22" t="str">
        <f>MID(C196,7,2)&amp;"/"&amp;MID(C196,9,2)&amp;"/"&amp;MID(C196,11,2)</f>
        <v>24/03/67</v>
      </c>
      <c r="H196" s="23">
        <f t="shared" ca="1" si="3"/>
        <v>55</v>
      </c>
      <c r="I19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19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196" s="21" t="s">
        <v>105</v>
      </c>
      <c r="L196" s="21" t="s">
        <v>100</v>
      </c>
      <c r="M196" s="37" t="s">
        <v>781</v>
      </c>
      <c r="N196" s="26"/>
    </row>
    <row r="197" spans="1:14">
      <c r="A197" s="212">
        <v>1</v>
      </c>
      <c r="B197" s="31" t="s">
        <v>1149</v>
      </c>
      <c r="C197" s="19" t="s">
        <v>1915</v>
      </c>
      <c r="D197" s="60" t="s">
        <v>1914</v>
      </c>
      <c r="E197" s="29" t="s">
        <v>2377</v>
      </c>
      <c r="F197" s="21" t="s">
        <v>109</v>
      </c>
      <c r="G197" s="22" t="str">
        <f>MID(C197,7,2)-40&amp;"/"&amp;MID(C197,9,2)&amp;"/"&amp;MID(C197,11,2)</f>
        <v>1/11/61</v>
      </c>
      <c r="H197" s="23">
        <f t="shared" ca="1" si="3"/>
        <v>61</v>
      </c>
      <c r="I19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19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197" s="21" t="s">
        <v>119</v>
      </c>
      <c r="L197" s="21" t="s">
        <v>100</v>
      </c>
      <c r="M197" s="37"/>
      <c r="N197" s="26"/>
    </row>
    <row r="198" spans="1:14">
      <c r="A198" s="212">
        <v>1</v>
      </c>
      <c r="B198" s="31" t="s">
        <v>1146</v>
      </c>
      <c r="C198" s="19" t="s">
        <v>1913</v>
      </c>
      <c r="D198" s="46" t="s">
        <v>1912</v>
      </c>
      <c r="E198" s="29" t="s">
        <v>2377</v>
      </c>
      <c r="F198" s="21" t="s">
        <v>102</v>
      </c>
      <c r="G198" s="22" t="str">
        <f>MID(C198,7,2)-40&amp;"/"&amp;MID(C198,9,2)&amp;"/"&amp;MID(C198,11,2)</f>
        <v>11/03/63</v>
      </c>
      <c r="H198" s="23">
        <f t="shared" ca="1" si="3"/>
        <v>59</v>
      </c>
      <c r="I19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19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198" s="21" t="s">
        <v>214</v>
      </c>
      <c r="L198" s="21" t="s">
        <v>85</v>
      </c>
      <c r="M198" s="37"/>
      <c r="N198" s="26"/>
    </row>
    <row r="199" spans="1:14" ht="45">
      <c r="A199" s="212">
        <v>1</v>
      </c>
      <c r="B199" s="31" t="s">
        <v>1142</v>
      </c>
      <c r="C199" s="19" t="s">
        <v>1911</v>
      </c>
      <c r="D199" s="20" t="s">
        <v>1910</v>
      </c>
      <c r="E199" s="21" t="s">
        <v>2376</v>
      </c>
      <c r="F199" s="21" t="s">
        <v>102</v>
      </c>
      <c r="G199" s="22" t="str">
        <f>MID(C199,7,2)&amp;"/"&amp;MID(C199,9,2)&amp;"/"&amp;MID(C199,11,2)+2</f>
        <v>15/06/47</v>
      </c>
      <c r="H199" s="23">
        <f t="shared" ca="1" si="3"/>
        <v>75</v>
      </c>
      <c r="I19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75 - 79</v>
      </c>
      <c r="J19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16</v>
      </c>
      <c r="K199" s="21" t="s">
        <v>105</v>
      </c>
      <c r="L199" s="21" t="s">
        <v>100</v>
      </c>
      <c r="M199" s="37" t="s">
        <v>781</v>
      </c>
      <c r="N199" s="26"/>
    </row>
    <row r="200" spans="1:14">
      <c r="A200" s="212">
        <v>1</v>
      </c>
      <c r="B200" s="31" t="s">
        <v>1142</v>
      </c>
      <c r="C200" s="19" t="s">
        <v>1909</v>
      </c>
      <c r="D200" s="60" t="s">
        <v>1908</v>
      </c>
      <c r="E200" s="29" t="s">
        <v>2377</v>
      </c>
      <c r="F200" s="21" t="s">
        <v>102</v>
      </c>
      <c r="G200" s="22" t="str">
        <f>MID(C200,7,2)-40&amp;"/"&amp;MID(C200,9,2)&amp;"/"&amp;MID(C200,11,2)</f>
        <v>1/05/53</v>
      </c>
      <c r="H200" s="23">
        <f t="shared" ca="1" si="3"/>
        <v>69</v>
      </c>
      <c r="I20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20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200" s="21" t="s">
        <v>96</v>
      </c>
      <c r="L200" s="21" t="s">
        <v>100</v>
      </c>
      <c r="M200" s="37"/>
      <c r="N200" s="26"/>
    </row>
    <row r="201" spans="1:14" ht="30">
      <c r="A201" s="212">
        <v>1</v>
      </c>
      <c r="B201" s="31" t="s">
        <v>1123</v>
      </c>
      <c r="C201" s="19" t="s">
        <v>1907</v>
      </c>
      <c r="D201" s="20" t="s">
        <v>1906</v>
      </c>
      <c r="E201" s="21" t="s">
        <v>2376</v>
      </c>
      <c r="F201" s="21" t="s">
        <v>102</v>
      </c>
      <c r="G201" s="22" t="str">
        <f>MID(C201,7,2)&amp;"/"&amp;MID(C201,9,2)&amp;"/"&amp;MID(C201,11,2)</f>
        <v>14/04/72</v>
      </c>
      <c r="H201" s="23">
        <f t="shared" ca="1" si="3"/>
        <v>50</v>
      </c>
      <c r="I20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20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201" s="21" t="s">
        <v>119</v>
      </c>
      <c r="L201" s="21" t="s">
        <v>100</v>
      </c>
      <c r="M201" s="37" t="s">
        <v>1905</v>
      </c>
      <c r="N201" s="26"/>
    </row>
    <row r="202" spans="1:14">
      <c r="A202" s="212">
        <v>1</v>
      </c>
      <c r="B202" s="31" t="s">
        <v>1123</v>
      </c>
      <c r="C202" s="19" t="s">
        <v>1904</v>
      </c>
      <c r="D202" s="60" t="s">
        <v>1903</v>
      </c>
      <c r="E202" s="29" t="s">
        <v>2377</v>
      </c>
      <c r="F202" s="21" t="s">
        <v>185</v>
      </c>
      <c r="G202" s="22" t="str">
        <f>MID(C202,7,2)-40&amp;"/"&amp;MID(C202,9,2)&amp;"/"&amp;MID(C202,11,2)</f>
        <v>5/11/75</v>
      </c>
      <c r="H202" s="23">
        <f t="shared" ca="1" si="3"/>
        <v>47</v>
      </c>
      <c r="I20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20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202" s="21" t="s">
        <v>96</v>
      </c>
      <c r="L202" s="21" t="s">
        <v>100</v>
      </c>
      <c r="M202" s="37"/>
      <c r="N202" s="26"/>
    </row>
    <row r="203" spans="1:14">
      <c r="A203" s="212">
        <v>1</v>
      </c>
      <c r="B203" s="31" t="s">
        <v>1123</v>
      </c>
      <c r="C203" s="19" t="s">
        <v>1902</v>
      </c>
      <c r="D203" s="60" t="s">
        <v>1901</v>
      </c>
      <c r="E203" s="21" t="s">
        <v>2376</v>
      </c>
      <c r="F203" s="21" t="s">
        <v>102</v>
      </c>
      <c r="G203" s="22" t="str">
        <f>MID(C203,7,2)&amp;"/"&amp;MID(C203,9,2)&amp;"/"&amp;MID(C203,11,2)</f>
        <v>21/02/94</v>
      </c>
      <c r="H203" s="23">
        <f t="shared" ca="1" si="3"/>
        <v>28</v>
      </c>
      <c r="I20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20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203" s="21" t="s">
        <v>105</v>
      </c>
      <c r="L203" s="21" t="s">
        <v>100</v>
      </c>
      <c r="M203" s="37"/>
      <c r="N203" s="26"/>
    </row>
    <row r="204" spans="1:14">
      <c r="A204" s="212">
        <v>1</v>
      </c>
      <c r="B204" s="31" t="s">
        <v>1123</v>
      </c>
      <c r="C204" s="19" t="s">
        <v>1900</v>
      </c>
      <c r="D204" s="60" t="s">
        <v>1899</v>
      </c>
      <c r="E204" s="29" t="s">
        <v>2377</v>
      </c>
      <c r="F204" s="21" t="s">
        <v>102</v>
      </c>
      <c r="G204" s="22" t="str">
        <f>MID(C204,7,2)-40&amp;"/"&amp;MID(C204,9,2)&amp;"/"&amp;MID(C204,11,2)</f>
        <v>1/06/96</v>
      </c>
      <c r="H204" s="23">
        <f t="shared" ca="1" si="3"/>
        <v>26</v>
      </c>
      <c r="I20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20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204" s="21" t="s">
        <v>105</v>
      </c>
      <c r="L204" s="21" t="s">
        <v>100</v>
      </c>
      <c r="M204" s="37"/>
      <c r="N204" s="26"/>
    </row>
    <row r="205" spans="1:14">
      <c r="A205" s="212">
        <v>1</v>
      </c>
      <c r="B205" s="31" t="s">
        <v>1123</v>
      </c>
      <c r="C205" s="19" t="s">
        <v>1898</v>
      </c>
      <c r="D205" s="60" t="s">
        <v>1897</v>
      </c>
      <c r="E205" s="21" t="s">
        <v>2376</v>
      </c>
      <c r="F205" s="21" t="s">
        <v>102</v>
      </c>
      <c r="G205" s="22" t="str">
        <f>MID(C205,7,2)&amp;"/"&amp;MID(C205,9,2)&amp;"/"&amp;MID(C205,11,2)</f>
        <v>18/10/98</v>
      </c>
      <c r="H205" s="23">
        <f t="shared" ca="1" si="3"/>
        <v>24</v>
      </c>
      <c r="I20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20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205" s="21" t="s">
        <v>119</v>
      </c>
      <c r="L205" s="30" t="s">
        <v>90</v>
      </c>
      <c r="M205" s="37"/>
      <c r="N205" s="26"/>
    </row>
    <row r="206" spans="1:14">
      <c r="A206" s="212">
        <v>1</v>
      </c>
      <c r="B206" s="31" t="s">
        <v>1123</v>
      </c>
      <c r="C206" s="19" t="s">
        <v>1896</v>
      </c>
      <c r="D206" s="60" t="s">
        <v>1895</v>
      </c>
      <c r="E206" s="29" t="s">
        <v>2377</v>
      </c>
      <c r="F206" s="21" t="s">
        <v>102</v>
      </c>
      <c r="G206" s="22" t="str">
        <f>MID(C206,7,2)-40&amp;"/"&amp;MID(C206,9,2)&amp;"/"&amp;MID(C206,11,2)</f>
        <v>1/12/04</v>
      </c>
      <c r="H206" s="23">
        <f t="shared" ca="1" si="3"/>
        <v>18</v>
      </c>
      <c r="I20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20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206" s="21" t="s">
        <v>119</v>
      </c>
      <c r="L206" s="30" t="s">
        <v>90</v>
      </c>
      <c r="M206" s="37"/>
      <c r="N206" s="26"/>
    </row>
    <row r="207" spans="1:14">
      <c r="A207" s="212">
        <v>1</v>
      </c>
      <c r="B207" s="31" t="s">
        <v>1123</v>
      </c>
      <c r="C207" s="19" t="s">
        <v>1894</v>
      </c>
      <c r="D207" s="60" t="s">
        <v>1893</v>
      </c>
      <c r="E207" s="29" t="s">
        <v>2377</v>
      </c>
      <c r="F207" s="21" t="s">
        <v>102</v>
      </c>
      <c r="G207" s="22" t="str">
        <f>MID(C207,7,2)-40&amp;"/"&amp;MID(C207,9,2)&amp;"/"&amp;MID(C207,11,2)</f>
        <v>11/07/07</v>
      </c>
      <c r="H207" s="23">
        <f t="shared" ca="1" si="3"/>
        <v>15</v>
      </c>
      <c r="I20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20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207" s="24" t="s">
        <v>105</v>
      </c>
      <c r="L207" s="30" t="s">
        <v>90</v>
      </c>
      <c r="M207" s="37"/>
      <c r="N207" s="26"/>
    </row>
    <row r="208" spans="1:14" ht="30">
      <c r="A208" s="212">
        <v>1</v>
      </c>
      <c r="B208" s="31" t="s">
        <v>1114</v>
      </c>
      <c r="C208" s="19" t="s">
        <v>1892</v>
      </c>
      <c r="D208" s="20" t="s">
        <v>1891</v>
      </c>
      <c r="E208" s="29" t="s">
        <v>2377</v>
      </c>
      <c r="F208" s="21" t="s">
        <v>102</v>
      </c>
      <c r="G208" s="22" t="str">
        <f>MID(C208,7,2)-40&amp;"/"&amp;MID(C208,9,2)&amp;"/"&amp;MID(C208,11,2)</f>
        <v>24/11/84</v>
      </c>
      <c r="H208" s="23">
        <f t="shared" ca="1" si="3"/>
        <v>38</v>
      </c>
      <c r="I20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20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208" s="21" t="s">
        <v>119</v>
      </c>
      <c r="L208" s="21" t="s">
        <v>100</v>
      </c>
      <c r="M208" s="37" t="s">
        <v>1890</v>
      </c>
      <c r="N208" s="26"/>
    </row>
    <row r="209" spans="1:14">
      <c r="A209" s="212">
        <v>1</v>
      </c>
      <c r="B209" s="31" t="s">
        <v>1114</v>
      </c>
      <c r="C209" s="19" t="s">
        <v>1889</v>
      </c>
      <c r="D209" s="60" t="s">
        <v>1888</v>
      </c>
      <c r="E209" s="21" t="s">
        <v>2376</v>
      </c>
      <c r="F209" s="21" t="s">
        <v>102</v>
      </c>
      <c r="G209" s="22" t="str">
        <f>MID(C209,7,2)&amp;"/"&amp;MID(C209,9,2)&amp;"/"&amp;MID(C209,11,2)</f>
        <v>10/10/08</v>
      </c>
      <c r="H209" s="23">
        <f t="shared" ca="1" si="3"/>
        <v>14</v>
      </c>
      <c r="I20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20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209" s="21" t="s">
        <v>96</v>
      </c>
      <c r="L209" s="30" t="s">
        <v>90</v>
      </c>
      <c r="M209" s="37"/>
      <c r="N209" s="26"/>
    </row>
    <row r="210" spans="1:14">
      <c r="A210" s="212">
        <v>1</v>
      </c>
      <c r="B210" s="31" t="s">
        <v>1114</v>
      </c>
      <c r="C210" s="19" t="s">
        <v>1887</v>
      </c>
      <c r="D210" s="60" t="s">
        <v>1886</v>
      </c>
      <c r="E210" s="29" t="s">
        <v>2377</v>
      </c>
      <c r="F210" s="21" t="s">
        <v>102</v>
      </c>
      <c r="G210" s="22" t="str">
        <f>MID(C210,7,2)-40&amp;"/"&amp;MID(C210,9,2)&amp;"/"&amp;MID(C210,11,2)</f>
        <v>23/10/09</v>
      </c>
      <c r="H210" s="23">
        <f t="shared" ca="1" si="3"/>
        <v>13</v>
      </c>
      <c r="I21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21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210" s="30" t="s">
        <v>91</v>
      </c>
      <c r="L210" s="30" t="s">
        <v>90</v>
      </c>
      <c r="M210" s="37"/>
      <c r="N210" s="26"/>
    </row>
    <row r="211" spans="1:14">
      <c r="A211" s="212">
        <v>1</v>
      </c>
      <c r="B211" s="31" t="s">
        <v>1108</v>
      </c>
      <c r="C211" s="19" t="s">
        <v>1885</v>
      </c>
      <c r="D211" s="46" t="s">
        <v>1884</v>
      </c>
      <c r="E211" s="29" t="s">
        <v>2377</v>
      </c>
      <c r="F211" s="21" t="s">
        <v>194</v>
      </c>
      <c r="G211" s="22" t="str">
        <f>MID(C211,7,2)-40&amp;"/"&amp;MID(C211,9,2)&amp;"/"&amp;MID(C211,11,2)</f>
        <v>18/07/77</v>
      </c>
      <c r="H211" s="23">
        <f t="shared" ca="1" si="3"/>
        <v>45</v>
      </c>
      <c r="I21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21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211" s="21" t="s">
        <v>119</v>
      </c>
      <c r="L211" s="21" t="s">
        <v>100</v>
      </c>
      <c r="M211" s="37"/>
      <c r="N211" s="26"/>
    </row>
    <row r="212" spans="1:14">
      <c r="A212" s="212">
        <v>1</v>
      </c>
      <c r="B212" s="31" t="s">
        <v>1108</v>
      </c>
      <c r="C212" s="19" t="s">
        <v>1883</v>
      </c>
      <c r="D212" s="60" t="s">
        <v>1882</v>
      </c>
      <c r="E212" s="29" t="s">
        <v>2377</v>
      </c>
      <c r="F212" s="21" t="s">
        <v>306</v>
      </c>
      <c r="G212" s="22" t="str">
        <f>MID(C212,7,2)-40&amp;"/"&amp;MID(C212,9,2)&amp;"/"&amp;MID(C212,11,2)</f>
        <v>20/04/02</v>
      </c>
      <c r="H212" s="23">
        <f t="shared" ca="1" si="3"/>
        <v>20</v>
      </c>
      <c r="I21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21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212" s="21" t="s">
        <v>119</v>
      </c>
      <c r="L212" s="21" t="s">
        <v>100</v>
      </c>
      <c r="M212" s="37"/>
      <c r="N212" s="26"/>
    </row>
    <row r="213" spans="1:14" ht="45">
      <c r="A213" s="212">
        <v>1</v>
      </c>
      <c r="B213" s="31" t="s">
        <v>1098</v>
      </c>
      <c r="C213" s="19" t="s">
        <v>1881</v>
      </c>
      <c r="D213" s="20" t="s">
        <v>1880</v>
      </c>
      <c r="E213" s="29" t="s">
        <v>2377</v>
      </c>
      <c r="F213" s="21" t="s">
        <v>1879</v>
      </c>
      <c r="G213" s="22" t="str">
        <f>MID(C213,7,2)-40&amp;"/"&amp;MID(C213,9,2)&amp;"/"&amp;MID(C213,11,2)</f>
        <v>15/03/65</v>
      </c>
      <c r="H213" s="23">
        <f t="shared" ca="1" si="3"/>
        <v>57</v>
      </c>
      <c r="I21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21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213" s="21" t="s">
        <v>96</v>
      </c>
      <c r="L213" s="21" t="s">
        <v>160</v>
      </c>
      <c r="M213" s="37" t="s">
        <v>781</v>
      </c>
      <c r="N213" s="26"/>
    </row>
    <row r="214" spans="1:14">
      <c r="A214" s="212">
        <v>1</v>
      </c>
      <c r="B214" s="31" t="s">
        <v>1098</v>
      </c>
      <c r="C214" s="19" t="s">
        <v>1878</v>
      </c>
      <c r="D214" s="60" t="s">
        <v>1877</v>
      </c>
      <c r="E214" s="21" t="s">
        <v>2376</v>
      </c>
      <c r="F214" s="21" t="s">
        <v>102</v>
      </c>
      <c r="G214" s="22" t="str">
        <f>MID(C214,7,2)&amp;"/"&amp;MID(C214,9,2)&amp;"/"&amp;MID(C214,11,2)</f>
        <v>05/05/95</v>
      </c>
      <c r="H214" s="23">
        <f t="shared" ca="1" si="3"/>
        <v>27</v>
      </c>
      <c r="I21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21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214" s="21" t="s">
        <v>119</v>
      </c>
      <c r="L214" s="21" t="s">
        <v>160</v>
      </c>
      <c r="M214" s="37"/>
      <c r="N214" s="26"/>
    </row>
    <row r="215" spans="1:14">
      <c r="A215" s="212">
        <v>1</v>
      </c>
      <c r="B215" s="31" t="s">
        <v>1098</v>
      </c>
      <c r="C215" s="19" t="s">
        <v>1876</v>
      </c>
      <c r="D215" s="60" t="s">
        <v>1875</v>
      </c>
      <c r="E215" s="21" t="s">
        <v>2376</v>
      </c>
      <c r="F215" s="21" t="s">
        <v>102</v>
      </c>
      <c r="G215" s="22" t="str">
        <f>MID(C215,7,2)&amp;"/"&amp;MID(C215,9,2)&amp;"/"&amp;MID(C215,11,2)</f>
        <v>05/05/97</v>
      </c>
      <c r="H215" s="23">
        <f t="shared" ca="1" si="3"/>
        <v>25</v>
      </c>
      <c r="I21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21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215" s="21" t="s">
        <v>119</v>
      </c>
      <c r="L215" s="21" t="s">
        <v>160</v>
      </c>
      <c r="M215" s="37"/>
      <c r="N215" s="26"/>
    </row>
    <row r="216" spans="1:14">
      <c r="A216" s="212">
        <v>1</v>
      </c>
      <c r="B216" s="31" t="s">
        <v>1098</v>
      </c>
      <c r="C216" s="19" t="s">
        <v>1874</v>
      </c>
      <c r="D216" s="60" t="s">
        <v>1873</v>
      </c>
      <c r="E216" s="29" t="s">
        <v>2377</v>
      </c>
      <c r="F216" s="21" t="s">
        <v>102</v>
      </c>
      <c r="G216" s="22" t="str">
        <f>MID(C216,7,2)-40&amp;"/"&amp;MID(C216,9,2)&amp;"/"&amp;MID(C216,11,2)</f>
        <v>10/02/00</v>
      </c>
      <c r="H216" s="23">
        <f t="shared" ca="1" si="3"/>
        <v>22</v>
      </c>
      <c r="I21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21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216" s="21" t="s">
        <v>119</v>
      </c>
      <c r="L216" s="21" t="s">
        <v>160</v>
      </c>
      <c r="M216" s="37"/>
      <c r="N216" s="26"/>
    </row>
    <row r="217" spans="1:14" ht="30">
      <c r="A217" s="212">
        <v>1</v>
      </c>
      <c r="B217" s="31" t="s">
        <v>1092</v>
      </c>
      <c r="C217" s="19" t="s">
        <v>1872</v>
      </c>
      <c r="D217" s="20" t="s">
        <v>1871</v>
      </c>
      <c r="E217" s="29" t="s">
        <v>2377</v>
      </c>
      <c r="F217" s="21" t="s">
        <v>265</v>
      </c>
      <c r="G217" s="22" t="str">
        <f>MID(C217,7,2)-40&amp;"/"&amp;MID(C217,9,2)&amp;"/"&amp;MID(C217,11,2)</f>
        <v>30/03/57</v>
      </c>
      <c r="H217" s="23">
        <f t="shared" ca="1" si="3"/>
        <v>65</v>
      </c>
      <c r="I21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21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217" s="21" t="s">
        <v>96</v>
      </c>
      <c r="L217" s="21" t="s">
        <v>160</v>
      </c>
      <c r="M217" s="37" t="s">
        <v>1870</v>
      </c>
      <c r="N217" s="26"/>
    </row>
    <row r="218" spans="1:14">
      <c r="A218" s="212">
        <v>1</v>
      </c>
      <c r="B218" s="31" t="s">
        <v>1092</v>
      </c>
      <c r="C218" s="19" t="s">
        <v>1869</v>
      </c>
      <c r="D218" s="60" t="s">
        <v>1868</v>
      </c>
      <c r="E218" s="21" t="s">
        <v>2376</v>
      </c>
      <c r="F218" s="21" t="s">
        <v>102</v>
      </c>
      <c r="G218" s="22" t="str">
        <f>MID(C218,7,2)&amp;"/"&amp;MID(C218,9,2)&amp;"/"&amp;MID(C218,11,2)</f>
        <v>08/08/91</v>
      </c>
      <c r="H218" s="23">
        <f t="shared" ca="1" si="3"/>
        <v>31</v>
      </c>
      <c r="I21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21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218" s="21" t="s">
        <v>119</v>
      </c>
      <c r="L218" s="21" t="s">
        <v>100</v>
      </c>
      <c r="M218" s="37"/>
      <c r="N218" s="26"/>
    </row>
    <row r="219" spans="1:14" ht="30">
      <c r="A219" s="212">
        <v>1</v>
      </c>
      <c r="B219" s="31" t="s">
        <v>1079</v>
      </c>
      <c r="C219" s="19" t="s">
        <v>1867</v>
      </c>
      <c r="D219" s="20" t="s">
        <v>1866</v>
      </c>
      <c r="E219" s="21" t="s">
        <v>2376</v>
      </c>
      <c r="F219" s="21" t="s">
        <v>185</v>
      </c>
      <c r="G219" s="22" t="str">
        <f>MID(C219,7,2)&amp;"/"&amp;MID(C219,9,2)&amp;"/"&amp;MID(C219,11,2)</f>
        <v>03/06/73</v>
      </c>
      <c r="H219" s="23">
        <f t="shared" ca="1" si="3"/>
        <v>49</v>
      </c>
      <c r="I21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21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219" s="21" t="s">
        <v>119</v>
      </c>
      <c r="L219" s="21" t="s">
        <v>100</v>
      </c>
      <c r="M219" s="37" t="s">
        <v>1865</v>
      </c>
      <c r="N219" s="26"/>
    </row>
    <row r="220" spans="1:14">
      <c r="A220" s="212">
        <v>1</v>
      </c>
      <c r="B220" s="31" t="s">
        <v>1079</v>
      </c>
      <c r="C220" s="19" t="s">
        <v>1864</v>
      </c>
      <c r="D220" s="34" t="s">
        <v>1863</v>
      </c>
      <c r="E220" s="29" t="s">
        <v>2377</v>
      </c>
      <c r="F220" s="21" t="s">
        <v>102</v>
      </c>
      <c r="G220" s="22" t="str">
        <f>MID(C220,7,2)-40&amp;"/"&amp;MID(C220,9,2)&amp;"/"&amp;MID(C220,11,2)</f>
        <v>18/12/75</v>
      </c>
      <c r="H220" s="23">
        <f t="shared" ca="1" si="3"/>
        <v>46</v>
      </c>
      <c r="I22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22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220" s="21" t="s">
        <v>119</v>
      </c>
      <c r="L220" s="21" t="s">
        <v>160</v>
      </c>
      <c r="M220" s="37"/>
      <c r="N220" s="26"/>
    </row>
    <row r="221" spans="1:14">
      <c r="A221" s="212">
        <v>1</v>
      </c>
      <c r="B221" s="31" t="s">
        <v>1079</v>
      </c>
      <c r="C221" s="19" t="s">
        <v>1862</v>
      </c>
      <c r="D221" s="60" t="s">
        <v>1861</v>
      </c>
      <c r="E221" s="29" t="s">
        <v>2377</v>
      </c>
      <c r="F221" s="21" t="s">
        <v>109</v>
      </c>
      <c r="G221" s="22" t="str">
        <f>MID(C221,7,2)-40&amp;"/"&amp;MID(C221,9,2)&amp;"/"&amp;MID(C221,11,2)</f>
        <v>25/01/18</v>
      </c>
      <c r="H221" s="23">
        <f t="shared" ca="1" si="3"/>
        <v>4</v>
      </c>
      <c r="I22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22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221" s="36" t="s">
        <v>86</v>
      </c>
      <c r="L221" s="21" t="s">
        <v>85</v>
      </c>
      <c r="M221" s="37"/>
      <c r="N221" s="26"/>
    </row>
    <row r="222" spans="1:14">
      <c r="A222" s="212">
        <v>1</v>
      </c>
      <c r="B222" s="31" t="s">
        <v>1079</v>
      </c>
      <c r="C222" s="19" t="s">
        <v>1860</v>
      </c>
      <c r="D222" s="60" t="s">
        <v>1859</v>
      </c>
      <c r="E222" s="29" t="s">
        <v>2377</v>
      </c>
      <c r="F222" s="21" t="s">
        <v>109</v>
      </c>
      <c r="G222" s="22" t="str">
        <f>MID(C222,7,2)-40&amp;"/"&amp;MID(C222,9,2)&amp;"/"&amp;MID(C222,11,2)</f>
        <v>11/05/19</v>
      </c>
      <c r="H222" s="23">
        <f t="shared" ca="1" si="3"/>
        <v>3</v>
      </c>
      <c r="I22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22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222" s="36" t="s">
        <v>86</v>
      </c>
      <c r="L222" s="21" t="s">
        <v>85</v>
      </c>
      <c r="M222" s="37"/>
      <c r="N222" s="26"/>
    </row>
    <row r="223" spans="1:14">
      <c r="A223" s="212">
        <v>1</v>
      </c>
      <c r="B223" s="31" t="s">
        <v>1079</v>
      </c>
      <c r="C223" s="19" t="s">
        <v>1858</v>
      </c>
      <c r="D223" s="60" t="s">
        <v>1857</v>
      </c>
      <c r="E223" s="21" t="s">
        <v>2376</v>
      </c>
      <c r="F223" s="21" t="s">
        <v>1856</v>
      </c>
      <c r="G223" s="22" t="str">
        <f>MID(C223,7,2)&amp;"/"&amp;MID(C223,9,2)&amp;"/"&amp;MID(C223,11,2)</f>
        <v>19/05/05</v>
      </c>
      <c r="H223" s="23">
        <f t="shared" ca="1" si="3"/>
        <v>17</v>
      </c>
      <c r="I22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22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223" s="21" t="s">
        <v>105</v>
      </c>
      <c r="L223" s="30" t="s">
        <v>90</v>
      </c>
      <c r="M223" s="37"/>
      <c r="N223" s="26"/>
    </row>
    <row r="224" spans="1:14" ht="30">
      <c r="A224" s="212">
        <v>1</v>
      </c>
      <c r="B224" s="31" t="s">
        <v>1067</v>
      </c>
      <c r="C224" s="19" t="s">
        <v>1855</v>
      </c>
      <c r="D224" s="20" t="s">
        <v>1854</v>
      </c>
      <c r="E224" s="29" t="s">
        <v>2377</v>
      </c>
      <c r="F224" s="21" t="s">
        <v>1853</v>
      </c>
      <c r="G224" s="22" t="str">
        <f>MID(C224,7,2)-40&amp;"/"&amp;MID(C224,9,2)&amp;"/"&amp;MID(C224,11,2)</f>
        <v>23/07/54</v>
      </c>
      <c r="H224" s="23">
        <f t="shared" ca="1" si="3"/>
        <v>68</v>
      </c>
      <c r="I22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22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224" s="21" t="s">
        <v>96</v>
      </c>
      <c r="L224" s="21" t="s">
        <v>160</v>
      </c>
      <c r="M224" s="37" t="s">
        <v>1852</v>
      </c>
      <c r="N224" s="26"/>
    </row>
    <row r="225" spans="1:14">
      <c r="A225" s="212">
        <v>1</v>
      </c>
      <c r="B225" s="31" t="s">
        <v>1067</v>
      </c>
      <c r="C225" s="19" t="s">
        <v>1851</v>
      </c>
      <c r="D225" s="60" t="s">
        <v>1850</v>
      </c>
      <c r="E225" s="29" t="s">
        <v>2377</v>
      </c>
      <c r="F225" s="21" t="s">
        <v>102</v>
      </c>
      <c r="G225" s="22" t="str">
        <f>MID(C225,7,2)-40&amp;"/"&amp;MID(C225,9,2)&amp;"/"&amp;MID(C225,11,2)</f>
        <v>28/11/98</v>
      </c>
      <c r="H225" s="23">
        <f t="shared" ca="1" si="3"/>
        <v>24</v>
      </c>
      <c r="I22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22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225" s="21" t="s">
        <v>119</v>
      </c>
      <c r="L225" s="21" t="s">
        <v>100</v>
      </c>
      <c r="M225" s="37"/>
      <c r="N225" s="26"/>
    </row>
    <row r="226" spans="1:14">
      <c r="A226" s="212">
        <v>1</v>
      </c>
      <c r="B226" s="31" t="s">
        <v>1067</v>
      </c>
      <c r="C226" s="19" t="s">
        <v>1849</v>
      </c>
      <c r="D226" s="60" t="s">
        <v>1848</v>
      </c>
      <c r="E226" s="29" t="s">
        <v>2377</v>
      </c>
      <c r="F226" s="21" t="s">
        <v>102</v>
      </c>
      <c r="G226" s="22" t="str">
        <f>MID(C226,7,2)-40&amp;"/"&amp;MID(C226,9,2)&amp;"/"&amp;MID(C226,11,2)</f>
        <v>17/04/01</v>
      </c>
      <c r="H226" s="23">
        <f t="shared" ca="1" si="3"/>
        <v>21</v>
      </c>
      <c r="I22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22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226" s="21" t="s">
        <v>119</v>
      </c>
      <c r="L226" s="21" t="s">
        <v>100</v>
      </c>
      <c r="M226" s="37"/>
      <c r="N226" s="26"/>
    </row>
    <row r="227" spans="1:14">
      <c r="A227" s="212">
        <v>1</v>
      </c>
      <c r="B227" s="31" t="s">
        <v>1067</v>
      </c>
      <c r="C227" s="19" t="s">
        <v>1847</v>
      </c>
      <c r="D227" s="60" t="s">
        <v>1846</v>
      </c>
      <c r="E227" s="21" t="s">
        <v>2376</v>
      </c>
      <c r="F227" s="21" t="s">
        <v>102</v>
      </c>
      <c r="G227" s="22" t="str">
        <f>MID(C227,7,2)&amp;"/"&amp;MID(C227,9,2)&amp;"/"&amp;MID(C227,11,2)</f>
        <v>20/09/08</v>
      </c>
      <c r="H227" s="23">
        <f t="shared" ca="1" si="3"/>
        <v>14</v>
      </c>
      <c r="I22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22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227" s="21" t="s">
        <v>96</v>
      </c>
      <c r="L227" s="30" t="s">
        <v>90</v>
      </c>
      <c r="M227" s="37"/>
      <c r="N227" s="26"/>
    </row>
    <row r="228" spans="1:14">
      <c r="A228" s="212">
        <v>1</v>
      </c>
      <c r="B228" s="31" t="s">
        <v>1059</v>
      </c>
      <c r="C228" s="19" t="s">
        <v>1845</v>
      </c>
      <c r="D228" s="20" t="s">
        <v>1844</v>
      </c>
      <c r="E228" s="21" t="s">
        <v>2376</v>
      </c>
      <c r="F228" s="21" t="s">
        <v>102</v>
      </c>
      <c r="G228" s="22" t="str">
        <f>MID(C228,7,2)&amp;"/"&amp;MID(C228,9,2)&amp;"/"&amp;MID(C228,11,2)</f>
        <v>17/07/90</v>
      </c>
      <c r="H228" s="23">
        <f t="shared" ca="1" si="3"/>
        <v>32</v>
      </c>
      <c r="I22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22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228" s="21" t="s">
        <v>119</v>
      </c>
      <c r="L228" s="21" t="s">
        <v>100</v>
      </c>
      <c r="M228" s="37"/>
      <c r="N228" s="26"/>
    </row>
    <row r="229" spans="1:14">
      <c r="A229" s="212">
        <v>1</v>
      </c>
      <c r="B229" s="31" t="s">
        <v>1059</v>
      </c>
      <c r="C229" s="19" t="s">
        <v>1843</v>
      </c>
      <c r="D229" s="60" t="s">
        <v>1842</v>
      </c>
      <c r="E229" s="29" t="s">
        <v>2377</v>
      </c>
      <c r="F229" s="21" t="s">
        <v>1841</v>
      </c>
      <c r="G229" s="22" t="str">
        <f>MID(C229,7,2)-40&amp;"/"&amp;MID(C229,9,2)&amp;"/"&amp;MID(C229,11,2)</f>
        <v>24/10/96</v>
      </c>
      <c r="H229" s="23">
        <f t="shared" ca="1" si="3"/>
        <v>26</v>
      </c>
      <c r="I22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22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229" s="21" t="s">
        <v>119</v>
      </c>
      <c r="L229" s="24" t="s">
        <v>142</v>
      </c>
      <c r="M229" s="37"/>
      <c r="N229" s="26"/>
    </row>
    <row r="230" spans="1:14">
      <c r="A230" s="212">
        <v>1</v>
      </c>
      <c r="B230" s="31" t="s">
        <v>1059</v>
      </c>
      <c r="C230" s="19" t="s">
        <v>1840</v>
      </c>
      <c r="D230" s="60" t="s">
        <v>1839</v>
      </c>
      <c r="E230" s="29" t="s">
        <v>2377</v>
      </c>
      <c r="F230" s="21" t="s">
        <v>102</v>
      </c>
      <c r="G230" s="22" t="str">
        <f>MID(C230,7,2)-40&amp;"/"&amp;MID(C230,9,2)&amp;"/"&amp;MID(C230,11,2)</f>
        <v>9/01/20</v>
      </c>
      <c r="H230" s="23">
        <f t="shared" ca="1" si="3"/>
        <v>2</v>
      </c>
      <c r="I23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23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230" s="36" t="s">
        <v>86</v>
      </c>
      <c r="L230" s="21" t="s">
        <v>85</v>
      </c>
      <c r="M230" s="37"/>
      <c r="N230" s="26"/>
    </row>
    <row r="231" spans="1:14" ht="30">
      <c r="A231" s="212">
        <v>1</v>
      </c>
      <c r="B231" s="31" t="s">
        <v>1050</v>
      </c>
      <c r="C231" s="19" t="s">
        <v>1838</v>
      </c>
      <c r="D231" s="20" t="s">
        <v>1837</v>
      </c>
      <c r="E231" s="21" t="s">
        <v>2376</v>
      </c>
      <c r="F231" s="21" t="s">
        <v>102</v>
      </c>
      <c r="G231" s="22" t="str">
        <f>MID(C231,7,2)&amp;"/"&amp;MID(C231,9,2)&amp;"/"&amp;MID(C231,11,2)</f>
        <v>14/10/74</v>
      </c>
      <c r="H231" s="23">
        <f t="shared" ca="1" si="3"/>
        <v>48</v>
      </c>
      <c r="I23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23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231" s="21" t="s">
        <v>105</v>
      </c>
      <c r="L231" s="21" t="s">
        <v>160</v>
      </c>
      <c r="M231" s="37" t="s">
        <v>1836</v>
      </c>
      <c r="N231" s="26"/>
    </row>
    <row r="232" spans="1:14">
      <c r="A232" s="212">
        <v>1</v>
      </c>
      <c r="B232" s="31" t="s">
        <v>1050</v>
      </c>
      <c r="C232" s="19" t="s">
        <v>1835</v>
      </c>
      <c r="D232" s="60" t="s">
        <v>1834</v>
      </c>
      <c r="E232" s="21" t="s">
        <v>2376</v>
      </c>
      <c r="F232" s="21" t="s">
        <v>102</v>
      </c>
      <c r="G232" s="22" t="str">
        <f>MID(C232,7,2)&amp;"/"&amp;MID(C232,9,2)&amp;"/"&amp;MID(C232,11,2)</f>
        <v>16/10/01</v>
      </c>
      <c r="H232" s="23">
        <f t="shared" ca="1" si="3"/>
        <v>21</v>
      </c>
      <c r="I23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23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232" s="21" t="s">
        <v>119</v>
      </c>
      <c r="L232" s="30" t="s">
        <v>90</v>
      </c>
      <c r="M232" s="37"/>
      <c r="N232" s="26"/>
    </row>
    <row r="233" spans="1:14">
      <c r="A233" s="212">
        <v>1</v>
      </c>
      <c r="B233" s="31" t="s">
        <v>1050</v>
      </c>
      <c r="C233" s="19" t="s">
        <v>1833</v>
      </c>
      <c r="D233" s="60" t="s">
        <v>1832</v>
      </c>
      <c r="E233" s="29" t="s">
        <v>2377</v>
      </c>
      <c r="F233" s="21" t="s">
        <v>102</v>
      </c>
      <c r="G233" s="22" t="str">
        <f>MID(C233,7,2)-40&amp;"/"&amp;MID(C233,9,2)&amp;"/"&amp;MID(C233,11,2)</f>
        <v>14/07/03</v>
      </c>
      <c r="H233" s="23">
        <f t="shared" ca="1" si="3"/>
        <v>19</v>
      </c>
      <c r="I23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23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233" s="21" t="s">
        <v>119</v>
      </c>
      <c r="L233" s="30" t="s">
        <v>90</v>
      </c>
      <c r="M233" s="37"/>
      <c r="N233" s="26"/>
    </row>
    <row r="234" spans="1:14">
      <c r="A234" s="212">
        <v>1</v>
      </c>
      <c r="B234" s="31" t="s">
        <v>1050</v>
      </c>
      <c r="C234" s="19" t="s">
        <v>1831</v>
      </c>
      <c r="D234" s="60" t="s">
        <v>1830</v>
      </c>
      <c r="E234" s="29" t="s">
        <v>2377</v>
      </c>
      <c r="F234" s="21" t="s">
        <v>102</v>
      </c>
      <c r="G234" s="22" t="str">
        <f>MID(C234,7,2)-40&amp;"/"&amp;MID(C234,9,2)&amp;"/"&amp;MID(C234,11,2)</f>
        <v>30/04/09</v>
      </c>
      <c r="H234" s="23">
        <f t="shared" ca="1" si="3"/>
        <v>13</v>
      </c>
      <c r="I23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23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234" s="30" t="s">
        <v>91</v>
      </c>
      <c r="L234" s="30" t="s">
        <v>90</v>
      </c>
      <c r="M234" s="37"/>
      <c r="N234" s="26"/>
    </row>
    <row r="235" spans="1:14" ht="30">
      <c r="A235" s="212">
        <v>1</v>
      </c>
      <c r="B235" s="31" t="s">
        <v>1041</v>
      </c>
      <c r="C235" s="19" t="s">
        <v>1829</v>
      </c>
      <c r="D235" s="20" t="s">
        <v>1828</v>
      </c>
      <c r="E235" s="21" t="s">
        <v>2376</v>
      </c>
      <c r="F235" s="21" t="s">
        <v>287</v>
      </c>
      <c r="G235" s="22" t="str">
        <f>MID(C235,7,2)&amp;"/"&amp;MID(C235,9,2)&amp;"/"&amp;MID(C235,11,2)</f>
        <v>01/06/94</v>
      </c>
      <c r="H235" s="23">
        <f t="shared" ca="1" si="3"/>
        <v>28</v>
      </c>
      <c r="I23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23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235" s="21" t="s">
        <v>105</v>
      </c>
      <c r="L235" s="21" t="s">
        <v>160</v>
      </c>
      <c r="M235" s="37" t="s">
        <v>1827</v>
      </c>
      <c r="N235" s="26"/>
    </row>
    <row r="236" spans="1:14">
      <c r="A236" s="212">
        <v>1</v>
      </c>
      <c r="B236" s="31" t="s">
        <v>1041</v>
      </c>
      <c r="C236" s="19" t="s">
        <v>1826</v>
      </c>
      <c r="D236" s="60" t="s">
        <v>1825</v>
      </c>
      <c r="E236" s="29" t="s">
        <v>2377</v>
      </c>
      <c r="F236" s="21" t="s">
        <v>102</v>
      </c>
      <c r="G236" s="22" t="str">
        <f>MID(C236,7,2)-40&amp;"/"&amp;MID(C236,9,2)&amp;"/"&amp;MID(C236,11,2)</f>
        <v>2/04/95</v>
      </c>
      <c r="H236" s="23">
        <f t="shared" ca="1" si="3"/>
        <v>27</v>
      </c>
      <c r="I23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23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236" s="21" t="s">
        <v>119</v>
      </c>
      <c r="L236" s="21" t="s">
        <v>100</v>
      </c>
      <c r="M236" s="37"/>
      <c r="N236" s="26"/>
    </row>
    <row r="237" spans="1:14">
      <c r="A237" s="212">
        <v>1</v>
      </c>
      <c r="B237" s="31" t="s">
        <v>1041</v>
      </c>
      <c r="C237" s="19" t="s">
        <v>1824</v>
      </c>
      <c r="D237" s="60" t="s">
        <v>1823</v>
      </c>
      <c r="E237" s="29" t="s">
        <v>2377</v>
      </c>
      <c r="F237" s="21" t="s">
        <v>194</v>
      </c>
      <c r="G237" s="22" t="str">
        <f>MID(C237,7,2)-40&amp;"/"&amp;MID(C237,9,2)&amp;"/"&amp;MID(C237,11,2)</f>
        <v>3/04/18</v>
      </c>
      <c r="H237" s="23">
        <f t="shared" ca="1" si="3"/>
        <v>4</v>
      </c>
      <c r="I23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23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237" s="36" t="s">
        <v>86</v>
      </c>
      <c r="L237" s="21" t="s">
        <v>85</v>
      </c>
      <c r="M237" s="37"/>
      <c r="N237" s="26"/>
    </row>
    <row r="238" spans="1:14" ht="30">
      <c r="A238" s="212">
        <v>1</v>
      </c>
      <c r="B238" s="31" t="s">
        <v>1028</v>
      </c>
      <c r="C238" s="19" t="s">
        <v>1822</v>
      </c>
      <c r="D238" s="20" t="s">
        <v>1821</v>
      </c>
      <c r="E238" s="21" t="s">
        <v>2376</v>
      </c>
      <c r="F238" s="21" t="s">
        <v>102</v>
      </c>
      <c r="G238" s="22" t="str">
        <f>MID(C238,7,2)&amp;"/"&amp;MID(C238,9,2)&amp;"/"&amp;MID(C238,11,2)</f>
        <v>17/09/77</v>
      </c>
      <c r="H238" s="23">
        <f t="shared" ca="1" si="3"/>
        <v>45</v>
      </c>
      <c r="I23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23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238" s="21" t="s">
        <v>105</v>
      </c>
      <c r="L238" s="21" t="s">
        <v>100</v>
      </c>
      <c r="M238" s="37" t="s">
        <v>1820</v>
      </c>
      <c r="N238" s="26"/>
    </row>
    <row r="239" spans="1:14">
      <c r="A239" s="212">
        <v>1</v>
      </c>
      <c r="B239" s="31" t="s">
        <v>1028</v>
      </c>
      <c r="C239" s="19" t="s">
        <v>1819</v>
      </c>
      <c r="D239" s="60" t="s">
        <v>1818</v>
      </c>
      <c r="E239" s="29" t="s">
        <v>2377</v>
      </c>
      <c r="F239" s="21" t="s">
        <v>102</v>
      </c>
      <c r="G239" s="22" t="str">
        <f>MID(C239,7,2)-40&amp;"/"&amp;MID(C239,9,2)&amp;"/"&amp;MID(C239,11,2)</f>
        <v>3/09/79</v>
      </c>
      <c r="H239" s="23">
        <f t="shared" ca="1" si="3"/>
        <v>43</v>
      </c>
      <c r="I23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23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239" s="21" t="s">
        <v>105</v>
      </c>
      <c r="L239" s="21" t="s">
        <v>100</v>
      </c>
      <c r="M239" s="37"/>
      <c r="N239" s="26"/>
    </row>
    <row r="240" spans="1:14">
      <c r="A240" s="212">
        <v>1</v>
      </c>
      <c r="B240" s="31" t="s">
        <v>1028</v>
      </c>
      <c r="C240" s="19" t="s">
        <v>1817</v>
      </c>
      <c r="D240" s="60" t="s">
        <v>1816</v>
      </c>
      <c r="E240" s="21" t="s">
        <v>2376</v>
      </c>
      <c r="F240" s="21" t="s">
        <v>102</v>
      </c>
      <c r="G240" s="22" t="str">
        <f>MID(C240,7,2)&amp;"/"&amp;MID(C240,9,2)&amp;"/"&amp;MID(C240,11,2)</f>
        <v>14/04/00</v>
      </c>
      <c r="H240" s="23">
        <f t="shared" ca="1" si="3"/>
        <v>22</v>
      </c>
      <c r="I24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24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240" s="21" t="s">
        <v>119</v>
      </c>
      <c r="L240" s="21" t="s">
        <v>100</v>
      </c>
      <c r="M240" s="37"/>
      <c r="N240" s="26"/>
    </row>
    <row r="241" spans="1:14">
      <c r="A241" s="212">
        <v>1</v>
      </c>
      <c r="B241" s="31" t="s">
        <v>1028</v>
      </c>
      <c r="C241" s="19" t="s">
        <v>1815</v>
      </c>
      <c r="D241" s="60" t="s">
        <v>1814</v>
      </c>
      <c r="E241" s="21" t="s">
        <v>2376</v>
      </c>
      <c r="F241" s="21" t="s">
        <v>102</v>
      </c>
      <c r="G241" s="22" t="str">
        <f>MID(C241,7,2)&amp;"/"&amp;MID(C241,9,2)&amp;"/"&amp;MID(C241,11,2)</f>
        <v>30/06/01</v>
      </c>
      <c r="H241" s="23">
        <f t="shared" ca="1" si="3"/>
        <v>21</v>
      </c>
      <c r="I24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24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241" s="21" t="s">
        <v>119</v>
      </c>
      <c r="L241" s="21" t="s">
        <v>100</v>
      </c>
      <c r="M241" s="37"/>
      <c r="N241" s="26"/>
    </row>
    <row r="242" spans="1:14">
      <c r="A242" s="212">
        <v>1</v>
      </c>
      <c r="B242" s="31" t="s">
        <v>1028</v>
      </c>
      <c r="C242" s="19" t="s">
        <v>1813</v>
      </c>
      <c r="D242" s="60" t="s">
        <v>1812</v>
      </c>
      <c r="E242" s="21" t="s">
        <v>2376</v>
      </c>
      <c r="F242" s="21" t="s">
        <v>102</v>
      </c>
      <c r="G242" s="22" t="str">
        <f>MID(C242,7,2)&amp;"/"&amp;MID(C242,9,2)&amp;"/"&amp;MID(C242,11,2)</f>
        <v>10/09/03</v>
      </c>
      <c r="H242" s="23">
        <f t="shared" ca="1" si="3"/>
        <v>19</v>
      </c>
      <c r="I24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24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242" s="21" t="s">
        <v>119</v>
      </c>
      <c r="L242" s="30" t="s">
        <v>90</v>
      </c>
      <c r="M242" s="37"/>
      <c r="N242" s="26"/>
    </row>
    <row r="243" spans="1:14">
      <c r="A243" s="212">
        <v>1</v>
      </c>
      <c r="B243" s="31" t="s">
        <v>1028</v>
      </c>
      <c r="C243" s="19" t="s">
        <v>1811</v>
      </c>
      <c r="D243" s="60" t="s">
        <v>1810</v>
      </c>
      <c r="E243" s="29" t="s">
        <v>2377</v>
      </c>
      <c r="F243" s="21" t="s">
        <v>102</v>
      </c>
      <c r="G243" s="22" t="str">
        <f>MID(C243,7,2)-40&amp;"/"&amp;MID(C243,9,2)&amp;"/"&amp;MID(C243,11,2)</f>
        <v>3/09/06</v>
      </c>
      <c r="H243" s="23">
        <f t="shared" ca="1" si="3"/>
        <v>16</v>
      </c>
      <c r="I24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24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243" s="24" t="s">
        <v>105</v>
      </c>
      <c r="L243" s="30" t="s">
        <v>90</v>
      </c>
      <c r="M243" s="37"/>
      <c r="N243" s="26"/>
    </row>
    <row r="244" spans="1:14">
      <c r="A244" s="212">
        <v>1</v>
      </c>
      <c r="B244" s="31" t="s">
        <v>1013</v>
      </c>
      <c r="C244" s="19" t="s">
        <v>1809</v>
      </c>
      <c r="D244" s="20" t="s">
        <v>1808</v>
      </c>
      <c r="E244" s="21" t="s">
        <v>2376</v>
      </c>
      <c r="F244" s="21" t="s">
        <v>762</v>
      </c>
      <c r="G244" s="22" t="str">
        <f>MID(C244,7,2)&amp;"/"&amp;MID(C244,9,2)&amp;"/"&amp;MID(C244,11,2)</f>
        <v>26/09/70</v>
      </c>
      <c r="H244" s="23">
        <f t="shared" ca="1" si="3"/>
        <v>52</v>
      </c>
      <c r="I24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24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244" s="21" t="s">
        <v>105</v>
      </c>
      <c r="L244" s="21" t="s">
        <v>160</v>
      </c>
      <c r="M244" s="37"/>
      <c r="N244" s="26"/>
    </row>
    <row r="245" spans="1:14">
      <c r="A245" s="212">
        <v>1</v>
      </c>
      <c r="B245" s="31" t="s">
        <v>1013</v>
      </c>
      <c r="C245" s="19" t="s">
        <v>1807</v>
      </c>
      <c r="D245" s="60" t="s">
        <v>1806</v>
      </c>
      <c r="E245" s="29" t="s">
        <v>2377</v>
      </c>
      <c r="F245" s="21" t="s">
        <v>109</v>
      </c>
      <c r="G245" s="22" t="str">
        <f>MID(C245,7,2)-40&amp;"/"&amp;MID(C245,9,2)&amp;"/"&amp;MID(C245,11,2)</f>
        <v>1/03/64</v>
      </c>
      <c r="H245" s="23">
        <f t="shared" ca="1" si="3"/>
        <v>58</v>
      </c>
      <c r="I24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24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245" s="21" t="s">
        <v>154</v>
      </c>
      <c r="L245" s="21" t="s">
        <v>160</v>
      </c>
      <c r="M245" s="37"/>
      <c r="N245" s="26"/>
    </row>
    <row r="246" spans="1:14">
      <c r="A246" s="212">
        <v>1</v>
      </c>
      <c r="B246" s="31" t="s">
        <v>1013</v>
      </c>
      <c r="C246" s="19" t="s">
        <v>1805</v>
      </c>
      <c r="D246" s="60" t="s">
        <v>1804</v>
      </c>
      <c r="E246" s="21" t="s">
        <v>2376</v>
      </c>
      <c r="F246" s="21" t="s">
        <v>181</v>
      </c>
      <c r="G246" s="22" t="str">
        <f>MID(C246,7,2)&amp;"/"&amp;MID(C246,9,2)&amp;"/"&amp;MID(C246,11,2)</f>
        <v>21/03/95</v>
      </c>
      <c r="H246" s="23">
        <f t="shared" ca="1" si="3"/>
        <v>27</v>
      </c>
      <c r="I24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24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246" s="21" t="s">
        <v>119</v>
      </c>
      <c r="L246" s="21" t="s">
        <v>125</v>
      </c>
      <c r="M246" s="37"/>
      <c r="N246" s="26"/>
    </row>
    <row r="247" spans="1:14">
      <c r="A247" s="212">
        <v>1</v>
      </c>
      <c r="B247" s="31" t="s">
        <v>1013</v>
      </c>
      <c r="C247" s="19" t="s">
        <v>1803</v>
      </c>
      <c r="D247" s="60" t="s">
        <v>1802</v>
      </c>
      <c r="E247" s="29" t="s">
        <v>2377</v>
      </c>
      <c r="F247" s="21" t="s">
        <v>181</v>
      </c>
      <c r="G247" s="22" t="str">
        <f>MID(C247,7,2)-40&amp;"/"&amp;MID(C247,9,2)&amp;"/"&amp;MID(C247,11,2)</f>
        <v>24/01/97</v>
      </c>
      <c r="H247" s="23">
        <f t="shared" ca="1" si="3"/>
        <v>25</v>
      </c>
      <c r="I24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24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247" s="21" t="s">
        <v>154</v>
      </c>
      <c r="L247" s="21" t="s">
        <v>125</v>
      </c>
      <c r="M247" s="37"/>
      <c r="N247" s="26"/>
    </row>
    <row r="248" spans="1:14">
      <c r="A248" s="212">
        <v>1</v>
      </c>
      <c r="B248" s="31" t="s">
        <v>1013</v>
      </c>
      <c r="C248" s="19" t="s">
        <v>1801</v>
      </c>
      <c r="D248" s="60" t="s">
        <v>1800</v>
      </c>
      <c r="E248" s="29" t="s">
        <v>2377</v>
      </c>
      <c r="F248" s="21" t="s">
        <v>102</v>
      </c>
      <c r="G248" s="22" t="str">
        <f>MID(C248,7,2)-40&amp;"/"&amp;MID(C248,9,2)&amp;"/"&amp;MID(C248,11,2)</f>
        <v>29/12/00</v>
      </c>
      <c r="H248" s="23">
        <f t="shared" ca="1" si="3"/>
        <v>21</v>
      </c>
      <c r="I24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24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248" s="21" t="s">
        <v>154</v>
      </c>
      <c r="L248" s="30" t="s">
        <v>90</v>
      </c>
      <c r="M248" s="37"/>
      <c r="N248" s="26"/>
    </row>
    <row r="249" spans="1:14" ht="45">
      <c r="A249" s="212">
        <v>1</v>
      </c>
      <c r="B249" s="31" t="s">
        <v>1010</v>
      </c>
      <c r="C249" s="19" t="s">
        <v>1799</v>
      </c>
      <c r="D249" s="46" t="s">
        <v>1798</v>
      </c>
      <c r="E249" s="21" t="s">
        <v>2376</v>
      </c>
      <c r="F249" s="21" t="s">
        <v>1797</v>
      </c>
      <c r="G249" s="22" t="str">
        <f>MID(C249,7,2)&amp;"/"&amp;MID(C249,9,2)&amp;"/"&amp;MID(C249,11,2)</f>
        <v>30/11/74</v>
      </c>
      <c r="H249" s="23">
        <f t="shared" ca="1" si="3"/>
        <v>48</v>
      </c>
      <c r="I24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24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249" s="21" t="s">
        <v>96</v>
      </c>
      <c r="L249" s="21" t="s">
        <v>100</v>
      </c>
      <c r="M249" s="37" t="s">
        <v>781</v>
      </c>
      <c r="N249" s="26"/>
    </row>
    <row r="250" spans="1:14" ht="45">
      <c r="A250" s="212">
        <v>1</v>
      </c>
      <c r="B250" s="31" t="s">
        <v>1003</v>
      </c>
      <c r="C250" s="19" t="s">
        <v>1796</v>
      </c>
      <c r="D250" s="20" t="s">
        <v>1795</v>
      </c>
      <c r="E250" s="21" t="s">
        <v>2376</v>
      </c>
      <c r="F250" s="21" t="s">
        <v>102</v>
      </c>
      <c r="G250" s="22" t="str">
        <f>MID(C250,7,2)&amp;"/"&amp;MID(C250,9,2)&amp;"/"&amp;MID(C250,11,2)</f>
        <v>21/07/82</v>
      </c>
      <c r="H250" s="23">
        <f t="shared" ca="1" si="3"/>
        <v>40</v>
      </c>
      <c r="I25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25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250" s="21" t="s">
        <v>154</v>
      </c>
      <c r="L250" s="24" t="s">
        <v>191</v>
      </c>
      <c r="M250" s="37" t="s">
        <v>781</v>
      </c>
      <c r="N250" s="26"/>
    </row>
    <row r="251" spans="1:14">
      <c r="A251" s="212">
        <v>1</v>
      </c>
      <c r="B251" s="31" t="s">
        <v>1003</v>
      </c>
      <c r="C251" s="19" t="s">
        <v>1794</v>
      </c>
      <c r="D251" s="60" t="s">
        <v>1793</v>
      </c>
      <c r="E251" s="21" t="s">
        <v>2376</v>
      </c>
      <c r="F251" s="21" t="s">
        <v>102</v>
      </c>
      <c r="G251" s="22" t="str">
        <f>MID(C251,7,2)&amp;"/"&amp;MID(C251,9,2)&amp;"/"&amp;MID(C251,11,2)</f>
        <v>14/09/86</v>
      </c>
      <c r="H251" s="23">
        <f t="shared" ca="1" si="3"/>
        <v>36</v>
      </c>
      <c r="I25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25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251" s="21" t="s">
        <v>119</v>
      </c>
      <c r="L251" s="21" t="s">
        <v>100</v>
      </c>
      <c r="M251" s="37"/>
      <c r="N251" s="26"/>
    </row>
    <row r="252" spans="1:14">
      <c r="A252" s="212">
        <v>1</v>
      </c>
      <c r="B252" s="31" t="s">
        <v>1003</v>
      </c>
      <c r="C252" s="19" t="s">
        <v>1792</v>
      </c>
      <c r="D252" s="60" t="s">
        <v>1791</v>
      </c>
      <c r="E252" s="29" t="s">
        <v>2377</v>
      </c>
      <c r="F252" s="21" t="s">
        <v>102</v>
      </c>
      <c r="G252" s="22" t="str">
        <f>MID(C252,7,2)-40&amp;"/"&amp;MID(C252,9,2)&amp;"/"&amp;MID(C252,11,2)</f>
        <v>24/09/93</v>
      </c>
      <c r="H252" s="23">
        <f t="shared" ca="1" si="3"/>
        <v>29</v>
      </c>
      <c r="I25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25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252" s="21" t="s">
        <v>119</v>
      </c>
      <c r="L252" s="21" t="s">
        <v>100</v>
      </c>
      <c r="M252" s="37"/>
      <c r="N252" s="26"/>
    </row>
    <row r="253" spans="1:14" ht="30">
      <c r="A253" s="212">
        <v>1</v>
      </c>
      <c r="B253" s="31" t="s">
        <v>990</v>
      </c>
      <c r="C253" s="19" t="s">
        <v>1790</v>
      </c>
      <c r="D253" s="20" t="s">
        <v>1789</v>
      </c>
      <c r="E253" s="21" t="s">
        <v>2376</v>
      </c>
      <c r="F253" s="21" t="s">
        <v>102</v>
      </c>
      <c r="G253" s="22" t="str">
        <f>MID(C253,7,2)&amp;"/"&amp;MID(C253,9,2)&amp;"/"&amp;MID(C253,11,2)</f>
        <v>15/08/61</v>
      </c>
      <c r="H253" s="23">
        <f t="shared" ca="1" si="3"/>
        <v>61</v>
      </c>
      <c r="I25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25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253" s="21" t="s">
        <v>96</v>
      </c>
      <c r="L253" s="21" t="s">
        <v>160</v>
      </c>
      <c r="M253" s="37" t="s">
        <v>1788</v>
      </c>
      <c r="N253" s="26"/>
    </row>
    <row r="254" spans="1:14">
      <c r="A254" s="212">
        <v>1</v>
      </c>
      <c r="B254" s="31" t="s">
        <v>990</v>
      </c>
      <c r="C254" s="19" t="s">
        <v>1787</v>
      </c>
      <c r="D254" s="60" t="s">
        <v>1786</v>
      </c>
      <c r="E254" s="29" t="s">
        <v>2377</v>
      </c>
      <c r="F254" s="21" t="s">
        <v>1785</v>
      </c>
      <c r="G254" s="22" t="str">
        <f>MID(C254,7,2)-40&amp;"/"&amp;MID(C254,9,2)&amp;"/"&amp;MID(C254,11,2)</f>
        <v>9/10/67</v>
      </c>
      <c r="H254" s="23">
        <f t="shared" ca="1" si="3"/>
        <v>55</v>
      </c>
      <c r="I25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25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254" s="21" t="s">
        <v>105</v>
      </c>
      <c r="L254" s="21" t="s">
        <v>160</v>
      </c>
      <c r="M254" s="37"/>
      <c r="N254" s="26"/>
    </row>
    <row r="255" spans="1:14">
      <c r="A255" s="212">
        <v>1</v>
      </c>
      <c r="B255" s="31" t="s">
        <v>990</v>
      </c>
      <c r="C255" s="19" t="s">
        <v>1784</v>
      </c>
      <c r="D255" s="60" t="s">
        <v>1783</v>
      </c>
      <c r="E255" s="21" t="s">
        <v>2376</v>
      </c>
      <c r="F255" s="21" t="s">
        <v>102</v>
      </c>
      <c r="G255" s="22" t="str">
        <f>MID(C255,7,2)&amp;"/"&amp;MID(C255,9,2)&amp;"/"&amp;MID(C255,11,2)</f>
        <v>02/05/98</v>
      </c>
      <c r="H255" s="23">
        <f t="shared" ca="1" si="3"/>
        <v>24</v>
      </c>
      <c r="I25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25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255" s="21" t="s">
        <v>214</v>
      </c>
      <c r="L255" s="21" t="s">
        <v>85</v>
      </c>
      <c r="M255" s="37"/>
      <c r="N255" s="26"/>
    </row>
    <row r="256" spans="1:14">
      <c r="A256" s="212">
        <v>1</v>
      </c>
      <c r="B256" s="31" t="s">
        <v>990</v>
      </c>
      <c r="C256" s="19" t="s">
        <v>1782</v>
      </c>
      <c r="D256" s="60" t="s">
        <v>1781</v>
      </c>
      <c r="E256" s="29" t="s">
        <v>2377</v>
      </c>
      <c r="F256" s="21" t="s">
        <v>102</v>
      </c>
      <c r="G256" s="22" t="str">
        <f>MID(C256,7,2)-40&amp;"/"&amp;MID(C256,9,2)&amp;"/"&amp;MID(C256,11,2)</f>
        <v>2/04/01</v>
      </c>
      <c r="H256" s="23">
        <f t="shared" ca="1" si="3"/>
        <v>21</v>
      </c>
      <c r="I25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25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256" s="21" t="s">
        <v>119</v>
      </c>
      <c r="L256" s="21" t="s">
        <v>100</v>
      </c>
      <c r="M256" s="37"/>
      <c r="N256" s="26"/>
    </row>
    <row r="257" spans="1:14">
      <c r="A257" s="212">
        <v>1</v>
      </c>
      <c r="B257" s="31" t="s">
        <v>990</v>
      </c>
      <c r="C257" s="19" t="s">
        <v>1780</v>
      </c>
      <c r="D257" s="60" t="s">
        <v>1779</v>
      </c>
      <c r="E257" s="21" t="s">
        <v>2376</v>
      </c>
      <c r="F257" s="21" t="s">
        <v>102</v>
      </c>
      <c r="G257" s="22" t="str">
        <f>MID(C257,7,2)&amp;"/"&amp;MID(C257,9,2)&amp;"/"&amp;MID(C257,11,2)</f>
        <v>14/07/03</v>
      </c>
      <c r="H257" s="23">
        <f t="shared" ca="1" si="3"/>
        <v>19</v>
      </c>
      <c r="I25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25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257" s="21" t="s">
        <v>119</v>
      </c>
      <c r="L257" s="30" t="s">
        <v>90</v>
      </c>
      <c r="M257" s="37"/>
      <c r="N257" s="26"/>
    </row>
    <row r="258" spans="1:14" ht="30">
      <c r="A258" s="212">
        <v>1</v>
      </c>
      <c r="B258" s="31" t="s">
        <v>971</v>
      </c>
      <c r="C258" s="19" t="s">
        <v>1778</v>
      </c>
      <c r="D258" s="20" t="s">
        <v>1777</v>
      </c>
      <c r="E258" s="21" t="s">
        <v>2376</v>
      </c>
      <c r="F258" s="21" t="s">
        <v>102</v>
      </c>
      <c r="G258" s="22" t="str">
        <f>MID(C258,7,2)&amp;"/"&amp;MID(C258,9,2)&amp;"/"&amp;MID(C258,11,2)</f>
        <v>09/08/72</v>
      </c>
      <c r="H258" s="23">
        <f t="shared" ref="H258:H321" ca="1" si="4">ROUNDDOWN(YEARFRAC(G258,TODAY(),1),0)</f>
        <v>50</v>
      </c>
      <c r="I25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25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258" s="21" t="s">
        <v>105</v>
      </c>
      <c r="L258" s="21" t="s">
        <v>160</v>
      </c>
      <c r="M258" s="37" t="s">
        <v>1776</v>
      </c>
      <c r="N258" s="26"/>
    </row>
    <row r="259" spans="1:14">
      <c r="A259" s="212">
        <v>1</v>
      </c>
      <c r="B259" s="31" t="s">
        <v>971</v>
      </c>
      <c r="C259" s="19" t="s">
        <v>1775</v>
      </c>
      <c r="D259" s="60" t="s">
        <v>1774</v>
      </c>
      <c r="E259" s="29" t="s">
        <v>2377</v>
      </c>
      <c r="F259" s="21" t="s">
        <v>1773</v>
      </c>
      <c r="G259" s="22" t="str">
        <f>MID(C259,7,2)-40&amp;"/"&amp;MID(C259,9,2)&amp;"/"&amp;MID(C259,11,2)</f>
        <v>13/10/71</v>
      </c>
      <c r="H259" s="23">
        <f t="shared" ca="1" si="4"/>
        <v>51</v>
      </c>
      <c r="I25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25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259" s="21" t="s">
        <v>105</v>
      </c>
      <c r="L259" s="21" t="s">
        <v>160</v>
      </c>
      <c r="M259" s="37"/>
      <c r="N259" s="26"/>
    </row>
    <row r="260" spans="1:14">
      <c r="A260" s="212">
        <v>1</v>
      </c>
      <c r="B260" s="31" t="s">
        <v>971</v>
      </c>
      <c r="C260" s="19" t="s">
        <v>1772</v>
      </c>
      <c r="D260" s="60" t="s">
        <v>1771</v>
      </c>
      <c r="E260" s="29" t="s">
        <v>2377</v>
      </c>
      <c r="F260" s="21" t="s">
        <v>1770</v>
      </c>
      <c r="G260" s="22" t="str">
        <f>MID(C260,7,2)-40&amp;"/"&amp;MID(C260,9,2)&amp;"/"&amp;MID(C260,11,2)</f>
        <v>27/11/96</v>
      </c>
      <c r="H260" s="23">
        <f t="shared" ca="1" si="4"/>
        <v>26</v>
      </c>
      <c r="I26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26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260" s="21" t="s">
        <v>119</v>
      </c>
      <c r="L260" s="21" t="s">
        <v>125</v>
      </c>
      <c r="M260" s="37"/>
      <c r="N260" s="26"/>
    </row>
    <row r="261" spans="1:14">
      <c r="A261" s="212">
        <v>1</v>
      </c>
      <c r="B261" s="31" t="s">
        <v>971</v>
      </c>
      <c r="C261" s="19" t="s">
        <v>1769</v>
      </c>
      <c r="D261" s="60" t="s">
        <v>1768</v>
      </c>
      <c r="E261" s="29" t="s">
        <v>2377</v>
      </c>
      <c r="F261" s="21" t="s">
        <v>102</v>
      </c>
      <c r="G261" s="22" t="str">
        <f>MID(C261,7,2)-40&amp;"/"&amp;MID(C261,9,2)&amp;"/"&amp;MID(C261,11,2)</f>
        <v>20/02/99</v>
      </c>
      <c r="H261" s="23">
        <f t="shared" ca="1" si="4"/>
        <v>23</v>
      </c>
      <c r="I26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26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261" s="21" t="s">
        <v>119</v>
      </c>
      <c r="L261" s="21" t="s">
        <v>125</v>
      </c>
      <c r="M261" s="37"/>
      <c r="N261" s="26"/>
    </row>
    <row r="262" spans="1:14">
      <c r="A262" s="212">
        <v>1</v>
      </c>
      <c r="B262" s="31" t="s">
        <v>971</v>
      </c>
      <c r="C262" s="19" t="s">
        <v>1767</v>
      </c>
      <c r="D262" s="60" t="s">
        <v>1766</v>
      </c>
      <c r="E262" s="29" t="s">
        <v>2377</v>
      </c>
      <c r="F262" s="21" t="s">
        <v>102</v>
      </c>
      <c r="G262" s="22" t="str">
        <f>MID(C262,7,2)-40&amp;"/"&amp;MID(C262,9,2)&amp;"/"&amp;MID(C262,11,2)</f>
        <v>29/04/01</v>
      </c>
      <c r="H262" s="23">
        <f t="shared" ca="1" si="4"/>
        <v>21</v>
      </c>
      <c r="I26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26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262" s="21" t="s">
        <v>119</v>
      </c>
      <c r="L262" s="21" t="s">
        <v>100</v>
      </c>
      <c r="M262" s="37"/>
      <c r="N262" s="26"/>
    </row>
    <row r="263" spans="1:14">
      <c r="A263" s="212">
        <v>1</v>
      </c>
      <c r="B263" s="31" t="s">
        <v>971</v>
      </c>
      <c r="C263" s="19" t="s">
        <v>1765</v>
      </c>
      <c r="D263" s="60" t="s">
        <v>1764</v>
      </c>
      <c r="E263" s="21" t="s">
        <v>2376</v>
      </c>
      <c r="F263" s="21" t="s">
        <v>102</v>
      </c>
      <c r="G263" s="22" t="str">
        <f>MID(C263,7,2)&amp;"/"&amp;MID(C263,9,2)&amp;"/"&amp;MID(C263,11,2)</f>
        <v>23/08/02</v>
      </c>
      <c r="H263" s="23">
        <f t="shared" ca="1" si="4"/>
        <v>20</v>
      </c>
      <c r="I26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26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263" s="21" t="s">
        <v>119</v>
      </c>
      <c r="L263" s="30" t="s">
        <v>90</v>
      </c>
      <c r="M263" s="37"/>
      <c r="N263" s="26"/>
    </row>
    <row r="264" spans="1:14">
      <c r="A264" s="212">
        <v>1</v>
      </c>
      <c r="B264" s="31" t="s">
        <v>971</v>
      </c>
      <c r="C264" s="19" t="s">
        <v>1763</v>
      </c>
      <c r="D264" s="60" t="s">
        <v>1762</v>
      </c>
      <c r="E264" s="29" t="s">
        <v>2377</v>
      </c>
      <c r="F264" s="21" t="s">
        <v>102</v>
      </c>
      <c r="G264" s="22" t="str">
        <f>MID(C264,7,2)-40&amp;"/"&amp;MID(C264,9,2)&amp;"/"&amp;MID(C264,11,2)</f>
        <v>7/07/04</v>
      </c>
      <c r="H264" s="23">
        <f t="shared" ca="1" si="4"/>
        <v>18</v>
      </c>
      <c r="I26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26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264" s="21" t="s">
        <v>119</v>
      </c>
      <c r="L264" s="30" t="s">
        <v>90</v>
      </c>
      <c r="M264" s="37"/>
      <c r="N264" s="26"/>
    </row>
    <row r="265" spans="1:14">
      <c r="A265" s="212">
        <v>1</v>
      </c>
      <c r="B265" s="31" t="s">
        <v>971</v>
      </c>
      <c r="C265" s="19" t="s">
        <v>1761</v>
      </c>
      <c r="D265" s="60" t="s">
        <v>1760</v>
      </c>
      <c r="E265" s="21" t="s">
        <v>2376</v>
      </c>
      <c r="F265" s="21" t="s">
        <v>102</v>
      </c>
      <c r="G265" s="22" t="str">
        <f>MID(C265,7,2)&amp;"/"&amp;MID(C265,9,2)&amp;"/"&amp;MID(C265,11,2)</f>
        <v>10/09/07</v>
      </c>
      <c r="H265" s="23">
        <f t="shared" ca="1" si="4"/>
        <v>15</v>
      </c>
      <c r="I26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26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265" s="21" t="s">
        <v>96</v>
      </c>
      <c r="L265" s="30" t="s">
        <v>90</v>
      </c>
      <c r="M265" s="37"/>
      <c r="N265" s="26"/>
    </row>
    <row r="266" spans="1:14" ht="30">
      <c r="A266" s="212">
        <v>1</v>
      </c>
      <c r="B266" s="31" t="s">
        <v>962</v>
      </c>
      <c r="C266" s="19" t="s">
        <v>1759</v>
      </c>
      <c r="D266" s="20" t="s">
        <v>1758</v>
      </c>
      <c r="E266" s="21" t="s">
        <v>2376</v>
      </c>
      <c r="F266" s="21" t="s">
        <v>102</v>
      </c>
      <c r="G266" s="22" t="str">
        <f>MID(C266,7,2)&amp;"/"&amp;MID(C266,9,2)&amp;"/"&amp;MID(C266,11,2)</f>
        <v>12/09/59</v>
      </c>
      <c r="H266" s="23">
        <f t="shared" ca="1" si="4"/>
        <v>63</v>
      </c>
      <c r="I26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26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266" s="21" t="s">
        <v>105</v>
      </c>
      <c r="L266" s="21" t="s">
        <v>100</v>
      </c>
      <c r="M266" s="37" t="s">
        <v>1757</v>
      </c>
      <c r="N266" s="26"/>
    </row>
    <row r="267" spans="1:14">
      <c r="A267" s="212">
        <v>1</v>
      </c>
      <c r="B267" s="31" t="s">
        <v>962</v>
      </c>
      <c r="C267" s="19" t="s">
        <v>1756</v>
      </c>
      <c r="D267" s="60" t="s">
        <v>1755</v>
      </c>
      <c r="E267" s="29" t="s">
        <v>2377</v>
      </c>
      <c r="F267" s="21" t="s">
        <v>1754</v>
      </c>
      <c r="G267" s="22" t="str">
        <f>MID(C267,7,2)-40&amp;"/"&amp;MID(C267,9,2)&amp;"/"&amp;MID(C267,11,2)</f>
        <v>1/02/51</v>
      </c>
      <c r="H267" s="23">
        <f t="shared" ca="1" si="4"/>
        <v>71</v>
      </c>
      <c r="I26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70 - 74</v>
      </c>
      <c r="J26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15</v>
      </c>
      <c r="K267" s="21" t="s">
        <v>105</v>
      </c>
      <c r="L267" s="21" t="s">
        <v>100</v>
      </c>
      <c r="M267" s="37"/>
      <c r="N267" s="26"/>
    </row>
    <row r="268" spans="1:14">
      <c r="A268" s="212">
        <v>1</v>
      </c>
      <c r="B268" s="31" t="s">
        <v>962</v>
      </c>
      <c r="C268" s="19" t="s">
        <v>1753</v>
      </c>
      <c r="D268" s="60" t="s">
        <v>1752</v>
      </c>
      <c r="E268" s="29" t="s">
        <v>2377</v>
      </c>
      <c r="F268" s="21" t="s">
        <v>102</v>
      </c>
      <c r="G268" s="22" t="str">
        <f>MID(C268,7,2)-40&amp;"/"&amp;MID(C268,9,2)&amp;"/"&amp;MID(C268,11,2)</f>
        <v>15/08/96</v>
      </c>
      <c r="H268" s="23">
        <f t="shared" ca="1" si="4"/>
        <v>26</v>
      </c>
      <c r="I26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26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268" s="21" t="s">
        <v>154</v>
      </c>
      <c r="L268" s="30" t="s">
        <v>90</v>
      </c>
      <c r="M268" s="37"/>
      <c r="N268" s="26"/>
    </row>
    <row r="269" spans="1:14" ht="30">
      <c r="A269" s="212">
        <v>1</v>
      </c>
      <c r="B269" s="31" t="s">
        <v>951</v>
      </c>
      <c r="C269" s="19" t="s">
        <v>1751</v>
      </c>
      <c r="D269" s="20" t="s">
        <v>1750</v>
      </c>
      <c r="E269" s="21" t="s">
        <v>2376</v>
      </c>
      <c r="F269" s="21" t="s">
        <v>102</v>
      </c>
      <c r="G269" s="22" t="str">
        <f>MID(C269,7,2)-10&amp;"/"&amp;MID(C269,9,2)&amp;"/"&amp;MID(C269,11,2)</f>
        <v>7/05/86</v>
      </c>
      <c r="H269" s="23">
        <f t="shared" ca="1" si="4"/>
        <v>36</v>
      </c>
      <c r="I26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26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269" s="21" t="s">
        <v>119</v>
      </c>
      <c r="L269" s="21" t="s">
        <v>100</v>
      </c>
      <c r="M269" s="37" t="s">
        <v>1749</v>
      </c>
      <c r="N269" s="26"/>
    </row>
    <row r="270" spans="1:14">
      <c r="A270" s="212">
        <v>1</v>
      </c>
      <c r="B270" s="31" t="s">
        <v>951</v>
      </c>
      <c r="C270" s="19" t="s">
        <v>1748</v>
      </c>
      <c r="D270" s="60" t="s">
        <v>1747</v>
      </c>
      <c r="E270" s="29" t="s">
        <v>2377</v>
      </c>
      <c r="F270" s="21" t="s">
        <v>1746</v>
      </c>
      <c r="G270" s="22" t="str">
        <f>MID(C270,7,2)-40&amp;"/"&amp;MID(C270,9,2)&amp;"/"&amp;MID(C270,11,2)</f>
        <v>28/05/91</v>
      </c>
      <c r="H270" s="23">
        <f t="shared" ca="1" si="4"/>
        <v>31</v>
      </c>
      <c r="I27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27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270" s="21" t="s">
        <v>119</v>
      </c>
      <c r="L270" s="21" t="s">
        <v>100</v>
      </c>
      <c r="M270" s="37"/>
      <c r="N270" s="26"/>
    </row>
    <row r="271" spans="1:14">
      <c r="A271" s="212">
        <v>1</v>
      </c>
      <c r="B271" s="31" t="s">
        <v>951</v>
      </c>
      <c r="C271" s="19" t="s">
        <v>1745</v>
      </c>
      <c r="D271" s="61" t="s">
        <v>1744</v>
      </c>
      <c r="E271" s="21" t="s">
        <v>2376</v>
      </c>
      <c r="F271" s="21" t="s">
        <v>102</v>
      </c>
      <c r="G271" s="22" t="str">
        <f>MID(C271,7,2)&amp;"/"&amp;MID(C271,9,2)&amp;"/"&amp;MID(C271,11,2)</f>
        <v>02/02/16</v>
      </c>
      <c r="H271" s="23">
        <f t="shared" ca="1" si="4"/>
        <v>6</v>
      </c>
      <c r="I27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27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271" s="36" t="s">
        <v>86</v>
      </c>
      <c r="L271" s="21" t="s">
        <v>85</v>
      </c>
      <c r="M271" s="37"/>
      <c r="N271" s="26"/>
    </row>
    <row r="272" spans="1:14">
      <c r="A272" s="212">
        <v>1</v>
      </c>
      <c r="B272" s="31" t="s">
        <v>951</v>
      </c>
      <c r="C272" s="19" t="s">
        <v>1743</v>
      </c>
      <c r="D272" s="60" t="s">
        <v>1742</v>
      </c>
      <c r="E272" s="21" t="s">
        <v>2376</v>
      </c>
      <c r="F272" s="21" t="s">
        <v>102</v>
      </c>
      <c r="G272" s="22">
        <v>42933</v>
      </c>
      <c r="H272" s="23">
        <f t="shared" ca="1" si="4"/>
        <v>5</v>
      </c>
      <c r="I27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27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272" s="36" t="s">
        <v>86</v>
      </c>
      <c r="L272" s="21" t="s">
        <v>85</v>
      </c>
      <c r="M272" s="37"/>
      <c r="N272" s="26"/>
    </row>
    <row r="273" spans="1:14">
      <c r="A273" s="212">
        <v>1</v>
      </c>
      <c r="B273" s="31" t="s">
        <v>951</v>
      </c>
      <c r="C273" s="19" t="s">
        <v>1741</v>
      </c>
      <c r="D273" s="60" t="s">
        <v>1740</v>
      </c>
      <c r="E273" s="21" t="s">
        <v>2376</v>
      </c>
      <c r="F273" s="21" t="s">
        <v>102</v>
      </c>
      <c r="G273" s="22">
        <v>43782</v>
      </c>
      <c r="H273" s="23">
        <f t="shared" ca="1" si="4"/>
        <v>3</v>
      </c>
      <c r="I27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27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273" s="36" t="s">
        <v>86</v>
      </c>
      <c r="L273" s="21" t="s">
        <v>85</v>
      </c>
      <c r="M273" s="37"/>
      <c r="N273" s="26"/>
    </row>
    <row r="274" spans="1:14" ht="45">
      <c r="A274" s="212">
        <v>1</v>
      </c>
      <c r="B274" s="31" t="s">
        <v>944</v>
      </c>
      <c r="C274" s="19" t="s">
        <v>1739</v>
      </c>
      <c r="D274" s="20" t="s">
        <v>1738</v>
      </c>
      <c r="E274" s="21" t="s">
        <v>2376</v>
      </c>
      <c r="F274" s="21" t="s">
        <v>102</v>
      </c>
      <c r="G274" s="22" t="str">
        <f>MID(C274,7,2)&amp;"/"&amp;MID(C274,9,2)&amp;"/"&amp;MID(C274,11,2)</f>
        <v>08/01/40</v>
      </c>
      <c r="H274" s="23">
        <f t="shared" ca="1" si="4"/>
        <v>82</v>
      </c>
      <c r="I27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80 - 84</v>
      </c>
      <c r="J27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17</v>
      </c>
      <c r="K274" s="21" t="s">
        <v>119</v>
      </c>
      <c r="L274" s="21" t="s">
        <v>160</v>
      </c>
      <c r="M274" s="37" t="s">
        <v>781</v>
      </c>
      <c r="N274" s="26"/>
    </row>
    <row r="275" spans="1:14">
      <c r="A275" s="212">
        <v>1</v>
      </c>
      <c r="B275" s="31" t="s">
        <v>944</v>
      </c>
      <c r="C275" s="19" t="s">
        <v>1737</v>
      </c>
      <c r="D275" s="60" t="s">
        <v>1736</v>
      </c>
      <c r="E275" s="29" t="s">
        <v>2377</v>
      </c>
      <c r="F275" s="21" t="s">
        <v>1735</v>
      </c>
      <c r="G275" s="22" t="str">
        <f>MID(C275,7,2)-40&amp;"/"&amp;MID(C275,9,2)&amp;"/"&amp;MID(C275,11,2)</f>
        <v>9/08/39</v>
      </c>
      <c r="H275" s="23">
        <f t="shared" ca="1" si="4"/>
        <v>83</v>
      </c>
      <c r="I27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80 - 84</v>
      </c>
      <c r="J27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17</v>
      </c>
      <c r="K275" s="21" t="s">
        <v>105</v>
      </c>
      <c r="L275" s="21" t="s">
        <v>160</v>
      </c>
      <c r="M275" s="37"/>
      <c r="N275" s="26"/>
    </row>
    <row r="276" spans="1:14" ht="45">
      <c r="A276" s="212">
        <v>1</v>
      </c>
      <c r="B276" s="31" t="s">
        <v>926</v>
      </c>
      <c r="C276" s="19" t="s">
        <v>1734</v>
      </c>
      <c r="D276" s="20" t="s">
        <v>1733</v>
      </c>
      <c r="E276" s="21" t="s">
        <v>2376</v>
      </c>
      <c r="F276" s="21" t="s">
        <v>102</v>
      </c>
      <c r="G276" s="22" t="str">
        <f>MID(C276,7,2)&amp;"/"&amp;MID(C276,9,2)&amp;"/"&amp;MID(C276,11,2)</f>
        <v>29/05/75</v>
      </c>
      <c r="H276" s="23">
        <f t="shared" ca="1" si="4"/>
        <v>47</v>
      </c>
      <c r="I27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27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276" s="21" t="s">
        <v>119</v>
      </c>
      <c r="L276" s="21" t="s">
        <v>160</v>
      </c>
      <c r="M276" s="37" t="s">
        <v>781</v>
      </c>
      <c r="N276" s="26"/>
    </row>
    <row r="277" spans="1:14">
      <c r="A277" s="212">
        <v>1</v>
      </c>
      <c r="B277" s="31" t="s">
        <v>926</v>
      </c>
      <c r="C277" s="19" t="s">
        <v>1732</v>
      </c>
      <c r="D277" s="60" t="s">
        <v>1731</v>
      </c>
      <c r="E277" s="29" t="s">
        <v>2377</v>
      </c>
      <c r="F277" s="21" t="s">
        <v>1730</v>
      </c>
      <c r="G277" s="22" t="str">
        <f>MID(C277,7,2)-40&amp;"/"&amp;MID(C277,9,2)&amp;"/"&amp;MID(C277,11,2)</f>
        <v>8/09/79</v>
      </c>
      <c r="H277" s="23">
        <f t="shared" ca="1" si="4"/>
        <v>43</v>
      </c>
      <c r="I27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27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277" s="21" t="s">
        <v>119</v>
      </c>
      <c r="L277" s="21" t="s">
        <v>160</v>
      </c>
      <c r="M277" s="37"/>
      <c r="N277" s="26"/>
    </row>
    <row r="278" spans="1:14">
      <c r="A278" s="212">
        <v>1</v>
      </c>
      <c r="B278" s="31" t="s">
        <v>926</v>
      </c>
      <c r="C278" s="19" t="s">
        <v>1729</v>
      </c>
      <c r="D278" s="60" t="s">
        <v>1728</v>
      </c>
      <c r="E278" s="29" t="s">
        <v>2377</v>
      </c>
      <c r="F278" s="21" t="s">
        <v>421</v>
      </c>
      <c r="G278" s="22" t="str">
        <f>MID(C278,7,2)-40&amp;"/"&amp;MID(C278,9,2)&amp;"/"&amp;MID(C278,11,2)</f>
        <v>13/01/05</v>
      </c>
      <c r="H278" s="23">
        <f t="shared" ca="1" si="4"/>
        <v>17</v>
      </c>
      <c r="I27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27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278" s="21" t="s">
        <v>105</v>
      </c>
      <c r="L278" s="30" t="s">
        <v>90</v>
      </c>
      <c r="M278" s="37"/>
      <c r="N278" s="26"/>
    </row>
    <row r="279" spans="1:14">
      <c r="A279" s="212">
        <v>1</v>
      </c>
      <c r="B279" s="31" t="s">
        <v>926</v>
      </c>
      <c r="C279" s="19" t="s">
        <v>1727</v>
      </c>
      <c r="D279" s="60" t="s">
        <v>1726</v>
      </c>
      <c r="E279" s="29" t="s">
        <v>2377</v>
      </c>
      <c r="F279" s="21" t="s">
        <v>102</v>
      </c>
      <c r="G279" s="22" t="str">
        <f>MID(C279,7,2)-40&amp;"/"&amp;MID(C279,9,2)&amp;"/"&amp;MID(C279,11,2)</f>
        <v>17/03/07</v>
      </c>
      <c r="H279" s="23">
        <f t="shared" ca="1" si="4"/>
        <v>15</v>
      </c>
      <c r="I27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27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279" s="24" t="s">
        <v>105</v>
      </c>
      <c r="L279" s="30" t="s">
        <v>90</v>
      </c>
      <c r="M279" s="37"/>
      <c r="N279" s="26"/>
    </row>
    <row r="280" spans="1:14">
      <c r="A280" s="212">
        <v>1</v>
      </c>
      <c r="B280" s="31" t="s">
        <v>926</v>
      </c>
      <c r="C280" s="19" t="s">
        <v>1725</v>
      </c>
      <c r="D280" s="60" t="s">
        <v>1724</v>
      </c>
      <c r="E280" s="29" t="s">
        <v>2377</v>
      </c>
      <c r="F280" s="21" t="s">
        <v>102</v>
      </c>
      <c r="G280" s="22" t="str">
        <f>MID(C280,7,2)-40&amp;"/"&amp;MID(C280,9,2)&amp;"/"&amp;MID(C280,11,2)</f>
        <v>3/04/09</v>
      </c>
      <c r="H280" s="23">
        <f t="shared" ca="1" si="4"/>
        <v>13</v>
      </c>
      <c r="I28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28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280" s="30" t="s">
        <v>91</v>
      </c>
      <c r="L280" s="30" t="s">
        <v>90</v>
      </c>
      <c r="M280" s="37"/>
      <c r="N280" s="26"/>
    </row>
    <row r="281" spans="1:14">
      <c r="A281" s="212">
        <v>1</v>
      </c>
      <c r="B281" s="31" t="s">
        <v>926</v>
      </c>
      <c r="C281" s="19" t="s">
        <v>1723</v>
      </c>
      <c r="D281" s="60" t="s">
        <v>1722</v>
      </c>
      <c r="E281" s="21" t="s">
        <v>2376</v>
      </c>
      <c r="F281" s="21" t="s">
        <v>102</v>
      </c>
      <c r="G281" s="22" t="str">
        <f>MID(C281,7,2)&amp;"/"&amp;MID(C281,9,2)&amp;"/"&amp;MID(C281,11,2)</f>
        <v>21/09/10</v>
      </c>
      <c r="H281" s="23">
        <f t="shared" ca="1" si="4"/>
        <v>12</v>
      </c>
      <c r="I28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28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281" s="21" t="s">
        <v>96</v>
      </c>
      <c r="L281" s="30" t="s">
        <v>90</v>
      </c>
      <c r="M281" s="37"/>
      <c r="N281" s="26"/>
    </row>
    <row r="282" spans="1:14">
      <c r="A282" s="212">
        <v>1</v>
      </c>
      <c r="B282" s="31" t="s">
        <v>926</v>
      </c>
      <c r="C282" s="19" t="s">
        <v>1721</v>
      </c>
      <c r="D282" s="60" t="s">
        <v>1720</v>
      </c>
      <c r="E282" s="29" t="s">
        <v>2377</v>
      </c>
      <c r="F282" s="21" t="s">
        <v>102</v>
      </c>
      <c r="G282" s="22" t="str">
        <f>MID(C282,7,2)-40&amp;"/"&amp;MID(C282,9,2)&amp;"/"&amp;MID(C282,11,2)</f>
        <v>2/02/14</v>
      </c>
      <c r="H282" s="23">
        <f t="shared" ca="1" si="4"/>
        <v>8</v>
      </c>
      <c r="I28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28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282" s="21" t="s">
        <v>96</v>
      </c>
      <c r="L282" s="30" t="s">
        <v>90</v>
      </c>
      <c r="M282" s="37"/>
      <c r="N282" s="26"/>
    </row>
    <row r="283" spans="1:14" ht="45">
      <c r="A283" s="212">
        <v>1</v>
      </c>
      <c r="B283" s="31" t="s">
        <v>920</v>
      </c>
      <c r="C283" s="19" t="s">
        <v>1719</v>
      </c>
      <c r="D283" s="20" t="s">
        <v>1718</v>
      </c>
      <c r="E283" s="29" t="s">
        <v>2377</v>
      </c>
      <c r="F283" s="21" t="s">
        <v>1717</v>
      </c>
      <c r="G283" s="22" t="str">
        <f>MID(C283,7,2)-40&amp;"/"&amp;MID(C283,9,2)&amp;"/"&amp;MID(C283,11,2)</f>
        <v>8/03/55</v>
      </c>
      <c r="H283" s="23">
        <f t="shared" ca="1" si="4"/>
        <v>67</v>
      </c>
      <c r="I28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28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283" s="21" t="s">
        <v>119</v>
      </c>
      <c r="L283" s="21" t="s">
        <v>160</v>
      </c>
      <c r="M283" s="37" t="s">
        <v>781</v>
      </c>
      <c r="N283" s="26"/>
    </row>
    <row r="284" spans="1:14">
      <c r="A284" s="212">
        <v>1</v>
      </c>
      <c r="B284" s="31" t="s">
        <v>920</v>
      </c>
      <c r="C284" s="19" t="s">
        <v>1716</v>
      </c>
      <c r="D284" s="60" t="s">
        <v>534</v>
      </c>
      <c r="E284" s="21" t="s">
        <v>2376</v>
      </c>
      <c r="F284" s="21" t="s">
        <v>102</v>
      </c>
      <c r="G284" s="22" t="str">
        <f>MID(C284,7,2)&amp;"/"&amp;MID(C284,9,2)&amp;"/"&amp;MID(C284,11,2)</f>
        <v>04/04/81</v>
      </c>
      <c r="H284" s="23">
        <f t="shared" ca="1" si="4"/>
        <v>41</v>
      </c>
      <c r="I28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28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284" s="21" t="s">
        <v>119</v>
      </c>
      <c r="L284" s="21" t="s">
        <v>100</v>
      </c>
      <c r="M284" s="37"/>
      <c r="N284" s="26"/>
    </row>
    <row r="285" spans="1:14" ht="45">
      <c r="A285" s="212">
        <v>1</v>
      </c>
      <c r="B285" s="31" t="s">
        <v>917</v>
      </c>
      <c r="C285" s="19" t="s">
        <v>1715</v>
      </c>
      <c r="D285" s="20" t="s">
        <v>1714</v>
      </c>
      <c r="E285" s="29" t="s">
        <v>2377</v>
      </c>
      <c r="F285" s="21" t="s">
        <v>373</v>
      </c>
      <c r="G285" s="22" t="str">
        <f>MID(C285,7,2)-40&amp;"/"&amp;MID(C285,9,2)&amp;"/"&amp;MID(C285,11,2)</f>
        <v>24/02/47</v>
      </c>
      <c r="H285" s="23">
        <f t="shared" ca="1" si="4"/>
        <v>75</v>
      </c>
      <c r="I28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75 - 79</v>
      </c>
      <c r="J28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16</v>
      </c>
      <c r="K285" s="21" t="s">
        <v>96</v>
      </c>
      <c r="L285" s="21" t="s">
        <v>160</v>
      </c>
      <c r="M285" s="37" t="s">
        <v>781</v>
      </c>
      <c r="N285" s="26"/>
    </row>
    <row r="286" spans="1:14" ht="30">
      <c r="A286" s="212">
        <v>1</v>
      </c>
      <c r="B286" s="31" t="s">
        <v>905</v>
      </c>
      <c r="C286" s="19" t="s">
        <v>1713</v>
      </c>
      <c r="D286" s="62" t="s">
        <v>1712</v>
      </c>
      <c r="E286" s="21" t="s">
        <v>2376</v>
      </c>
      <c r="F286" s="21" t="s">
        <v>185</v>
      </c>
      <c r="G286" s="22" t="str">
        <f>MID(C286,7,2)&amp;"/"&amp;MID(C286,9,2)&amp;"/"&amp;MID(C286,11,2)</f>
        <v>28/07/77</v>
      </c>
      <c r="H286" s="23">
        <f t="shared" ca="1" si="4"/>
        <v>45</v>
      </c>
      <c r="I28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28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286" s="21" t="s">
        <v>119</v>
      </c>
      <c r="L286" s="21" t="s">
        <v>100</v>
      </c>
      <c r="M286" s="37" t="s">
        <v>1711</v>
      </c>
      <c r="N286" s="26"/>
    </row>
    <row r="287" spans="1:14">
      <c r="A287" s="212">
        <v>1</v>
      </c>
      <c r="B287" s="31" t="s">
        <v>905</v>
      </c>
      <c r="C287" s="19" t="s">
        <v>1710</v>
      </c>
      <c r="D287" s="63" t="s">
        <v>1709</v>
      </c>
      <c r="E287" s="29" t="s">
        <v>2377</v>
      </c>
      <c r="F287" s="21" t="s">
        <v>1708</v>
      </c>
      <c r="G287" s="22" t="str">
        <f>MID(C287,7,2)-40&amp;"/"&amp;MID(C287,9,2)&amp;"/"&amp;MID(C287,11,2)</f>
        <v>25/11/85</v>
      </c>
      <c r="H287" s="23">
        <f t="shared" ca="1" si="4"/>
        <v>37</v>
      </c>
      <c r="I28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28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287" s="21" t="s">
        <v>105</v>
      </c>
      <c r="L287" s="21" t="s">
        <v>100</v>
      </c>
      <c r="M287" s="37"/>
      <c r="N287" s="26"/>
    </row>
    <row r="288" spans="1:14">
      <c r="A288" s="212">
        <v>1</v>
      </c>
      <c r="B288" s="31" t="s">
        <v>905</v>
      </c>
      <c r="C288" s="19" t="s">
        <v>1707</v>
      </c>
      <c r="D288" s="63" t="s">
        <v>1706</v>
      </c>
      <c r="E288" s="29" t="s">
        <v>2377</v>
      </c>
      <c r="F288" s="21" t="s">
        <v>1703</v>
      </c>
      <c r="G288" s="22" t="str">
        <f>MID(C288,7,2)-40&amp;"/"&amp;MID(C288,9,2)&amp;"/"&amp;MID(C288,11,2)</f>
        <v>8/02/07</v>
      </c>
      <c r="H288" s="23">
        <f t="shared" ca="1" si="4"/>
        <v>15</v>
      </c>
      <c r="I28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28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288" s="21" t="s">
        <v>96</v>
      </c>
      <c r="L288" s="30" t="s">
        <v>90</v>
      </c>
      <c r="M288" s="37"/>
      <c r="N288" s="26"/>
    </row>
    <row r="289" spans="1:14">
      <c r="A289" s="212">
        <v>1</v>
      </c>
      <c r="B289" s="31" t="s">
        <v>905</v>
      </c>
      <c r="C289" s="19" t="s">
        <v>1705</v>
      </c>
      <c r="D289" s="64" t="s">
        <v>1704</v>
      </c>
      <c r="E289" s="21" t="s">
        <v>2376</v>
      </c>
      <c r="F289" s="21" t="s">
        <v>1703</v>
      </c>
      <c r="G289" s="22" t="str">
        <f>MID(C289,7,2)&amp;"/"&amp;MID(C289,9,2)&amp;"/"&amp;MID(C289,11,2)</f>
        <v>06/12/08</v>
      </c>
      <c r="H289" s="23">
        <f t="shared" ca="1" si="4"/>
        <v>14</v>
      </c>
      <c r="I28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28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289" s="21" t="s">
        <v>96</v>
      </c>
      <c r="L289" s="30" t="s">
        <v>90</v>
      </c>
      <c r="M289" s="37"/>
      <c r="N289" s="26"/>
    </row>
    <row r="290" spans="1:14">
      <c r="A290" s="212">
        <v>1</v>
      </c>
      <c r="B290" s="31" t="s">
        <v>905</v>
      </c>
      <c r="C290" s="19" t="s">
        <v>1702</v>
      </c>
      <c r="D290" s="63" t="s">
        <v>1701</v>
      </c>
      <c r="E290" s="21" t="s">
        <v>2376</v>
      </c>
      <c r="F290" s="21" t="s">
        <v>109</v>
      </c>
      <c r="G290" s="22" t="str">
        <f>MID(C290,7,2)&amp;"/"&amp;MID(C290,9,2)&amp;"/"&amp;MID(C290,11,2)</f>
        <v>13/08/12</v>
      </c>
      <c r="H290" s="23">
        <f t="shared" ca="1" si="4"/>
        <v>10</v>
      </c>
      <c r="I29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29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290" s="30" t="s">
        <v>91</v>
      </c>
      <c r="L290" s="30" t="s">
        <v>90</v>
      </c>
      <c r="M290" s="37"/>
      <c r="N290" s="26"/>
    </row>
    <row r="291" spans="1:14" ht="30">
      <c r="A291" s="212">
        <v>1</v>
      </c>
      <c r="B291" s="31" t="s">
        <v>895</v>
      </c>
      <c r="C291" s="19" t="s">
        <v>1700</v>
      </c>
      <c r="D291" s="20" t="s">
        <v>1699</v>
      </c>
      <c r="E291" s="21" t="s">
        <v>2376</v>
      </c>
      <c r="F291" s="21" t="s">
        <v>1698</v>
      </c>
      <c r="G291" s="22" t="str">
        <f>MID(C291,7,2)&amp;"/"&amp;MID(C291,9,2)&amp;"/"&amp;MID(C291,11,2)</f>
        <v>23/06/80</v>
      </c>
      <c r="H291" s="23">
        <f t="shared" ca="1" si="4"/>
        <v>42</v>
      </c>
      <c r="I29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29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291" s="21" t="s">
        <v>105</v>
      </c>
      <c r="L291" s="21" t="s">
        <v>100</v>
      </c>
      <c r="M291" s="37" t="s">
        <v>1697</v>
      </c>
      <c r="N291" s="26"/>
    </row>
    <row r="292" spans="1:14">
      <c r="A292" s="212">
        <v>1</v>
      </c>
      <c r="B292" s="31" t="s">
        <v>895</v>
      </c>
      <c r="C292" s="19" t="s">
        <v>1696</v>
      </c>
      <c r="D292" s="63" t="s">
        <v>1695</v>
      </c>
      <c r="E292" s="29" t="s">
        <v>2377</v>
      </c>
      <c r="F292" s="21" t="s">
        <v>102</v>
      </c>
      <c r="G292" s="22" t="str">
        <f>MID(C292,7,2)-40&amp;"/"&amp;MID(C292,9,2)&amp;"/"&amp;MID(C292,11,2)</f>
        <v>25/05/88</v>
      </c>
      <c r="H292" s="23">
        <f t="shared" ca="1" si="4"/>
        <v>34</v>
      </c>
      <c r="I29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29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292" s="21" t="s">
        <v>119</v>
      </c>
      <c r="L292" s="21" t="s">
        <v>100</v>
      </c>
      <c r="M292" s="37"/>
      <c r="N292" s="26"/>
    </row>
    <row r="293" spans="1:14">
      <c r="A293" s="212">
        <v>1</v>
      </c>
      <c r="B293" s="31" t="s">
        <v>895</v>
      </c>
      <c r="C293" s="19" t="s">
        <v>1694</v>
      </c>
      <c r="D293" s="64" t="s">
        <v>1693</v>
      </c>
      <c r="E293" s="21" t="s">
        <v>2376</v>
      </c>
      <c r="F293" s="21" t="s">
        <v>102</v>
      </c>
      <c r="G293" s="22" t="str">
        <f>MID(C293,7,2)&amp;"/"&amp;MID(C293,9,2)&amp;"/"&amp;MID(C293,11,2)</f>
        <v>16/11/10</v>
      </c>
      <c r="H293" s="23">
        <f t="shared" ca="1" si="4"/>
        <v>12</v>
      </c>
      <c r="I29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29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293" s="30" t="s">
        <v>91</v>
      </c>
      <c r="L293" s="30" t="s">
        <v>90</v>
      </c>
      <c r="M293" s="37"/>
      <c r="N293" s="26"/>
    </row>
    <row r="294" spans="1:14">
      <c r="A294" s="212">
        <v>1</v>
      </c>
      <c r="B294" s="31" t="s">
        <v>895</v>
      </c>
      <c r="C294" s="19" t="s">
        <v>1692</v>
      </c>
      <c r="D294" s="63" t="s">
        <v>1691</v>
      </c>
      <c r="E294" s="29" t="s">
        <v>2377</v>
      </c>
      <c r="F294" s="21" t="s">
        <v>102</v>
      </c>
      <c r="G294" s="22" t="str">
        <f>MID(C294,7,2)-40&amp;"/"&amp;MID(C294,9,2)&amp;"/"&amp;MID(C294,11,2)</f>
        <v>18/04/14</v>
      </c>
      <c r="H294" s="23">
        <f t="shared" ca="1" si="4"/>
        <v>8</v>
      </c>
      <c r="I29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29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294" s="30" t="s">
        <v>91</v>
      </c>
      <c r="L294" s="30" t="s">
        <v>90</v>
      </c>
      <c r="M294" s="37"/>
      <c r="N294" s="26"/>
    </row>
    <row r="295" spans="1:14" ht="30">
      <c r="A295" s="212">
        <v>1</v>
      </c>
      <c r="B295" s="31" t="s">
        <v>886</v>
      </c>
      <c r="C295" s="19" t="s">
        <v>1690</v>
      </c>
      <c r="D295" s="20" t="s">
        <v>1689</v>
      </c>
      <c r="E295" s="29" t="s">
        <v>2377</v>
      </c>
      <c r="F295" s="21" t="s">
        <v>109</v>
      </c>
      <c r="G295" s="22" t="str">
        <f>MID(C295,7,2)-40&amp;"/"&amp;MID(C295,9,2)&amp;"/"&amp;MID(C295,11,2)</f>
        <v>17/06/76</v>
      </c>
      <c r="H295" s="23">
        <f t="shared" ca="1" si="4"/>
        <v>46</v>
      </c>
      <c r="I29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29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295" s="21" t="s">
        <v>119</v>
      </c>
      <c r="L295" s="21" t="s">
        <v>100</v>
      </c>
      <c r="M295" s="37" t="s">
        <v>1688</v>
      </c>
      <c r="N295" s="26"/>
    </row>
    <row r="296" spans="1:14">
      <c r="A296" s="212">
        <v>1</v>
      </c>
      <c r="B296" s="31" t="s">
        <v>886</v>
      </c>
      <c r="C296" s="19" t="s">
        <v>1687</v>
      </c>
      <c r="D296" s="60" t="s">
        <v>1686</v>
      </c>
      <c r="E296" s="21" t="s">
        <v>2376</v>
      </c>
      <c r="F296" s="21" t="s">
        <v>194</v>
      </c>
      <c r="G296" s="22" t="str">
        <f>MID(C296,7,2)&amp;"/"&amp;MID(C296,9,2)&amp;"/"&amp;MID(C296,11,2)</f>
        <v>14/09/09</v>
      </c>
      <c r="H296" s="23">
        <f t="shared" ca="1" si="4"/>
        <v>13</v>
      </c>
      <c r="I29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29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296" s="30" t="s">
        <v>91</v>
      </c>
      <c r="L296" s="30" t="s">
        <v>90</v>
      </c>
      <c r="M296" s="37"/>
      <c r="N296" s="26"/>
    </row>
    <row r="297" spans="1:14">
      <c r="A297" s="212">
        <v>1</v>
      </c>
      <c r="B297" s="31" t="s">
        <v>886</v>
      </c>
      <c r="C297" s="19" t="s">
        <v>1685</v>
      </c>
      <c r="D297" s="60" t="s">
        <v>1684</v>
      </c>
      <c r="E297" s="29" t="s">
        <v>2377</v>
      </c>
      <c r="F297" s="21" t="s">
        <v>109</v>
      </c>
      <c r="G297" s="22" t="str">
        <f>MID(C297,7,2)-40&amp;"/"&amp;MID(C297,9,2)&amp;"/"&amp;MID(C297,11,2)</f>
        <v>5/03/10</v>
      </c>
      <c r="H297" s="23">
        <f t="shared" ca="1" si="4"/>
        <v>12</v>
      </c>
      <c r="I29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29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297" s="30" t="s">
        <v>91</v>
      </c>
      <c r="L297" s="30" t="s">
        <v>90</v>
      </c>
      <c r="M297" s="37"/>
      <c r="N297" s="26"/>
    </row>
    <row r="298" spans="1:14" ht="30">
      <c r="A298" s="212">
        <v>1</v>
      </c>
      <c r="B298" s="31" t="s">
        <v>879</v>
      </c>
      <c r="C298" s="19" t="s">
        <v>1683</v>
      </c>
      <c r="D298" s="20" t="s">
        <v>1682</v>
      </c>
      <c r="E298" s="21" t="s">
        <v>2376</v>
      </c>
      <c r="F298" s="21" t="s">
        <v>102</v>
      </c>
      <c r="G298" s="22" t="str">
        <f>MID(C298,7,2)&amp;"/"&amp;MID(C298,9,2)&amp;"/"&amp;MID(C298,11,2)</f>
        <v>17/05/53</v>
      </c>
      <c r="H298" s="23">
        <f t="shared" ca="1" si="4"/>
        <v>69</v>
      </c>
      <c r="I29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29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298" s="21" t="s">
        <v>96</v>
      </c>
      <c r="L298" s="21" t="s">
        <v>160</v>
      </c>
      <c r="M298" s="65" t="s">
        <v>1664</v>
      </c>
      <c r="N298" s="26"/>
    </row>
    <row r="299" spans="1:14">
      <c r="A299" s="212">
        <v>1</v>
      </c>
      <c r="B299" s="31" t="s">
        <v>879</v>
      </c>
      <c r="C299" s="19" t="s">
        <v>1681</v>
      </c>
      <c r="D299" s="60" t="s">
        <v>1680</v>
      </c>
      <c r="E299" s="29" t="s">
        <v>2377</v>
      </c>
      <c r="F299" s="21" t="s">
        <v>1679</v>
      </c>
      <c r="G299" s="22" t="str">
        <f>MID(C299,7,2)-40&amp;"/"&amp;MID(C299,9,2)&amp;"/"&amp;MID(C299,11,2)</f>
        <v>17/06/49</v>
      </c>
      <c r="H299" s="23">
        <f t="shared" ca="1" si="4"/>
        <v>73</v>
      </c>
      <c r="I29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70 - 74</v>
      </c>
      <c r="J29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15</v>
      </c>
      <c r="K299" s="21" t="s">
        <v>96</v>
      </c>
      <c r="L299" s="21" t="s">
        <v>160</v>
      </c>
      <c r="M299" s="37"/>
      <c r="N299" s="26"/>
    </row>
    <row r="300" spans="1:14">
      <c r="A300" s="212">
        <v>1</v>
      </c>
      <c r="B300" s="31" t="s">
        <v>879</v>
      </c>
      <c r="C300" s="19" t="s">
        <v>1678</v>
      </c>
      <c r="D300" s="59" t="s">
        <v>1677</v>
      </c>
      <c r="E300" s="21" t="s">
        <v>2376</v>
      </c>
      <c r="F300" s="21" t="s">
        <v>102</v>
      </c>
      <c r="G300" s="22" t="str">
        <f>MID(C300,7,2)&amp;"/"&amp;MID(C300,9,2)&amp;"/"&amp;MID(C300,11,2)</f>
        <v>17/03/96</v>
      </c>
      <c r="H300" s="23">
        <f t="shared" ca="1" si="4"/>
        <v>26</v>
      </c>
      <c r="I30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30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300" s="21" t="s">
        <v>105</v>
      </c>
      <c r="L300" s="21" t="s">
        <v>100</v>
      </c>
      <c r="M300" s="37"/>
      <c r="N300" s="26"/>
    </row>
    <row r="301" spans="1:14">
      <c r="A301" s="212">
        <v>1</v>
      </c>
      <c r="B301" s="31" t="s">
        <v>870</v>
      </c>
      <c r="C301" s="19" t="s">
        <v>1676</v>
      </c>
      <c r="D301" s="66" t="s">
        <v>1675</v>
      </c>
      <c r="E301" s="21" t="s">
        <v>2376</v>
      </c>
      <c r="F301" s="21" t="s">
        <v>194</v>
      </c>
      <c r="G301" s="22" t="str">
        <f>MID(C301,7,2)&amp;"/"&amp;MID(C301,9,2)&amp;"/"&amp;MID(C301,11,2)</f>
        <v>31/08/81</v>
      </c>
      <c r="H301" s="23">
        <f t="shared" ca="1" si="4"/>
        <v>41</v>
      </c>
      <c r="I30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30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301" s="21" t="s">
        <v>119</v>
      </c>
      <c r="L301" s="21" t="s">
        <v>100</v>
      </c>
      <c r="M301" s="37"/>
      <c r="N301" s="26"/>
    </row>
    <row r="302" spans="1:14">
      <c r="A302" s="212">
        <v>1</v>
      </c>
      <c r="B302" s="31" t="s">
        <v>870</v>
      </c>
      <c r="C302" s="19" t="s">
        <v>1674</v>
      </c>
      <c r="D302" s="59" t="s">
        <v>1673</v>
      </c>
      <c r="E302" s="29" t="s">
        <v>2377</v>
      </c>
      <c r="F302" s="21" t="s">
        <v>1670</v>
      </c>
      <c r="G302" s="22" t="str">
        <f>MID(C302,7,2)-40&amp;"/"&amp;MID(C302,9,2)&amp;"/"&amp;MID(C302,11,2)</f>
        <v>17/10/82</v>
      </c>
      <c r="H302" s="23">
        <f t="shared" ca="1" si="4"/>
        <v>40</v>
      </c>
      <c r="I30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30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302" s="30" t="s">
        <v>101</v>
      </c>
      <c r="L302" s="24" t="s">
        <v>142</v>
      </c>
      <c r="M302" s="37"/>
      <c r="N302" s="26"/>
    </row>
    <row r="303" spans="1:14">
      <c r="A303" s="212">
        <v>1</v>
      </c>
      <c r="B303" s="31" t="s">
        <v>870</v>
      </c>
      <c r="C303" s="19" t="s">
        <v>1672</v>
      </c>
      <c r="D303" s="60" t="s">
        <v>1671</v>
      </c>
      <c r="E303" s="29" t="s">
        <v>2377</v>
      </c>
      <c r="F303" s="21" t="s">
        <v>1670</v>
      </c>
      <c r="G303" s="22" t="str">
        <f>MID(C303,7,2)-40&amp;"/"&amp;MID(C303,9,2)&amp;"/"&amp;MID(C303,11,2)</f>
        <v>14/06/10</v>
      </c>
      <c r="H303" s="23">
        <f t="shared" ca="1" si="4"/>
        <v>12</v>
      </c>
      <c r="I30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30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303" s="21" t="s">
        <v>91</v>
      </c>
      <c r="L303" s="30" t="s">
        <v>90</v>
      </c>
      <c r="M303" s="37"/>
      <c r="N303" s="26"/>
    </row>
    <row r="304" spans="1:14">
      <c r="A304" s="212">
        <v>1</v>
      </c>
      <c r="B304" s="31" t="s">
        <v>870</v>
      </c>
      <c r="C304" s="19" t="s">
        <v>1669</v>
      </c>
      <c r="D304" s="60" t="s">
        <v>1668</v>
      </c>
      <c r="E304" s="21" t="s">
        <v>2376</v>
      </c>
      <c r="F304" s="21" t="s">
        <v>1667</v>
      </c>
      <c r="G304" s="22" t="str">
        <f>MID(C304,7,2)&amp;"/"&amp;MID(C304,9,2)&amp;"/"&amp;MID(C304,11,2)</f>
        <v>26/05/18</v>
      </c>
      <c r="H304" s="23">
        <f t="shared" ca="1" si="4"/>
        <v>4</v>
      </c>
      <c r="I30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30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304" s="36" t="s">
        <v>86</v>
      </c>
      <c r="L304" s="21" t="s">
        <v>85</v>
      </c>
      <c r="M304" s="37"/>
      <c r="N304" s="26"/>
    </row>
    <row r="305" spans="1:14" ht="30">
      <c r="A305" s="212">
        <v>1</v>
      </c>
      <c r="B305" s="31" t="s">
        <v>867</v>
      </c>
      <c r="C305" s="19" t="s">
        <v>1666</v>
      </c>
      <c r="D305" s="66" t="s">
        <v>1665</v>
      </c>
      <c r="E305" s="21" t="s">
        <v>2376</v>
      </c>
      <c r="F305" s="21" t="s">
        <v>102</v>
      </c>
      <c r="G305" s="22" t="str">
        <f>MID(C305,7,2)&amp;"/"&amp;MID(C305,9,2)&amp;"/"&amp;MID(C305,11,2)</f>
        <v>02/01/86</v>
      </c>
      <c r="H305" s="23">
        <f t="shared" ca="1" si="4"/>
        <v>36</v>
      </c>
      <c r="I30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30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305" s="21" t="s">
        <v>105</v>
      </c>
      <c r="L305" s="21" t="s">
        <v>100</v>
      </c>
      <c r="M305" s="65" t="s">
        <v>1664</v>
      </c>
      <c r="N305" s="26"/>
    </row>
    <row r="306" spans="1:14" ht="30">
      <c r="A306" s="212">
        <v>1</v>
      </c>
      <c r="B306" s="31" t="s">
        <v>852</v>
      </c>
      <c r="C306" s="19" t="s">
        <v>1663</v>
      </c>
      <c r="D306" s="20" t="s">
        <v>1662</v>
      </c>
      <c r="E306" s="21" t="s">
        <v>2376</v>
      </c>
      <c r="F306" s="21" t="s">
        <v>102</v>
      </c>
      <c r="G306" s="22" t="str">
        <f>MID(C306,7,2)&amp;"/"&amp;MID(C306,9,2)&amp;"/"&amp;MID(C306,11,2)</f>
        <v>28/02/68</v>
      </c>
      <c r="H306" s="23">
        <f t="shared" ca="1" si="4"/>
        <v>54</v>
      </c>
      <c r="I30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30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306" s="21" t="s">
        <v>96</v>
      </c>
      <c r="L306" s="21" t="s">
        <v>160</v>
      </c>
      <c r="M306" s="37" t="s">
        <v>1661</v>
      </c>
      <c r="N306" s="26"/>
    </row>
    <row r="307" spans="1:14">
      <c r="A307" s="212">
        <v>1</v>
      </c>
      <c r="B307" s="31" t="s">
        <v>852</v>
      </c>
      <c r="C307" s="19" t="s">
        <v>1660</v>
      </c>
      <c r="D307" s="60" t="s">
        <v>1659</v>
      </c>
      <c r="E307" s="29" t="s">
        <v>2377</v>
      </c>
      <c r="F307" s="21" t="s">
        <v>102</v>
      </c>
      <c r="G307" s="22" t="str">
        <f>MID(C307,7,2)-40&amp;"/"&amp;MID(C307,9,2)&amp;"/"&amp;MID(C307,11,2)</f>
        <v>5/05/53</v>
      </c>
      <c r="H307" s="23">
        <f t="shared" ca="1" si="4"/>
        <v>69</v>
      </c>
      <c r="I30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30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307" s="21" t="s">
        <v>96</v>
      </c>
      <c r="L307" s="21" t="s">
        <v>160</v>
      </c>
      <c r="M307" s="37"/>
      <c r="N307" s="26"/>
    </row>
    <row r="308" spans="1:14">
      <c r="A308" s="212">
        <v>1</v>
      </c>
      <c r="B308" s="31" t="s">
        <v>852</v>
      </c>
      <c r="C308" s="19" t="s">
        <v>1658</v>
      </c>
      <c r="D308" s="60" t="s">
        <v>1657</v>
      </c>
      <c r="E308" s="29" t="s">
        <v>2377</v>
      </c>
      <c r="F308" s="21" t="s">
        <v>102</v>
      </c>
      <c r="G308" s="22" t="str">
        <f>MID(C308,7,2)-40&amp;"/"&amp;MID(C308,9,2)&amp;"/"&amp;MID(C308,11,2)</f>
        <v>4/01/03</v>
      </c>
      <c r="H308" s="23">
        <f t="shared" ca="1" si="4"/>
        <v>19</v>
      </c>
      <c r="I30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30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308" s="21" t="s">
        <v>119</v>
      </c>
      <c r="L308" s="30" t="s">
        <v>90</v>
      </c>
      <c r="M308" s="37"/>
      <c r="N308" s="26"/>
    </row>
    <row r="309" spans="1:14">
      <c r="A309" s="212">
        <v>1</v>
      </c>
      <c r="B309" s="31" t="s">
        <v>852</v>
      </c>
      <c r="C309" s="19" t="s">
        <v>1656</v>
      </c>
      <c r="D309" s="60" t="s">
        <v>1655</v>
      </c>
      <c r="E309" s="29" t="s">
        <v>2377</v>
      </c>
      <c r="F309" s="21" t="s">
        <v>102</v>
      </c>
      <c r="G309" s="22" t="str">
        <f>MID(C309,7,2)-40&amp;"/"&amp;MID(C309,9,2)&amp;"/"&amp;MID(C309,11,2)</f>
        <v>23/04/05</v>
      </c>
      <c r="H309" s="23">
        <f t="shared" ca="1" si="4"/>
        <v>17</v>
      </c>
      <c r="I30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30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309" s="21" t="s">
        <v>105</v>
      </c>
      <c r="L309" s="30" t="s">
        <v>90</v>
      </c>
      <c r="M309" s="37"/>
      <c r="N309" s="26"/>
    </row>
    <row r="310" spans="1:14">
      <c r="A310" s="212">
        <v>1</v>
      </c>
      <c r="B310" s="31" t="s">
        <v>852</v>
      </c>
      <c r="C310" s="19" t="s">
        <v>1654</v>
      </c>
      <c r="D310" s="60" t="s">
        <v>1653</v>
      </c>
      <c r="E310" s="29" t="s">
        <v>2377</v>
      </c>
      <c r="F310" s="21" t="s">
        <v>102</v>
      </c>
      <c r="G310" s="22" t="str">
        <f>MID(C310,7,2)-40&amp;"/"&amp;MID(C310,9,2)&amp;"/"&amp;MID(C310,11,2)</f>
        <v>24/12/96</v>
      </c>
      <c r="H310" s="23">
        <f t="shared" ca="1" si="4"/>
        <v>25</v>
      </c>
      <c r="I31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31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310" s="21" t="s">
        <v>119</v>
      </c>
      <c r="L310" s="21" t="s">
        <v>100</v>
      </c>
      <c r="M310" s="37"/>
      <c r="N310" s="26"/>
    </row>
    <row r="311" spans="1:14">
      <c r="A311" s="212">
        <v>1</v>
      </c>
      <c r="B311" s="31" t="s">
        <v>852</v>
      </c>
      <c r="C311" s="19"/>
      <c r="D311" s="60" t="s">
        <v>1652</v>
      </c>
      <c r="E311" s="29" t="s">
        <v>2377</v>
      </c>
      <c r="F311" s="21" t="s">
        <v>194</v>
      </c>
      <c r="G311" s="22">
        <v>42627</v>
      </c>
      <c r="H311" s="23">
        <f t="shared" ca="1" si="4"/>
        <v>6</v>
      </c>
      <c r="I31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31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311" s="36" t="s">
        <v>86</v>
      </c>
      <c r="L311" s="21" t="s">
        <v>85</v>
      </c>
      <c r="M311" s="37"/>
      <c r="N311" s="26"/>
    </row>
    <row r="312" spans="1:14" ht="30">
      <c r="A312" s="212">
        <v>1</v>
      </c>
      <c r="B312" s="31" t="s">
        <v>843</v>
      </c>
      <c r="C312" s="19" t="s">
        <v>1651</v>
      </c>
      <c r="D312" s="20" t="s">
        <v>1650</v>
      </c>
      <c r="E312" s="21" t="s">
        <v>2376</v>
      </c>
      <c r="F312" s="21" t="s">
        <v>102</v>
      </c>
      <c r="G312" s="22" t="str">
        <f>MID(C312,7,2)&amp;"/"&amp;MID(C312,9,2)&amp;"/"&amp;MID(C312,11,2)</f>
        <v>13/08/91</v>
      </c>
      <c r="H312" s="23">
        <f t="shared" ca="1" si="4"/>
        <v>31</v>
      </c>
      <c r="I31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31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312" s="21" t="s">
        <v>119</v>
      </c>
      <c r="L312" s="21" t="s">
        <v>100</v>
      </c>
      <c r="M312" s="37" t="s">
        <v>1649</v>
      </c>
      <c r="N312" s="26"/>
    </row>
    <row r="313" spans="1:14">
      <c r="A313" s="212">
        <v>1</v>
      </c>
      <c r="B313" s="31" t="s">
        <v>843</v>
      </c>
      <c r="C313" s="19" t="s">
        <v>1647</v>
      </c>
      <c r="D313" s="60" t="s">
        <v>1646</v>
      </c>
      <c r="E313" s="29" t="s">
        <v>2377</v>
      </c>
      <c r="F313" s="21" t="s">
        <v>109</v>
      </c>
      <c r="G313" s="22" t="str">
        <f>MID(C313,7,2)-40&amp;"/"&amp;MID(C313,9,2)&amp;"/"&amp;MID(C313,11,2)</f>
        <v>29/10/66</v>
      </c>
      <c r="H313" s="23">
        <f t="shared" ca="1" si="4"/>
        <v>56</v>
      </c>
      <c r="I31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31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313" s="21" t="s">
        <v>119</v>
      </c>
      <c r="L313" s="24" t="s">
        <v>1645</v>
      </c>
      <c r="M313" s="37"/>
      <c r="N313" s="26"/>
    </row>
    <row r="314" spans="1:14">
      <c r="A314" s="212">
        <v>1</v>
      </c>
      <c r="B314" s="31" t="s">
        <v>843</v>
      </c>
      <c r="C314" s="19" t="s">
        <v>1643</v>
      </c>
      <c r="D314" s="60" t="s">
        <v>1642</v>
      </c>
      <c r="E314" s="21" t="s">
        <v>2376</v>
      </c>
      <c r="F314" s="21" t="s">
        <v>306</v>
      </c>
      <c r="G314" s="22" t="str">
        <f>MID(C314,7,2)&amp;"/"&amp;MID(C314,9,2)&amp;"/"&amp;MID(C314,11,2)</f>
        <v>03/10/98</v>
      </c>
      <c r="H314" s="23">
        <f t="shared" ca="1" si="4"/>
        <v>24</v>
      </c>
      <c r="I31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31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314" s="21" t="s">
        <v>119</v>
      </c>
      <c r="L314" s="21" t="s">
        <v>100</v>
      </c>
      <c r="M314" s="37"/>
      <c r="N314" s="26"/>
    </row>
    <row r="315" spans="1:14">
      <c r="A315" s="212">
        <v>1</v>
      </c>
      <c r="B315" s="31" t="s">
        <v>843</v>
      </c>
      <c r="C315" s="19" t="s">
        <v>1641</v>
      </c>
      <c r="D315" s="60" t="s">
        <v>1640</v>
      </c>
      <c r="E315" s="29" t="s">
        <v>2377</v>
      </c>
      <c r="F315" s="21" t="s">
        <v>306</v>
      </c>
      <c r="G315" s="22" t="str">
        <f>MID(C315,7,2)-40&amp;"/"&amp;MID(C315,9,2)&amp;"/"&amp;MID(C315,11,2)</f>
        <v>2/07/00</v>
      </c>
      <c r="H315" s="23">
        <f t="shared" ca="1" si="4"/>
        <v>22</v>
      </c>
      <c r="I31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31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315" s="21" t="s">
        <v>119</v>
      </c>
      <c r="L315" s="21" t="s">
        <v>146</v>
      </c>
      <c r="M315" s="37"/>
      <c r="N315" s="26"/>
    </row>
    <row r="316" spans="1:14">
      <c r="A316" s="212">
        <v>1</v>
      </c>
      <c r="B316" s="31" t="s">
        <v>840</v>
      </c>
      <c r="C316" s="19" t="s">
        <v>1639</v>
      </c>
      <c r="D316" s="46" t="s">
        <v>1638</v>
      </c>
      <c r="E316" s="29" t="s">
        <v>2377</v>
      </c>
      <c r="F316" s="21" t="s">
        <v>109</v>
      </c>
      <c r="G316" s="22" t="str">
        <f>MID(C316,7,2)-40&amp;"/"&amp;MID(C316,9,2)&amp;"/"&amp;MID(C316,11,2)</f>
        <v>12/10/38</v>
      </c>
      <c r="H316" s="23">
        <f t="shared" ca="1" si="4"/>
        <v>84</v>
      </c>
      <c r="I31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80 - 84</v>
      </c>
      <c r="J31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17</v>
      </c>
      <c r="K316" s="21" t="s">
        <v>96</v>
      </c>
      <c r="L316" s="21" t="s">
        <v>160</v>
      </c>
      <c r="M316" s="37"/>
      <c r="N316" s="26"/>
    </row>
    <row r="317" spans="1:14">
      <c r="A317" s="212">
        <v>1</v>
      </c>
      <c r="B317" s="31" t="s">
        <v>837</v>
      </c>
      <c r="C317" s="19" t="s">
        <v>1637</v>
      </c>
      <c r="D317" s="20" t="s">
        <v>1636</v>
      </c>
      <c r="E317" s="21" t="s">
        <v>2376</v>
      </c>
      <c r="F317" s="21" t="s">
        <v>531</v>
      </c>
      <c r="G317" s="22" t="str">
        <f>MID(C317,7,2)-40&amp;"/"&amp;MID(C317,9,2)&amp;"/"&amp;MID(C317,11,2)</f>
        <v>18/08/57</v>
      </c>
      <c r="H317" s="23">
        <f t="shared" ca="1" si="4"/>
        <v>65</v>
      </c>
      <c r="I31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31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317" s="21" t="s">
        <v>119</v>
      </c>
      <c r="L317" s="21" t="s">
        <v>160</v>
      </c>
      <c r="M317" s="37"/>
      <c r="N317" s="26" t="s">
        <v>1628</v>
      </c>
    </row>
    <row r="318" spans="1:14">
      <c r="A318" s="212">
        <v>1</v>
      </c>
      <c r="B318" s="31" t="s">
        <v>830</v>
      </c>
      <c r="C318" s="19" t="s">
        <v>1635</v>
      </c>
      <c r="D318" s="46" t="s">
        <v>1634</v>
      </c>
      <c r="E318" s="21" t="s">
        <v>2376</v>
      </c>
      <c r="F318" s="21" t="s">
        <v>109</v>
      </c>
      <c r="G318" s="22" t="str">
        <f>MID(C318,7,2)&amp;"/"&amp;MID(C318,9,2)&amp;"/"&amp;MID(C318,11,2)</f>
        <v>09/07/64</v>
      </c>
      <c r="H318" s="23">
        <f t="shared" ca="1" si="4"/>
        <v>58</v>
      </c>
      <c r="I31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31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318" s="21" t="s">
        <v>105</v>
      </c>
      <c r="L318" s="21" t="s">
        <v>100</v>
      </c>
      <c r="M318" s="37"/>
      <c r="N318" s="26"/>
    </row>
    <row r="319" spans="1:14">
      <c r="A319" s="212">
        <v>1</v>
      </c>
      <c r="B319" s="31" t="s">
        <v>830</v>
      </c>
      <c r="C319" s="19" t="s">
        <v>1632</v>
      </c>
      <c r="D319" s="60" t="s">
        <v>1631</v>
      </c>
      <c r="E319" s="29" t="s">
        <v>2377</v>
      </c>
      <c r="F319" s="21" t="s">
        <v>1224</v>
      </c>
      <c r="G319" s="22" t="str">
        <f>MID(C319,7,2)-40&amp;"/"&amp;MID(C319,9,2)&amp;"/"&amp;MID(C319,11,2)</f>
        <v>26/09/81</v>
      </c>
      <c r="H319" s="23">
        <f t="shared" ca="1" si="4"/>
        <v>41</v>
      </c>
      <c r="I31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31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319" s="21" t="s">
        <v>119</v>
      </c>
      <c r="L319" s="21" t="s">
        <v>100</v>
      </c>
      <c r="M319" s="37"/>
      <c r="N319" s="26"/>
    </row>
    <row r="320" spans="1:14">
      <c r="A320" s="212">
        <v>1</v>
      </c>
      <c r="B320" s="31" t="s">
        <v>823</v>
      </c>
      <c r="C320" s="19" t="s">
        <v>1630</v>
      </c>
      <c r="D320" s="46" t="s">
        <v>1629</v>
      </c>
      <c r="E320" s="29" t="s">
        <v>2377</v>
      </c>
      <c r="F320" s="21" t="s">
        <v>109</v>
      </c>
      <c r="G320" s="22" t="str">
        <f>MID(C320,7,2)-40&amp;"/"&amp;MID(C320,9,2)&amp;"/"&amp;MID(C320,11,2)</f>
        <v>19/04/50</v>
      </c>
      <c r="H320" s="23">
        <f t="shared" ca="1" si="4"/>
        <v>72</v>
      </c>
      <c r="I32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70 - 74</v>
      </c>
      <c r="J32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15</v>
      </c>
      <c r="K320" s="21" t="s">
        <v>119</v>
      </c>
      <c r="L320" s="21" t="s">
        <v>100</v>
      </c>
      <c r="M320" s="37"/>
      <c r="N320" s="26" t="s">
        <v>1628</v>
      </c>
    </row>
    <row r="321" spans="1:14">
      <c r="A321" s="212">
        <v>1</v>
      </c>
      <c r="B321" s="31" t="s">
        <v>823</v>
      </c>
      <c r="C321" s="19" t="s">
        <v>1627</v>
      </c>
      <c r="D321" s="25" t="s">
        <v>1626</v>
      </c>
      <c r="E321" s="29" t="s">
        <v>2376</v>
      </c>
      <c r="F321" s="29" t="s">
        <v>109</v>
      </c>
      <c r="G321" s="22" t="str">
        <f>MID(C321,7,2)&amp;"/"&amp;MID(C321,9,2)&amp;"/"&amp;MID(C321,11,2)</f>
        <v>05/09/87</v>
      </c>
      <c r="H321" s="23">
        <f t="shared" ca="1" si="4"/>
        <v>35</v>
      </c>
      <c r="I32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32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321" s="21" t="s">
        <v>96</v>
      </c>
      <c r="L321" s="21" t="s">
        <v>100</v>
      </c>
      <c r="M321" s="37"/>
      <c r="N321" s="26"/>
    </row>
    <row r="322" spans="1:14">
      <c r="A322" s="212">
        <v>1</v>
      </c>
      <c r="B322" s="31" t="s">
        <v>823</v>
      </c>
      <c r="C322" s="19" t="s">
        <v>1625</v>
      </c>
      <c r="D322" s="60" t="s">
        <v>1624</v>
      </c>
      <c r="E322" s="29" t="s">
        <v>2376</v>
      </c>
      <c r="F322" s="21" t="s">
        <v>109</v>
      </c>
      <c r="G322" s="22" t="str">
        <f>MID(C322,7,2)&amp;"/"&amp;MID(C322,9,2)&amp;"/"&amp;MID(C322,11,2)</f>
        <v>04/01/92</v>
      </c>
      <c r="H322" s="23">
        <f t="shared" ref="H322:H385" ca="1" si="5">ROUNDDOWN(YEARFRAC(G322,TODAY(),1),0)</f>
        <v>30</v>
      </c>
      <c r="I32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32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322" s="21" t="s">
        <v>119</v>
      </c>
      <c r="L322" s="21" t="s">
        <v>100</v>
      </c>
      <c r="M322" s="37"/>
      <c r="N322" s="26"/>
    </row>
    <row r="323" spans="1:14" ht="45">
      <c r="A323" s="212">
        <v>1</v>
      </c>
      <c r="B323" s="31" t="s">
        <v>820</v>
      </c>
      <c r="C323" s="19" t="s">
        <v>1623</v>
      </c>
      <c r="D323" s="46" t="s">
        <v>1622</v>
      </c>
      <c r="E323" s="29" t="s">
        <v>2377</v>
      </c>
      <c r="F323" s="21" t="s">
        <v>109</v>
      </c>
      <c r="G323" s="22" t="str">
        <f>MID(C323,7,2)-40&amp;"/"&amp;MID(C323,9,2)&amp;"/"&amp;MID(C323,11,2)</f>
        <v>4/11/79</v>
      </c>
      <c r="H323" s="23">
        <f t="shared" ca="1" si="5"/>
        <v>43</v>
      </c>
      <c r="I32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32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323" s="21" t="s">
        <v>119</v>
      </c>
      <c r="L323" s="21" t="s">
        <v>100</v>
      </c>
      <c r="M323" s="37" t="s">
        <v>781</v>
      </c>
      <c r="N323" s="26"/>
    </row>
    <row r="324" spans="1:14" ht="45">
      <c r="A324" s="212">
        <v>1</v>
      </c>
      <c r="B324" s="31" t="s">
        <v>813</v>
      </c>
      <c r="C324" s="19" t="s">
        <v>1621</v>
      </c>
      <c r="D324" s="67" t="s">
        <v>1620</v>
      </c>
      <c r="E324" s="29" t="s">
        <v>2376</v>
      </c>
      <c r="F324" s="38" t="s">
        <v>1619</v>
      </c>
      <c r="G324" s="22" t="str">
        <f>MID(C324,7,2)&amp;"/"&amp;MID(C324,9,2)&amp;"/"&amp;MID(C324,11,2)</f>
        <v>09/09/60</v>
      </c>
      <c r="H324" s="23">
        <f t="shared" ca="1" si="5"/>
        <v>62</v>
      </c>
      <c r="I32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32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324" s="21" t="s">
        <v>154</v>
      </c>
      <c r="L324" s="21" t="s">
        <v>100</v>
      </c>
      <c r="M324" s="37" t="s">
        <v>781</v>
      </c>
      <c r="N324" s="26"/>
    </row>
    <row r="325" spans="1:14">
      <c r="A325" s="212">
        <v>1</v>
      </c>
      <c r="B325" s="31" t="s">
        <v>813</v>
      </c>
      <c r="C325" s="19" t="s">
        <v>1618</v>
      </c>
      <c r="D325" s="60" t="s">
        <v>1617</v>
      </c>
      <c r="E325" s="29" t="s">
        <v>2377</v>
      </c>
      <c r="F325" s="21" t="s">
        <v>1616</v>
      </c>
      <c r="G325" s="22" t="str">
        <f>MID(C325,7,2)-40&amp;"/"&amp;MID(C325,9,2)&amp;"/"&amp;MID(C325,11,2)</f>
        <v>5/05/71</v>
      </c>
      <c r="H325" s="23">
        <f t="shared" ca="1" si="5"/>
        <v>51</v>
      </c>
      <c r="I32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32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325" s="21" t="s">
        <v>119</v>
      </c>
      <c r="L325" s="24" t="s">
        <v>142</v>
      </c>
      <c r="M325" s="37"/>
      <c r="N325" s="26"/>
    </row>
    <row r="326" spans="1:14">
      <c r="A326" s="212">
        <v>1</v>
      </c>
      <c r="B326" s="31" t="s">
        <v>813</v>
      </c>
      <c r="C326" s="19" t="s">
        <v>1615</v>
      </c>
      <c r="D326" s="60" t="s">
        <v>1614</v>
      </c>
      <c r="E326" s="21" t="s">
        <v>2376</v>
      </c>
      <c r="F326" s="21" t="s">
        <v>306</v>
      </c>
      <c r="G326" s="22" t="str">
        <f>MID(C326,7,2)&amp;"/"&amp;MID(C326,9,2)&amp;"/"&amp;MID(C326,11,2)</f>
        <v>15/10/09</v>
      </c>
      <c r="H326" s="23">
        <f t="shared" ca="1" si="5"/>
        <v>13</v>
      </c>
      <c r="I32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32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326" s="21" t="s">
        <v>91</v>
      </c>
      <c r="L326" s="30" t="s">
        <v>90</v>
      </c>
      <c r="M326" s="37"/>
      <c r="N326" s="26"/>
    </row>
    <row r="327" spans="1:14" ht="30">
      <c r="A327" s="212">
        <v>1</v>
      </c>
      <c r="B327" s="31" t="s">
        <v>799</v>
      </c>
      <c r="C327" s="19" t="s">
        <v>1612</v>
      </c>
      <c r="D327" s="20" t="s">
        <v>1611</v>
      </c>
      <c r="E327" s="21" t="s">
        <v>2376</v>
      </c>
      <c r="F327" s="38" t="s">
        <v>215</v>
      </c>
      <c r="G327" s="22" t="str">
        <f>MID(C327,7,2)&amp;"/"&amp;MID(C327,9,2)&amp;"/"&amp;MID(C327,11,2)</f>
        <v>23/07/78</v>
      </c>
      <c r="H327" s="23">
        <f t="shared" ca="1" si="5"/>
        <v>44</v>
      </c>
      <c r="I32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32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327" s="21" t="s">
        <v>119</v>
      </c>
      <c r="L327" s="21" t="s">
        <v>100</v>
      </c>
      <c r="M327" s="37" t="s">
        <v>1610</v>
      </c>
      <c r="N327" s="26"/>
    </row>
    <row r="328" spans="1:14">
      <c r="A328" s="212">
        <v>1</v>
      </c>
      <c r="B328" s="31" t="s">
        <v>799</v>
      </c>
      <c r="C328" s="19" t="s">
        <v>1609</v>
      </c>
      <c r="D328" s="25" t="s">
        <v>1608</v>
      </c>
      <c r="E328" s="29" t="s">
        <v>2377</v>
      </c>
      <c r="F328" s="21" t="s">
        <v>1607</v>
      </c>
      <c r="G328" s="22" t="str">
        <f>MID(C328,7,2)-40&amp;"/"&amp;MID(C328,9,2)&amp;"/"&amp;MID(C328,11,2)</f>
        <v>11/11/83</v>
      </c>
      <c r="H328" s="23">
        <f t="shared" ca="1" si="5"/>
        <v>39</v>
      </c>
      <c r="I32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32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328" s="21" t="s">
        <v>119</v>
      </c>
      <c r="L328" s="21" t="s">
        <v>100</v>
      </c>
      <c r="M328" s="37"/>
      <c r="N328" s="26"/>
    </row>
    <row r="329" spans="1:14">
      <c r="A329" s="212">
        <v>1</v>
      </c>
      <c r="B329" s="31" t="s">
        <v>799</v>
      </c>
      <c r="C329" s="19" t="s">
        <v>1606</v>
      </c>
      <c r="D329" s="25" t="s">
        <v>1605</v>
      </c>
      <c r="E329" s="29" t="s">
        <v>2377</v>
      </c>
      <c r="F329" s="21" t="s">
        <v>102</v>
      </c>
      <c r="G329" s="22" t="str">
        <f>MID(C329,7,2)-40&amp;"/"&amp;MID(C329,9,2)&amp;"/"&amp;MID(C329,11,2)</f>
        <v>26/09/08</v>
      </c>
      <c r="H329" s="23">
        <f t="shared" ca="1" si="5"/>
        <v>14</v>
      </c>
      <c r="I32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32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329" s="21" t="s">
        <v>96</v>
      </c>
      <c r="L329" s="30" t="s">
        <v>90</v>
      </c>
      <c r="M329" s="37"/>
      <c r="N329" s="26"/>
    </row>
    <row r="330" spans="1:14">
      <c r="A330" s="212">
        <v>1</v>
      </c>
      <c r="B330" s="31" t="s">
        <v>799</v>
      </c>
      <c r="C330" s="19" t="s">
        <v>1604</v>
      </c>
      <c r="D330" s="25" t="s">
        <v>1603</v>
      </c>
      <c r="E330" s="29" t="s">
        <v>2376</v>
      </c>
      <c r="F330" s="21" t="s">
        <v>102</v>
      </c>
      <c r="G330" s="22" t="str">
        <f>MID(C330,7,2)&amp;"/"&amp;MID(C330,9,2)&amp;"/"&amp;MID(C330,11,2)</f>
        <v>09/06/10</v>
      </c>
      <c r="H330" s="23">
        <f t="shared" ca="1" si="5"/>
        <v>12</v>
      </c>
      <c r="I33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33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330" s="21" t="s">
        <v>91</v>
      </c>
      <c r="L330" s="30" t="s">
        <v>90</v>
      </c>
      <c r="M330" s="37"/>
      <c r="N330" s="26"/>
    </row>
    <row r="331" spans="1:14">
      <c r="A331" s="212">
        <v>1</v>
      </c>
      <c r="B331" s="31" t="s">
        <v>799</v>
      </c>
      <c r="C331" s="19" t="s">
        <v>1601</v>
      </c>
      <c r="D331" s="59" t="s">
        <v>1600</v>
      </c>
      <c r="E331" s="29" t="s">
        <v>2376</v>
      </c>
      <c r="F331" s="21" t="s">
        <v>102</v>
      </c>
      <c r="G331" s="22" t="str">
        <f>MID(C331,7,2)&amp;"/"&amp;MID(C331,9,2)&amp;"/"&amp;MID(C331,11,2)</f>
        <v>25/02/13</v>
      </c>
      <c r="H331" s="23">
        <f t="shared" ca="1" si="5"/>
        <v>9</v>
      </c>
      <c r="I33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33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331" s="21" t="s">
        <v>91</v>
      </c>
      <c r="L331" s="30" t="s">
        <v>90</v>
      </c>
      <c r="M331" s="37"/>
      <c r="N331" s="26"/>
    </row>
    <row r="332" spans="1:14">
      <c r="A332" s="212">
        <v>1</v>
      </c>
      <c r="B332" s="31" t="s">
        <v>799</v>
      </c>
      <c r="C332" s="19" t="s">
        <v>1599</v>
      </c>
      <c r="D332" s="60" t="s">
        <v>1598</v>
      </c>
      <c r="E332" s="29" t="s">
        <v>2376</v>
      </c>
      <c r="F332" s="21" t="s">
        <v>102</v>
      </c>
      <c r="G332" s="22" t="str">
        <f>MID(C332,7,2)&amp;"/"&amp;MID(C332,9,2)&amp;"/"&amp;MID(C332,11,2)</f>
        <v>12/07/14</v>
      </c>
      <c r="H332" s="23">
        <f t="shared" ca="1" si="5"/>
        <v>8</v>
      </c>
      <c r="I33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33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332" s="21" t="s">
        <v>91</v>
      </c>
      <c r="L332" s="30" t="s">
        <v>90</v>
      </c>
      <c r="M332" s="37"/>
      <c r="N332" s="26"/>
    </row>
    <row r="333" spans="1:14">
      <c r="A333" s="212">
        <v>1</v>
      </c>
      <c r="B333" s="31" t="s">
        <v>784</v>
      </c>
      <c r="C333" s="19" t="s">
        <v>1597</v>
      </c>
      <c r="D333" s="46" t="s">
        <v>1596</v>
      </c>
      <c r="E333" s="21" t="s">
        <v>2376</v>
      </c>
      <c r="F333" s="21" t="s">
        <v>194</v>
      </c>
      <c r="G333" s="22" t="str">
        <f>MID(C333,7,2)&amp;"/"&amp;MID(C333,9,2)&amp;"/"&amp;MID(C333,11,2)</f>
        <v>19/01/54</v>
      </c>
      <c r="H333" s="23">
        <f t="shared" ca="1" si="5"/>
        <v>68</v>
      </c>
      <c r="I33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33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333" s="30" t="s">
        <v>101</v>
      </c>
      <c r="L333" s="21" t="s">
        <v>100</v>
      </c>
      <c r="M333" s="37"/>
      <c r="N333" s="26"/>
    </row>
    <row r="334" spans="1:14">
      <c r="A334" s="212">
        <v>1</v>
      </c>
      <c r="B334" s="31" t="s">
        <v>784</v>
      </c>
      <c r="C334" s="19" t="s">
        <v>1594</v>
      </c>
      <c r="D334" s="60" t="s">
        <v>1593</v>
      </c>
      <c r="E334" s="29" t="s">
        <v>2377</v>
      </c>
      <c r="F334" s="21" t="s">
        <v>194</v>
      </c>
      <c r="G334" s="22" t="str">
        <f>MID(C334,7,2)-40&amp;"/"&amp;MID(C334,9,2)&amp;"/"&amp;MID(C334,11,2)</f>
        <v>15/02/65</v>
      </c>
      <c r="H334" s="23">
        <f t="shared" ca="1" si="5"/>
        <v>57</v>
      </c>
      <c r="I33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33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334" s="21" t="s">
        <v>119</v>
      </c>
      <c r="L334" s="24" t="s">
        <v>142</v>
      </c>
      <c r="M334" s="37"/>
      <c r="N334" s="26"/>
    </row>
    <row r="335" spans="1:14">
      <c r="A335" s="212">
        <v>1</v>
      </c>
      <c r="B335" s="31" t="s">
        <v>784</v>
      </c>
      <c r="C335" s="19" t="s">
        <v>1592</v>
      </c>
      <c r="D335" s="25" t="s">
        <v>880</v>
      </c>
      <c r="E335" s="29" t="s">
        <v>2377</v>
      </c>
      <c r="F335" s="21" t="s">
        <v>194</v>
      </c>
      <c r="G335" s="22" t="str">
        <f>MID(C335,7,2)-40&amp;"/"&amp;MID(C335,9,2)&amp;"/"&amp;MID(C335,11,2)</f>
        <v>18/08/90</v>
      </c>
      <c r="H335" s="23">
        <f t="shared" ca="1" si="5"/>
        <v>32</v>
      </c>
      <c r="I33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33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335" s="21" t="s">
        <v>119</v>
      </c>
      <c r="L335" s="21" t="s">
        <v>125</v>
      </c>
      <c r="M335" s="37"/>
      <c r="N335" s="26"/>
    </row>
    <row r="336" spans="1:14">
      <c r="A336" s="212">
        <v>1</v>
      </c>
      <c r="B336" s="31" t="s">
        <v>784</v>
      </c>
      <c r="C336" s="19" t="s">
        <v>1591</v>
      </c>
      <c r="D336" s="25" t="s">
        <v>1590</v>
      </c>
      <c r="E336" s="29" t="s">
        <v>2376</v>
      </c>
      <c r="F336" s="21" t="s">
        <v>1586</v>
      </c>
      <c r="G336" s="22" t="str">
        <f>MID(C336,7,2)&amp;"/"&amp;MID(C336,9,2)&amp;"/"&amp;MID(C336,11,2)</f>
        <v>10/01/93</v>
      </c>
      <c r="H336" s="23">
        <f t="shared" ca="1" si="5"/>
        <v>29</v>
      </c>
      <c r="I33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33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336" s="21" t="s">
        <v>119</v>
      </c>
      <c r="L336" s="21" t="s">
        <v>125</v>
      </c>
      <c r="M336" s="37"/>
      <c r="N336" s="26"/>
    </row>
    <row r="337" spans="1:14">
      <c r="A337" s="212">
        <v>1</v>
      </c>
      <c r="B337" s="31" t="s">
        <v>784</v>
      </c>
      <c r="C337" s="19" t="s">
        <v>1588</v>
      </c>
      <c r="D337" s="25" t="s">
        <v>1587</v>
      </c>
      <c r="E337" s="29" t="s">
        <v>2376</v>
      </c>
      <c r="F337" s="21" t="s">
        <v>1586</v>
      </c>
      <c r="G337" s="22" t="str">
        <f>MID(C337,7,2)&amp;"/"&amp;MID(C337,9,2)&amp;"/"&amp;MID(C337,11,2)</f>
        <v>10/01/93</v>
      </c>
      <c r="H337" s="23">
        <f t="shared" ca="1" si="5"/>
        <v>29</v>
      </c>
      <c r="I33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33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337" s="21" t="s">
        <v>119</v>
      </c>
      <c r="L337" s="21" t="s">
        <v>100</v>
      </c>
      <c r="M337" s="37"/>
      <c r="N337" s="26"/>
    </row>
    <row r="338" spans="1:14">
      <c r="A338" s="212">
        <v>1</v>
      </c>
      <c r="B338" s="31" t="s">
        <v>784</v>
      </c>
      <c r="C338" s="19" t="s">
        <v>1585</v>
      </c>
      <c r="D338" s="60" t="s">
        <v>1584</v>
      </c>
      <c r="E338" s="29" t="s">
        <v>2377</v>
      </c>
      <c r="F338" s="21" t="s">
        <v>1583</v>
      </c>
      <c r="G338" s="22" t="str">
        <f>MID(C338,7,2)-40&amp;"/"&amp;MID(C338,9,2)&amp;"/"&amp;MID(C338,11,2)</f>
        <v>7/02/00</v>
      </c>
      <c r="H338" s="23">
        <f t="shared" ca="1" si="5"/>
        <v>22</v>
      </c>
      <c r="I33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33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338" s="21" t="s">
        <v>119</v>
      </c>
      <c r="L338" s="21" t="s">
        <v>100</v>
      </c>
      <c r="M338" s="37"/>
      <c r="N338" s="26"/>
    </row>
    <row r="339" spans="1:14" ht="30">
      <c r="A339" s="212">
        <v>1</v>
      </c>
      <c r="B339" s="31" t="s">
        <v>776</v>
      </c>
      <c r="C339" s="19" t="s">
        <v>1582</v>
      </c>
      <c r="D339" s="20" t="s">
        <v>1581</v>
      </c>
      <c r="E339" s="21" t="s">
        <v>2376</v>
      </c>
      <c r="F339" s="21" t="s">
        <v>109</v>
      </c>
      <c r="G339" s="22" t="str">
        <f>MID(C339,7,2)&amp;"/"&amp;MID(C339,9,2)&amp;"/"&amp;MID(C339,11,2)</f>
        <v>19/01/66</v>
      </c>
      <c r="H339" s="23">
        <f t="shared" ca="1" si="5"/>
        <v>56</v>
      </c>
      <c r="I33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33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339" s="21" t="s">
        <v>119</v>
      </c>
      <c r="L339" s="21" t="s">
        <v>100</v>
      </c>
      <c r="M339" s="37" t="s">
        <v>1580</v>
      </c>
      <c r="N339" s="26"/>
    </row>
    <row r="340" spans="1:14">
      <c r="A340" s="212">
        <v>1</v>
      </c>
      <c r="B340" s="31" t="s">
        <v>776</v>
      </c>
      <c r="C340" s="19" t="s">
        <v>1578</v>
      </c>
      <c r="D340" s="60" t="s">
        <v>1577</v>
      </c>
      <c r="E340" s="29" t="s">
        <v>2377</v>
      </c>
      <c r="F340" s="21" t="s">
        <v>421</v>
      </c>
      <c r="G340" s="22" t="str">
        <f>MID(C340,7,2)-40&amp;"/"&amp;MID(C340,9,2)&amp;"/"&amp;MID(C340,11,2)</f>
        <v>5/06/78</v>
      </c>
      <c r="H340" s="23">
        <f t="shared" ca="1" si="5"/>
        <v>44</v>
      </c>
      <c r="I34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34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340" s="21" t="s">
        <v>119</v>
      </c>
      <c r="L340" s="21" t="s">
        <v>100</v>
      </c>
      <c r="M340" s="37"/>
      <c r="N340" s="26"/>
    </row>
    <row r="341" spans="1:14">
      <c r="A341" s="212">
        <v>1</v>
      </c>
      <c r="B341" s="31" t="s">
        <v>776</v>
      </c>
      <c r="C341" s="19" t="s">
        <v>1576</v>
      </c>
      <c r="D341" s="25" t="s">
        <v>1575</v>
      </c>
      <c r="E341" s="29" t="s">
        <v>2377</v>
      </c>
      <c r="F341" s="21" t="s">
        <v>194</v>
      </c>
      <c r="G341" s="22" t="str">
        <f>MID(C341,7,2)-40&amp;"/"&amp;MID(C341,9,2)&amp;"/"&amp;MID(C341,11,2)</f>
        <v>13/04/07</v>
      </c>
      <c r="H341" s="23">
        <f t="shared" ca="1" si="5"/>
        <v>15</v>
      </c>
      <c r="I34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34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341" s="21" t="s">
        <v>96</v>
      </c>
      <c r="L341" s="30" t="s">
        <v>90</v>
      </c>
      <c r="M341" s="37"/>
      <c r="N341" s="26"/>
    </row>
    <row r="342" spans="1:14" ht="30">
      <c r="A342" s="212">
        <v>1</v>
      </c>
      <c r="B342" s="31" t="s">
        <v>761</v>
      </c>
      <c r="C342" s="19" t="s">
        <v>1574</v>
      </c>
      <c r="D342" s="20" t="s">
        <v>1573</v>
      </c>
      <c r="E342" s="29" t="s">
        <v>2376</v>
      </c>
      <c r="F342" s="21" t="s">
        <v>306</v>
      </c>
      <c r="G342" s="22" t="str">
        <f>MID(C342,7,2)&amp;"/"&amp;MID(C342,9,2)&amp;"/"&amp;MID(C342,11,2)</f>
        <v>03/04/79</v>
      </c>
      <c r="H342" s="23">
        <f t="shared" ca="1" si="5"/>
        <v>43</v>
      </c>
      <c r="I34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34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342" s="21" t="s">
        <v>119</v>
      </c>
      <c r="L342" s="21" t="s">
        <v>100</v>
      </c>
      <c r="M342" s="37" t="s">
        <v>1572</v>
      </c>
      <c r="N342" s="26"/>
    </row>
    <row r="343" spans="1:14">
      <c r="A343" s="212">
        <v>1</v>
      </c>
      <c r="B343" s="31" t="s">
        <v>761</v>
      </c>
      <c r="C343" s="56" t="s">
        <v>1571</v>
      </c>
      <c r="D343" s="25" t="s">
        <v>1570</v>
      </c>
      <c r="E343" s="29" t="s">
        <v>2377</v>
      </c>
      <c r="F343" s="21" t="s">
        <v>109</v>
      </c>
      <c r="G343" s="22" t="str">
        <f>MID(C343,7,2)-40&amp;"/"&amp;MID(C343,9,2)&amp;"/"&amp;MID(C343,11,2)</f>
        <v>15/03/80</v>
      </c>
      <c r="H343" s="23">
        <f t="shared" ca="1" si="5"/>
        <v>42</v>
      </c>
      <c r="I34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34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343" s="30" t="s">
        <v>101</v>
      </c>
      <c r="L343" s="21" t="s">
        <v>100</v>
      </c>
      <c r="M343" s="37"/>
      <c r="N343" s="26"/>
    </row>
    <row r="344" spans="1:14">
      <c r="A344" s="212">
        <v>1</v>
      </c>
      <c r="B344" s="31" t="s">
        <v>761</v>
      </c>
      <c r="C344" s="19" t="s">
        <v>1569</v>
      </c>
      <c r="D344" s="59" t="s">
        <v>1568</v>
      </c>
      <c r="E344" s="29" t="s">
        <v>2377</v>
      </c>
      <c r="F344" s="21" t="s">
        <v>102</v>
      </c>
      <c r="G344" s="22" t="str">
        <f>MID(C344,7,2)-40&amp;"/"&amp;MID(C344,9,2)&amp;"/"&amp;MID(C344,11,2)</f>
        <v>26/11/08</v>
      </c>
      <c r="H344" s="23">
        <f t="shared" ca="1" si="5"/>
        <v>14</v>
      </c>
      <c r="I34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34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344" s="21" t="s">
        <v>96</v>
      </c>
      <c r="L344" s="30" t="s">
        <v>90</v>
      </c>
      <c r="M344" s="37"/>
      <c r="N344" s="26"/>
    </row>
    <row r="345" spans="1:14">
      <c r="A345" s="212">
        <v>1</v>
      </c>
      <c r="B345" s="31" t="s">
        <v>761</v>
      </c>
      <c r="C345" s="19" t="s">
        <v>1567</v>
      </c>
      <c r="D345" s="60" t="s">
        <v>1566</v>
      </c>
      <c r="E345" s="29" t="s">
        <v>2377</v>
      </c>
      <c r="F345" s="21" t="s">
        <v>102</v>
      </c>
      <c r="G345" s="22" t="str">
        <f>MID(C345,7,2)-40&amp;"/"&amp;MID(C345,9,2)&amp;"/"&amp;MID(C345,11,2)</f>
        <v>6/12/13</v>
      </c>
      <c r="H345" s="23">
        <f t="shared" ca="1" si="5"/>
        <v>9</v>
      </c>
      <c r="I34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34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345" s="21" t="s">
        <v>91</v>
      </c>
      <c r="L345" s="30" t="s">
        <v>90</v>
      </c>
      <c r="M345" s="37"/>
      <c r="N345" s="26"/>
    </row>
    <row r="346" spans="1:14">
      <c r="A346" s="212">
        <v>1</v>
      </c>
      <c r="B346" s="31" t="s">
        <v>761</v>
      </c>
      <c r="C346" s="19" t="s">
        <v>1564</v>
      </c>
      <c r="D346" s="25" t="s">
        <v>1563</v>
      </c>
      <c r="E346" s="29" t="s">
        <v>2376</v>
      </c>
      <c r="F346" s="21" t="s">
        <v>109</v>
      </c>
      <c r="G346" s="22" t="str">
        <f>MID(C346,7,2)&amp;"/"&amp;MID(C346,9,2)&amp;"/"&amp;MID(C346,11,2)</f>
        <v>02/02/16</v>
      </c>
      <c r="H346" s="23">
        <f t="shared" ca="1" si="5"/>
        <v>6</v>
      </c>
      <c r="I34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34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346" s="36" t="s">
        <v>86</v>
      </c>
      <c r="L346" s="21" t="s">
        <v>85</v>
      </c>
      <c r="M346" s="37"/>
      <c r="N346" s="26"/>
    </row>
    <row r="347" spans="1:14">
      <c r="A347" s="212">
        <v>1</v>
      </c>
      <c r="B347" s="31" t="s">
        <v>761</v>
      </c>
      <c r="C347" s="19" t="s">
        <v>1562</v>
      </c>
      <c r="D347" s="25" t="s">
        <v>1561</v>
      </c>
      <c r="E347" s="29" t="s">
        <v>2376</v>
      </c>
      <c r="F347" s="21" t="s">
        <v>109</v>
      </c>
      <c r="G347" s="22" t="str">
        <f>MID(C347,7,2)&amp;"/"&amp;MID(C347,9,2)&amp;"/"&amp;MID(C347,11,2)</f>
        <v>13/08/04</v>
      </c>
      <c r="H347" s="23">
        <f t="shared" ca="1" si="5"/>
        <v>18</v>
      </c>
      <c r="I34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34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347" s="21" t="s">
        <v>105</v>
      </c>
      <c r="L347" s="30" t="s">
        <v>90</v>
      </c>
      <c r="M347" s="37"/>
      <c r="N347" s="26"/>
    </row>
    <row r="348" spans="1:14" ht="30">
      <c r="A348" s="212">
        <v>1</v>
      </c>
      <c r="B348" s="31" t="s">
        <v>742</v>
      </c>
      <c r="C348" s="19" t="s">
        <v>1560</v>
      </c>
      <c r="D348" s="20" t="s">
        <v>1559</v>
      </c>
      <c r="E348" s="21" t="s">
        <v>2376</v>
      </c>
      <c r="F348" s="21" t="s">
        <v>102</v>
      </c>
      <c r="G348" s="22" t="str">
        <f>MID(C348,7,2)&amp;"/"&amp;MID(C348,9,2)&amp;"/"&amp;MID(C348,11,2)</f>
        <v>28/08/71</v>
      </c>
      <c r="H348" s="23">
        <f t="shared" ca="1" si="5"/>
        <v>51</v>
      </c>
      <c r="I34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34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348" s="21" t="s">
        <v>119</v>
      </c>
      <c r="L348" s="21" t="s">
        <v>160</v>
      </c>
      <c r="M348" s="37" t="s">
        <v>1558</v>
      </c>
      <c r="N348" s="26"/>
    </row>
    <row r="349" spans="1:14">
      <c r="A349" s="212">
        <v>1</v>
      </c>
      <c r="B349" s="31" t="s">
        <v>742</v>
      </c>
      <c r="C349" s="19" t="s">
        <v>1557</v>
      </c>
      <c r="D349" s="25" t="s">
        <v>1556</v>
      </c>
      <c r="E349" s="29" t="s">
        <v>2377</v>
      </c>
      <c r="F349" s="21" t="s">
        <v>102</v>
      </c>
      <c r="G349" s="22" t="str">
        <f>MID(C349,7,2)-40&amp;"/"&amp;MID(C349,9,2)&amp;"/"&amp;MID(C349,11,2)</f>
        <v>5/03/69</v>
      </c>
      <c r="H349" s="23">
        <f t="shared" ca="1" si="5"/>
        <v>53</v>
      </c>
      <c r="I34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34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349" s="21" t="s">
        <v>105</v>
      </c>
      <c r="L349" s="21" t="s">
        <v>160</v>
      </c>
      <c r="M349" s="37"/>
      <c r="N349" s="26"/>
    </row>
    <row r="350" spans="1:14">
      <c r="A350" s="212">
        <v>1</v>
      </c>
      <c r="B350" s="31" t="s">
        <v>742</v>
      </c>
      <c r="C350" s="19" t="s">
        <v>1554</v>
      </c>
      <c r="D350" s="60" t="s">
        <v>1553</v>
      </c>
      <c r="E350" s="29" t="s">
        <v>2377</v>
      </c>
      <c r="F350" s="21" t="s">
        <v>102</v>
      </c>
      <c r="G350" s="22" t="str">
        <f>MID(C350,7,2)-40&amp;"/"&amp;MID(C350,9,2)&amp;"/"&amp;MID(C350,11,2)</f>
        <v>31/01/94</v>
      </c>
      <c r="H350" s="23">
        <f t="shared" ca="1" si="5"/>
        <v>28</v>
      </c>
      <c r="I35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35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350" s="21" t="s">
        <v>119</v>
      </c>
      <c r="L350" s="21" t="s">
        <v>100</v>
      </c>
      <c r="M350" s="37"/>
      <c r="N350" s="26"/>
    </row>
    <row r="351" spans="1:14">
      <c r="A351" s="212">
        <v>1</v>
      </c>
      <c r="B351" s="31" t="s">
        <v>742</v>
      </c>
      <c r="C351" s="19" t="s">
        <v>1552</v>
      </c>
      <c r="D351" s="60" t="s">
        <v>1551</v>
      </c>
      <c r="E351" s="29" t="s">
        <v>2377</v>
      </c>
      <c r="F351" s="21" t="s">
        <v>102</v>
      </c>
      <c r="G351" s="22" t="str">
        <f>MID(C351,7,2)-40&amp;"/"&amp;MID(C351,9,2)&amp;"/"&amp;MID(C351,11,2)</f>
        <v>16/05/85</v>
      </c>
      <c r="H351" s="23">
        <f t="shared" ca="1" si="5"/>
        <v>37</v>
      </c>
      <c r="I35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35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351" s="21" t="s">
        <v>119</v>
      </c>
      <c r="L351" s="21" t="s">
        <v>125</v>
      </c>
      <c r="M351" s="37"/>
      <c r="N351" s="26"/>
    </row>
    <row r="352" spans="1:14">
      <c r="A352" s="212">
        <v>1</v>
      </c>
      <c r="B352" s="31" t="s">
        <v>742</v>
      </c>
      <c r="C352" s="19" t="s">
        <v>1550</v>
      </c>
      <c r="D352" s="60" t="s">
        <v>1549</v>
      </c>
      <c r="E352" s="21" t="s">
        <v>2376</v>
      </c>
      <c r="F352" s="21" t="s">
        <v>102</v>
      </c>
      <c r="G352" s="22" t="str">
        <f t="shared" ref="G352:G357" si="6">MID(C352,7,2)&amp;"/"&amp;MID(C352,9,2)&amp;"/"&amp;MID(C352,11,2)</f>
        <v>15/06/97</v>
      </c>
      <c r="H352" s="23">
        <f t="shared" ca="1" si="5"/>
        <v>25</v>
      </c>
      <c r="I35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35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352" s="21" t="s">
        <v>119</v>
      </c>
      <c r="L352" s="21" t="s">
        <v>125</v>
      </c>
      <c r="M352" s="37"/>
      <c r="N352" s="26"/>
    </row>
    <row r="353" spans="1:14">
      <c r="A353" s="212">
        <v>1</v>
      </c>
      <c r="B353" s="31" t="s">
        <v>742</v>
      </c>
      <c r="C353" s="19" t="s">
        <v>1548</v>
      </c>
      <c r="D353" s="60" t="s">
        <v>1547</v>
      </c>
      <c r="E353" s="21" t="s">
        <v>2376</v>
      </c>
      <c r="F353" s="21" t="s">
        <v>102</v>
      </c>
      <c r="G353" s="22" t="str">
        <f t="shared" si="6"/>
        <v>18/02/00</v>
      </c>
      <c r="H353" s="23">
        <f t="shared" ca="1" si="5"/>
        <v>22</v>
      </c>
      <c r="I35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35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353" s="21" t="s">
        <v>119</v>
      </c>
      <c r="L353" s="21" t="s">
        <v>1546</v>
      </c>
      <c r="M353" s="37"/>
      <c r="N353" s="26"/>
    </row>
    <row r="354" spans="1:14">
      <c r="A354" s="212">
        <v>1</v>
      </c>
      <c r="B354" s="31" t="s">
        <v>742</v>
      </c>
      <c r="C354" s="19" t="s">
        <v>1544</v>
      </c>
      <c r="D354" s="25" t="s">
        <v>1543</v>
      </c>
      <c r="E354" s="21" t="s">
        <v>2376</v>
      </c>
      <c r="F354" s="21" t="s">
        <v>102</v>
      </c>
      <c r="G354" s="22" t="str">
        <f t="shared" si="6"/>
        <v>30/12/02</v>
      </c>
      <c r="H354" s="23">
        <f t="shared" ca="1" si="5"/>
        <v>19</v>
      </c>
      <c r="I35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35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354" s="21" t="s">
        <v>119</v>
      </c>
      <c r="L354" s="30" t="s">
        <v>90</v>
      </c>
      <c r="M354" s="37"/>
      <c r="N354" s="26"/>
    </row>
    <row r="355" spans="1:14">
      <c r="A355" s="212">
        <v>1</v>
      </c>
      <c r="B355" s="25" t="s">
        <v>742</v>
      </c>
      <c r="C355" s="68" t="s">
        <v>1542</v>
      </c>
      <c r="D355" s="69" t="s">
        <v>1541</v>
      </c>
      <c r="E355" s="21" t="s">
        <v>2376</v>
      </c>
      <c r="F355" s="21" t="s">
        <v>102</v>
      </c>
      <c r="G355" s="70" t="str">
        <f t="shared" si="6"/>
        <v>28/07/05</v>
      </c>
      <c r="H355" s="23">
        <f t="shared" ca="1" si="5"/>
        <v>17</v>
      </c>
      <c r="I35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35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355" s="21" t="s">
        <v>105</v>
      </c>
      <c r="L355" s="30" t="s">
        <v>90</v>
      </c>
      <c r="M355" s="37"/>
      <c r="N355" s="26"/>
    </row>
    <row r="356" spans="1:14" ht="45">
      <c r="A356" s="212">
        <v>1</v>
      </c>
      <c r="B356" s="25" t="s">
        <v>739</v>
      </c>
      <c r="C356" s="68" t="s">
        <v>1539</v>
      </c>
      <c r="D356" s="67" t="s">
        <v>1538</v>
      </c>
      <c r="E356" s="21" t="s">
        <v>2376</v>
      </c>
      <c r="F356" s="29" t="s">
        <v>194</v>
      </c>
      <c r="G356" s="70" t="str">
        <f t="shared" si="6"/>
        <v>10/05/76</v>
      </c>
      <c r="H356" s="23">
        <f t="shared" ca="1" si="5"/>
        <v>46</v>
      </c>
      <c r="I35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35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356" s="29" t="s">
        <v>119</v>
      </c>
      <c r="L356" s="29" t="s">
        <v>100</v>
      </c>
      <c r="M356" s="37" t="s">
        <v>781</v>
      </c>
      <c r="N356" s="26"/>
    </row>
    <row r="357" spans="1:14" ht="30">
      <c r="A357" s="212">
        <v>1</v>
      </c>
      <c r="B357" s="25" t="s">
        <v>728</v>
      </c>
      <c r="C357" s="68" t="s">
        <v>1537</v>
      </c>
      <c r="D357" s="20" t="s">
        <v>1536</v>
      </c>
      <c r="E357" s="21" t="s">
        <v>2376</v>
      </c>
      <c r="F357" s="29" t="s">
        <v>109</v>
      </c>
      <c r="G357" s="70" t="str">
        <f t="shared" si="6"/>
        <v>01/02/75</v>
      </c>
      <c r="H357" s="23">
        <f t="shared" ca="1" si="5"/>
        <v>47</v>
      </c>
      <c r="I35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35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357" s="29" t="s">
        <v>105</v>
      </c>
      <c r="L357" s="21" t="s">
        <v>160</v>
      </c>
      <c r="M357" s="37" t="s">
        <v>1535</v>
      </c>
      <c r="N357" s="26"/>
    </row>
    <row r="358" spans="1:14">
      <c r="A358" s="212">
        <v>1</v>
      </c>
      <c r="B358" s="25" t="s">
        <v>728</v>
      </c>
      <c r="C358" s="68" t="s">
        <v>1534</v>
      </c>
      <c r="D358" s="63" t="s">
        <v>1533</v>
      </c>
      <c r="E358" s="29" t="s">
        <v>2377</v>
      </c>
      <c r="F358" s="29" t="s">
        <v>1532</v>
      </c>
      <c r="G358" s="70" t="str">
        <f>MID(C358,7,2)-40&amp;"/"&amp;MID(C358,9,2)&amp;"/"&amp;MID(C358,11,2)</f>
        <v>6/09/81</v>
      </c>
      <c r="H358" s="23">
        <f t="shared" ca="1" si="5"/>
        <v>41</v>
      </c>
      <c r="I35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35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358" s="29" t="s">
        <v>119</v>
      </c>
      <c r="L358" s="29" t="s">
        <v>100</v>
      </c>
      <c r="M358" s="37"/>
      <c r="N358" s="26"/>
    </row>
    <row r="359" spans="1:14">
      <c r="A359" s="212">
        <v>1</v>
      </c>
      <c r="B359" s="25" t="s">
        <v>728</v>
      </c>
      <c r="C359" s="68" t="s">
        <v>1531</v>
      </c>
      <c r="D359" s="63" t="s">
        <v>1530</v>
      </c>
      <c r="E359" s="29" t="s">
        <v>2377</v>
      </c>
      <c r="F359" s="29" t="s">
        <v>226</v>
      </c>
      <c r="G359" s="70" t="str">
        <f>MID(C359,7,2)-40&amp;"/"&amp;MID(C359,9,2)&amp;"/"&amp;MID(C359,11,2)</f>
        <v>24/01/03</v>
      </c>
      <c r="H359" s="23">
        <f t="shared" ca="1" si="5"/>
        <v>19</v>
      </c>
      <c r="I35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35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359" s="29" t="s">
        <v>119</v>
      </c>
      <c r="L359" s="30" t="s">
        <v>90</v>
      </c>
      <c r="M359" s="37"/>
      <c r="N359" s="26"/>
    </row>
    <row r="360" spans="1:14">
      <c r="A360" s="212">
        <v>1</v>
      </c>
      <c r="B360" s="25" t="s">
        <v>728</v>
      </c>
      <c r="C360" s="68" t="s">
        <v>1528</v>
      </c>
      <c r="D360" s="63" t="s">
        <v>1527</v>
      </c>
      <c r="E360" s="21" t="s">
        <v>2376</v>
      </c>
      <c r="F360" s="29" t="s">
        <v>226</v>
      </c>
      <c r="G360" s="70" t="str">
        <f>MID(C360,7,2)&amp;"/"&amp;MID(C360,9,2)&amp;"/"&amp;MID(C360,11,2)</f>
        <v>28/11/05</v>
      </c>
      <c r="H360" s="23">
        <f t="shared" ca="1" si="5"/>
        <v>17</v>
      </c>
      <c r="I36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36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360" s="29" t="s">
        <v>96</v>
      </c>
      <c r="L360" s="30" t="s">
        <v>90</v>
      </c>
      <c r="M360" s="37"/>
      <c r="N360" s="26"/>
    </row>
    <row r="361" spans="1:14" ht="30">
      <c r="A361" s="212">
        <v>1</v>
      </c>
      <c r="B361" s="25" t="s">
        <v>714</v>
      </c>
      <c r="C361" s="68" t="s">
        <v>1526</v>
      </c>
      <c r="D361" s="20" t="s">
        <v>1525</v>
      </c>
      <c r="E361" s="21" t="s">
        <v>2376</v>
      </c>
      <c r="F361" s="29" t="s">
        <v>102</v>
      </c>
      <c r="G361" s="70" t="str">
        <f>MID(C361,7,2)&amp;"/"&amp;MID(C361,9,2)&amp;"/"&amp;MID(C361,11,2)</f>
        <v>17/04/77</v>
      </c>
      <c r="H361" s="23">
        <f t="shared" ca="1" si="5"/>
        <v>45</v>
      </c>
      <c r="I36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36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361" s="29" t="s">
        <v>96</v>
      </c>
      <c r="L361" s="21" t="s">
        <v>160</v>
      </c>
      <c r="M361" s="37" t="s">
        <v>1524</v>
      </c>
      <c r="N361" s="26"/>
    </row>
    <row r="362" spans="1:14">
      <c r="A362" s="212">
        <v>1</v>
      </c>
      <c r="B362" s="25" t="s">
        <v>714</v>
      </c>
      <c r="C362" s="68" t="s">
        <v>1522</v>
      </c>
      <c r="D362" s="25" t="s">
        <v>1521</v>
      </c>
      <c r="E362" s="29" t="s">
        <v>2377</v>
      </c>
      <c r="F362" s="29" t="s">
        <v>1520</v>
      </c>
      <c r="G362" s="70" t="str">
        <f>MID(C362,7,2)-40&amp;"/"&amp;MID(C362,9,2)&amp;"/"&amp;MID(C362,11,2)</f>
        <v>8/11/75</v>
      </c>
      <c r="H362" s="23">
        <f t="shared" ca="1" si="5"/>
        <v>47</v>
      </c>
      <c r="I36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36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362" s="29" t="s">
        <v>105</v>
      </c>
      <c r="L362" s="21" t="s">
        <v>160</v>
      </c>
      <c r="M362" s="25"/>
      <c r="N362" s="26"/>
    </row>
    <row r="363" spans="1:14">
      <c r="A363" s="212">
        <v>1</v>
      </c>
      <c r="B363" s="25" t="s">
        <v>714</v>
      </c>
      <c r="C363" s="68" t="s">
        <v>1519</v>
      </c>
      <c r="D363" s="25" t="s">
        <v>1518</v>
      </c>
      <c r="E363" s="29" t="s">
        <v>2377</v>
      </c>
      <c r="F363" s="29" t="s">
        <v>102</v>
      </c>
      <c r="G363" s="70" t="str">
        <f>MID(C363,7,2)-40&amp;"/"&amp;MID(C363,9,2)&amp;"/"&amp;MID(C363,11,2)</f>
        <v>26/07/04</v>
      </c>
      <c r="H363" s="23">
        <f t="shared" ca="1" si="5"/>
        <v>18</v>
      </c>
      <c r="I36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36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363" s="29" t="s">
        <v>105</v>
      </c>
      <c r="L363" s="30" t="s">
        <v>90</v>
      </c>
      <c r="M363" s="25"/>
      <c r="N363" s="26"/>
    </row>
    <row r="364" spans="1:14">
      <c r="A364" s="212">
        <v>1</v>
      </c>
      <c r="B364" s="25" t="s">
        <v>714</v>
      </c>
      <c r="C364" s="68" t="s">
        <v>1517</v>
      </c>
      <c r="D364" s="25" t="s">
        <v>1516</v>
      </c>
      <c r="E364" s="29" t="s">
        <v>2377</v>
      </c>
      <c r="F364" s="29" t="s">
        <v>102</v>
      </c>
      <c r="G364" s="70" t="str">
        <f>MID(C364,7,2)-40&amp;"/"&amp;MID(C364,9,2)&amp;"/"&amp;MID(C364,11,2)</f>
        <v>6/04/06</v>
      </c>
      <c r="H364" s="23">
        <f t="shared" ca="1" si="5"/>
        <v>16</v>
      </c>
      <c r="I36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36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364" s="71" t="s">
        <v>105</v>
      </c>
      <c r="L364" s="30" t="s">
        <v>90</v>
      </c>
      <c r="M364" s="25"/>
      <c r="N364" s="26"/>
    </row>
    <row r="365" spans="1:14">
      <c r="A365" s="212">
        <v>1</v>
      </c>
      <c r="B365" s="25" t="s">
        <v>714</v>
      </c>
      <c r="C365" s="68" t="s">
        <v>1515</v>
      </c>
      <c r="D365" s="25" t="s">
        <v>1514</v>
      </c>
      <c r="E365" s="29" t="s">
        <v>2377</v>
      </c>
      <c r="F365" s="29" t="s">
        <v>102</v>
      </c>
      <c r="G365" s="70" t="str">
        <f>MID(C365,7,2)-40&amp;"/"&amp;MID(C365,9,2)&amp;"/"&amp;MID(C365,11,2)</f>
        <v>6/08/10</v>
      </c>
      <c r="H365" s="23">
        <f t="shared" ca="1" si="5"/>
        <v>12</v>
      </c>
      <c r="I36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36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365" s="21" t="s">
        <v>91</v>
      </c>
      <c r="L365" s="30" t="s">
        <v>90</v>
      </c>
      <c r="M365" s="25"/>
      <c r="N365" s="26"/>
    </row>
    <row r="366" spans="1:14">
      <c r="A366" s="212">
        <v>1</v>
      </c>
      <c r="B366" s="25" t="s">
        <v>714</v>
      </c>
      <c r="C366" s="68" t="s">
        <v>1513</v>
      </c>
      <c r="D366" s="25" t="s">
        <v>1512</v>
      </c>
      <c r="E366" s="29" t="s">
        <v>2376</v>
      </c>
      <c r="F366" s="29" t="s">
        <v>102</v>
      </c>
      <c r="G366" s="70" t="str">
        <f>MID(C366,7,2)&amp;"/"&amp;MID(C366,9,2)&amp;"/"&amp;MID(C366,11,2)</f>
        <v>07/07/13</v>
      </c>
      <c r="H366" s="23">
        <f t="shared" ca="1" si="5"/>
        <v>9</v>
      </c>
      <c r="I36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36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366" s="21" t="s">
        <v>91</v>
      </c>
      <c r="L366" s="30" t="s">
        <v>90</v>
      </c>
      <c r="M366" s="25"/>
      <c r="N366" s="26"/>
    </row>
    <row r="367" spans="1:14">
      <c r="A367" s="212">
        <v>1</v>
      </c>
      <c r="B367" s="25" t="s">
        <v>711</v>
      </c>
      <c r="C367" s="68" t="s">
        <v>1510</v>
      </c>
      <c r="D367" s="67" t="s">
        <v>1509</v>
      </c>
      <c r="E367" s="29" t="s">
        <v>2376</v>
      </c>
      <c r="F367" s="29" t="s">
        <v>1508</v>
      </c>
      <c r="G367" s="70" t="str">
        <f>MID(C367,7,2)&amp;"/"&amp;MID(C367,9,2)&amp;"/"&amp;MID(C367,11,2)</f>
        <v>19/07/69</v>
      </c>
      <c r="H367" s="23">
        <f t="shared" ca="1" si="5"/>
        <v>53</v>
      </c>
      <c r="I36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36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367" s="29" t="s">
        <v>96</v>
      </c>
      <c r="L367" s="21" t="s">
        <v>160</v>
      </c>
      <c r="M367" s="25"/>
      <c r="N367" s="26"/>
    </row>
    <row r="368" spans="1:14">
      <c r="A368" s="212">
        <v>1</v>
      </c>
      <c r="B368" s="25" t="s">
        <v>697</v>
      </c>
      <c r="C368" s="68" t="s">
        <v>1507</v>
      </c>
      <c r="D368" s="67" t="s">
        <v>1506</v>
      </c>
      <c r="E368" s="29" t="s">
        <v>2376</v>
      </c>
      <c r="F368" s="29" t="s">
        <v>1076</v>
      </c>
      <c r="G368" s="70" t="str">
        <f>MID(C368,7,2)&amp;"/"&amp;MID(C368,9,2)&amp;"/"&amp;MID(C368,11,2)</f>
        <v>12/01/86</v>
      </c>
      <c r="H368" s="23">
        <f t="shared" ca="1" si="5"/>
        <v>36</v>
      </c>
      <c r="I36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36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368" s="29" t="s">
        <v>119</v>
      </c>
      <c r="L368" s="29" t="s">
        <v>100</v>
      </c>
      <c r="M368" s="25"/>
      <c r="N368" s="26"/>
    </row>
    <row r="369" spans="1:14">
      <c r="A369" s="212">
        <v>1</v>
      </c>
      <c r="B369" s="25" t="s">
        <v>697</v>
      </c>
      <c r="C369" s="68" t="s">
        <v>1505</v>
      </c>
      <c r="D369" s="25" t="s">
        <v>1504</v>
      </c>
      <c r="E369" s="29" t="s">
        <v>2377</v>
      </c>
      <c r="F369" s="29" t="s">
        <v>1351</v>
      </c>
      <c r="G369" s="70" t="str">
        <f>MID(C369,7,2)-40&amp;"/"&amp;MID(C369,9,2)&amp;"/"&amp;MID(C369,11,2)</f>
        <v>30/05/82</v>
      </c>
      <c r="H369" s="23">
        <f t="shared" ca="1" si="5"/>
        <v>40</v>
      </c>
      <c r="I36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36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369" s="29" t="s">
        <v>119</v>
      </c>
      <c r="L369" s="24" t="s">
        <v>142</v>
      </c>
      <c r="M369" s="25"/>
      <c r="N369" s="26"/>
    </row>
    <row r="370" spans="1:14">
      <c r="A370" s="212">
        <v>1</v>
      </c>
      <c r="B370" s="25" t="s">
        <v>697</v>
      </c>
      <c r="C370" s="68" t="s">
        <v>1503</v>
      </c>
      <c r="D370" s="25" t="s">
        <v>1502</v>
      </c>
      <c r="E370" s="29" t="s">
        <v>2377</v>
      </c>
      <c r="F370" s="29" t="s">
        <v>1076</v>
      </c>
      <c r="G370" s="70" t="str">
        <f>MID(C370,7,2)-40&amp;"/"&amp;MID(C370,9,2)&amp;"/"&amp;MID(C370,11,2)</f>
        <v>12/10/13</v>
      </c>
      <c r="H370" s="23">
        <f t="shared" ca="1" si="5"/>
        <v>9</v>
      </c>
      <c r="I37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37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370" s="21" t="s">
        <v>91</v>
      </c>
      <c r="L370" s="30" t="s">
        <v>90</v>
      </c>
      <c r="M370" s="25"/>
      <c r="N370" s="26"/>
    </row>
    <row r="371" spans="1:14">
      <c r="A371" s="212">
        <v>1</v>
      </c>
      <c r="B371" s="25" t="s">
        <v>697</v>
      </c>
      <c r="C371" s="68" t="s">
        <v>1501</v>
      </c>
      <c r="D371" s="25" t="s">
        <v>1500</v>
      </c>
      <c r="E371" s="29" t="s">
        <v>2377</v>
      </c>
      <c r="F371" s="29" t="s">
        <v>109</v>
      </c>
      <c r="G371" s="70" t="str">
        <f>MID(C371,7,2)-40&amp;"/"&amp;MID(C371,9,2)&amp;"/"&amp;MID(C371,11,2)</f>
        <v>28/12/14</v>
      </c>
      <c r="H371" s="23">
        <f t="shared" ca="1" si="5"/>
        <v>7</v>
      </c>
      <c r="I37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37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371" s="21" t="s">
        <v>91</v>
      </c>
      <c r="L371" s="29" t="s">
        <v>85</v>
      </c>
      <c r="M371" s="25"/>
      <c r="N371" s="26"/>
    </row>
    <row r="372" spans="1:14">
      <c r="A372" s="212">
        <v>1</v>
      </c>
      <c r="B372" s="25" t="s">
        <v>697</v>
      </c>
      <c r="C372" s="68" t="s">
        <v>1499</v>
      </c>
      <c r="D372" s="25" t="s">
        <v>1498</v>
      </c>
      <c r="E372" s="29" t="s">
        <v>2377</v>
      </c>
      <c r="F372" s="42" t="s">
        <v>1497</v>
      </c>
      <c r="G372" s="70" t="str">
        <f>MID(C372,7,2)-40&amp;"/"&amp;MID(C372,9,2)&amp;"/"&amp;MID(C372,11,2)</f>
        <v>13/06/13</v>
      </c>
      <c r="H372" s="23">
        <f t="shared" ca="1" si="5"/>
        <v>9</v>
      </c>
      <c r="I37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37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372" s="30" t="s">
        <v>91</v>
      </c>
      <c r="L372" s="30" t="s">
        <v>90</v>
      </c>
      <c r="M372" s="25"/>
      <c r="N372" s="26"/>
    </row>
    <row r="373" spans="1:14">
      <c r="A373" s="212">
        <v>1</v>
      </c>
      <c r="B373" s="18" t="s">
        <v>691</v>
      </c>
      <c r="C373" s="19" t="s">
        <v>1495</v>
      </c>
      <c r="D373" s="46" t="s">
        <v>1494</v>
      </c>
      <c r="E373" s="21" t="s">
        <v>2376</v>
      </c>
      <c r="F373" s="21" t="s">
        <v>109</v>
      </c>
      <c r="G373" s="22" t="str">
        <f>MID(C373,7,2)&amp;"/"&amp;MID(C373,9,2)&amp;"/"&amp;MID(C373,11,2)</f>
        <v>08/08/91</v>
      </c>
      <c r="H373" s="23">
        <f t="shared" ca="1" si="5"/>
        <v>31</v>
      </c>
      <c r="I37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37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373" s="21" t="s">
        <v>105</v>
      </c>
      <c r="L373" s="21" t="s">
        <v>100</v>
      </c>
      <c r="M373" s="23"/>
      <c r="N373" s="26"/>
    </row>
    <row r="374" spans="1:14">
      <c r="A374" s="212">
        <v>1</v>
      </c>
      <c r="B374" s="25" t="s">
        <v>691</v>
      </c>
      <c r="C374" s="68" t="s">
        <v>1493</v>
      </c>
      <c r="D374" s="25" t="s">
        <v>1492</v>
      </c>
      <c r="E374" s="29" t="s">
        <v>2377</v>
      </c>
      <c r="F374" s="29" t="s">
        <v>109</v>
      </c>
      <c r="G374" s="70" t="str">
        <f>MID(C374,7,2)-40&amp;"/"&amp;MID(C374,9,2)&amp;"/"&amp;MID(C374,11,2)</f>
        <v>29/12/92</v>
      </c>
      <c r="H374" s="23">
        <f t="shared" ca="1" si="5"/>
        <v>29</v>
      </c>
      <c r="I37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37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374" s="29" t="s">
        <v>119</v>
      </c>
      <c r="L374" s="29" t="s">
        <v>100</v>
      </c>
      <c r="M374" s="25"/>
      <c r="N374" s="26"/>
    </row>
    <row r="375" spans="1:14">
      <c r="A375" s="212">
        <v>1</v>
      </c>
      <c r="B375" s="25" t="s">
        <v>688</v>
      </c>
      <c r="C375" s="68" t="s">
        <v>1491</v>
      </c>
      <c r="D375" s="67" t="s">
        <v>1490</v>
      </c>
      <c r="E375" s="29" t="s">
        <v>2376</v>
      </c>
      <c r="F375" s="29" t="s">
        <v>109</v>
      </c>
      <c r="G375" s="70" t="str">
        <f>MID(C375,7,2)&amp;"/"&amp;MID(C375,9,2)&amp;"/"&amp;MID(C375,11,2)</f>
        <v>27/09/91</v>
      </c>
      <c r="H375" s="23">
        <f t="shared" ca="1" si="5"/>
        <v>31</v>
      </c>
      <c r="I37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37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375" s="29" t="s">
        <v>119</v>
      </c>
      <c r="L375" s="29" t="s">
        <v>125</v>
      </c>
      <c r="M375" s="29"/>
      <c r="N375" s="26"/>
    </row>
    <row r="376" spans="1:14">
      <c r="A376" s="212">
        <v>1</v>
      </c>
      <c r="B376" s="25" t="s">
        <v>685</v>
      </c>
      <c r="C376" s="68" t="s">
        <v>1489</v>
      </c>
      <c r="D376" s="72" t="s">
        <v>1488</v>
      </c>
      <c r="E376" s="29" t="s">
        <v>2377</v>
      </c>
      <c r="F376" s="29" t="s">
        <v>194</v>
      </c>
      <c r="G376" s="70" t="str">
        <f>MID(C376,7,2)-40&amp;"/"&amp;MID(C376,9,2)&amp;"/"&amp;MID(C376,11,2)</f>
        <v>10/01/62</v>
      </c>
      <c r="H376" s="23">
        <f t="shared" ca="1" si="5"/>
        <v>60</v>
      </c>
      <c r="I37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37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376" s="29" t="s">
        <v>1487</v>
      </c>
      <c r="L376" s="29" t="s">
        <v>1486</v>
      </c>
      <c r="M376" s="29"/>
      <c r="N376" s="26"/>
    </row>
    <row r="377" spans="1:14">
      <c r="A377" s="212">
        <v>1</v>
      </c>
      <c r="B377" s="25" t="s">
        <v>681</v>
      </c>
      <c r="C377" s="68" t="s">
        <v>1484</v>
      </c>
      <c r="D377" s="67" t="s">
        <v>1483</v>
      </c>
      <c r="E377" s="29" t="s">
        <v>2377</v>
      </c>
      <c r="F377" s="29" t="s">
        <v>109</v>
      </c>
      <c r="G377" s="22" t="str">
        <f>MID(C377,7,2)-40&amp;"/"&amp;MID(C377,9,2)&amp;"/"&amp;MID(C377,11,2)</f>
        <v>21/03/40</v>
      </c>
      <c r="H377" s="23">
        <f t="shared" ca="1" si="5"/>
        <v>82</v>
      </c>
      <c r="I37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80 - 84</v>
      </c>
      <c r="J37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17</v>
      </c>
      <c r="K377" s="29" t="s">
        <v>119</v>
      </c>
      <c r="L377" s="71" t="s">
        <v>349</v>
      </c>
      <c r="M377" s="29"/>
      <c r="N377" s="26"/>
    </row>
    <row r="378" spans="1:14">
      <c r="A378" s="212">
        <v>1</v>
      </c>
      <c r="B378" s="25" t="s">
        <v>673</v>
      </c>
      <c r="C378" s="68" t="s">
        <v>1482</v>
      </c>
      <c r="D378" s="67" t="s">
        <v>1481</v>
      </c>
      <c r="E378" s="29" t="s">
        <v>2376</v>
      </c>
      <c r="F378" s="29" t="s">
        <v>109</v>
      </c>
      <c r="G378" s="22" t="str">
        <f>MID(C378,7,2)&amp;"/"&amp;MID(C378,9,2)&amp;"/"&amp;MID(C378,11,2)</f>
        <v>02/04/56</v>
      </c>
      <c r="H378" s="23">
        <f t="shared" ca="1" si="5"/>
        <v>66</v>
      </c>
      <c r="I37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37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378" s="29" t="s">
        <v>119</v>
      </c>
      <c r="L378" s="29" t="s">
        <v>100</v>
      </c>
      <c r="M378" s="29"/>
      <c r="N378" s="26"/>
    </row>
    <row r="379" spans="1:14">
      <c r="A379" s="212">
        <v>1</v>
      </c>
      <c r="B379" s="25" t="s">
        <v>673</v>
      </c>
      <c r="C379" s="68" t="s">
        <v>1480</v>
      </c>
      <c r="D379" s="25" t="s">
        <v>1479</v>
      </c>
      <c r="E379" s="29" t="s">
        <v>2377</v>
      </c>
      <c r="F379" s="29" t="s">
        <v>109</v>
      </c>
      <c r="G379" s="22" t="str">
        <f>MID(C379,7,2)-40&amp;"/"&amp;MID(C379,9,2)&amp;"/"&amp;MID(C379,11,2)</f>
        <v>31/05/60</v>
      </c>
      <c r="H379" s="23">
        <f t="shared" ca="1" si="5"/>
        <v>62</v>
      </c>
      <c r="I37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37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379" s="29" t="s">
        <v>119</v>
      </c>
      <c r="L379" s="24" t="s">
        <v>142</v>
      </c>
      <c r="M379" s="17"/>
      <c r="N379" s="26"/>
    </row>
    <row r="380" spans="1:14">
      <c r="A380" s="212">
        <v>1</v>
      </c>
      <c r="B380" s="25" t="s">
        <v>673</v>
      </c>
      <c r="C380" s="68" t="s">
        <v>1478</v>
      </c>
      <c r="D380" s="25" t="s">
        <v>1477</v>
      </c>
      <c r="E380" s="29" t="s">
        <v>2377</v>
      </c>
      <c r="F380" s="29" t="s">
        <v>194</v>
      </c>
      <c r="G380" s="22" t="str">
        <f>MID(C380,7,2)-40&amp;"/"&amp;MID(C380,9,2)&amp;"/"&amp;MID(C380,11,2)</f>
        <v>14/02/14</v>
      </c>
      <c r="H380" s="23">
        <f t="shared" ca="1" si="5"/>
        <v>8</v>
      </c>
      <c r="I38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38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380" s="36" t="s">
        <v>86</v>
      </c>
      <c r="L380" s="29" t="s">
        <v>85</v>
      </c>
      <c r="M380" s="17"/>
      <c r="N380" s="26"/>
    </row>
    <row r="381" spans="1:14">
      <c r="A381" s="212">
        <v>1</v>
      </c>
      <c r="B381" s="25" t="s">
        <v>667</v>
      </c>
      <c r="C381" s="68" t="s">
        <v>1476</v>
      </c>
      <c r="D381" s="67" t="s">
        <v>1475</v>
      </c>
      <c r="E381" s="29" t="s">
        <v>2376</v>
      </c>
      <c r="F381" s="29" t="s">
        <v>1474</v>
      </c>
      <c r="G381" s="22" t="str">
        <f>MID(C381,7,2)&amp;"/"&amp;MID(C381,9,2)&amp;"/"&amp;MID(C381,11,2)</f>
        <v>23/07/86</v>
      </c>
      <c r="H381" s="23">
        <f t="shared" ca="1" si="5"/>
        <v>36</v>
      </c>
      <c r="I38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38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381" s="29" t="s">
        <v>119</v>
      </c>
      <c r="L381" s="29" t="s">
        <v>100</v>
      </c>
      <c r="M381" s="29"/>
      <c r="N381" s="26"/>
    </row>
    <row r="382" spans="1:14">
      <c r="A382" s="212">
        <v>1</v>
      </c>
      <c r="B382" s="25" t="s">
        <v>667</v>
      </c>
      <c r="C382" s="19" t="s">
        <v>1473</v>
      </c>
      <c r="D382" s="60" t="s">
        <v>1472</v>
      </c>
      <c r="E382" s="29" t="s">
        <v>2377</v>
      </c>
      <c r="F382" s="21" t="s">
        <v>102</v>
      </c>
      <c r="G382" s="22" t="str">
        <f>MID(C382,7,2)-40&amp;"/"&amp;MID(C382,9,2)&amp;"/"&amp;MID(C382,11,2)</f>
        <v>4/01/91</v>
      </c>
      <c r="H382" s="23">
        <f t="shared" ca="1" si="5"/>
        <v>31</v>
      </c>
      <c r="I38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38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382" s="21" t="s">
        <v>119</v>
      </c>
      <c r="L382" s="21" t="s">
        <v>100</v>
      </c>
      <c r="M382" s="17"/>
      <c r="N382" s="26"/>
    </row>
    <row r="383" spans="1:14">
      <c r="A383" s="212">
        <v>1</v>
      </c>
      <c r="B383" s="25" t="s">
        <v>664</v>
      </c>
      <c r="C383" s="68" t="s">
        <v>1470</v>
      </c>
      <c r="D383" s="67" t="s">
        <v>1469</v>
      </c>
      <c r="E383" s="21" t="s">
        <v>2376</v>
      </c>
      <c r="F383" s="29" t="s">
        <v>102</v>
      </c>
      <c r="G383" s="22" t="str">
        <f>MID(C383,7,2)&amp;"/"&amp;MID(C383,9,2)&amp;"/"&amp;MID(C383,11,2)</f>
        <v>29/01/79</v>
      </c>
      <c r="H383" s="23">
        <f t="shared" ca="1" si="5"/>
        <v>43</v>
      </c>
      <c r="I38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38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383" s="21" t="s">
        <v>119</v>
      </c>
      <c r="L383" s="21" t="s">
        <v>100</v>
      </c>
      <c r="M383" s="21"/>
      <c r="N383" s="26"/>
    </row>
    <row r="384" spans="1:14">
      <c r="A384" s="212">
        <v>1</v>
      </c>
      <c r="B384" s="25" t="s">
        <v>656</v>
      </c>
      <c r="C384" s="68" t="s">
        <v>1468</v>
      </c>
      <c r="D384" s="67" t="s">
        <v>1467</v>
      </c>
      <c r="E384" s="29" t="s">
        <v>2377</v>
      </c>
      <c r="F384" s="29" t="s">
        <v>546</v>
      </c>
      <c r="G384" s="22" t="str">
        <f>MID(C384,7,2)-40&amp;"/"&amp;MID(C384,9,2)&amp;"/"&amp;MID(C384,11,2)</f>
        <v>19/10/76</v>
      </c>
      <c r="H384" s="23">
        <f t="shared" ca="1" si="5"/>
        <v>46</v>
      </c>
      <c r="I38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38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384" s="29" t="s">
        <v>119</v>
      </c>
      <c r="L384" s="24" t="s">
        <v>142</v>
      </c>
      <c r="M384" s="29"/>
      <c r="N384" s="26"/>
    </row>
    <row r="385" spans="1:14">
      <c r="A385" s="212">
        <v>1</v>
      </c>
      <c r="B385" s="25" t="s">
        <v>656</v>
      </c>
      <c r="C385" s="68" t="s">
        <v>1466</v>
      </c>
      <c r="D385" s="25" t="s">
        <v>1465</v>
      </c>
      <c r="E385" s="29" t="s">
        <v>2377</v>
      </c>
      <c r="F385" s="29" t="s">
        <v>785</v>
      </c>
      <c r="G385" s="22" t="str">
        <f>MID(C385,7,2)-40&amp;"/"&amp;MID(C385,9,2)&amp;"/"&amp;MID(C385,11,2)</f>
        <v>4/03/05</v>
      </c>
      <c r="H385" s="23">
        <f t="shared" ca="1" si="5"/>
        <v>17</v>
      </c>
      <c r="I38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38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385" s="29" t="s">
        <v>105</v>
      </c>
      <c r="L385" s="30" t="s">
        <v>90</v>
      </c>
      <c r="M385" s="17"/>
      <c r="N385" s="26"/>
    </row>
    <row r="386" spans="1:14">
      <c r="A386" s="212">
        <v>1</v>
      </c>
      <c r="B386" s="25" t="s">
        <v>656</v>
      </c>
      <c r="C386" s="68" t="s">
        <v>1464</v>
      </c>
      <c r="D386" s="25" t="s">
        <v>1463</v>
      </c>
      <c r="E386" s="29" t="s">
        <v>2377</v>
      </c>
      <c r="F386" s="29" t="s">
        <v>785</v>
      </c>
      <c r="G386" s="22" t="str">
        <f>MID(C386,7,2)-40&amp;"/"&amp;MID(C386,9,2)&amp;"/"&amp;MID(C386,11,2)</f>
        <v>10/05/06</v>
      </c>
      <c r="H386" s="23">
        <f t="shared" ref="H386:H449" ca="1" si="7">ROUNDDOWN(YEARFRAC(G386,TODAY(),1),0)</f>
        <v>16</v>
      </c>
      <c r="I38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38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386" s="29" t="s">
        <v>105</v>
      </c>
      <c r="L386" s="30" t="s">
        <v>90</v>
      </c>
      <c r="M386" s="17"/>
      <c r="N386" s="26"/>
    </row>
    <row r="387" spans="1:14">
      <c r="A387" s="212">
        <v>1</v>
      </c>
      <c r="B387" s="25" t="s">
        <v>653</v>
      </c>
      <c r="C387" s="68" t="s">
        <v>1461</v>
      </c>
      <c r="D387" s="67" t="s">
        <v>1460</v>
      </c>
      <c r="E387" s="68" t="s">
        <v>2376</v>
      </c>
      <c r="F387" s="29" t="s">
        <v>109</v>
      </c>
      <c r="G387" s="22" t="str">
        <f>MID(C387,7,2)&amp;"/"&amp;MID(C387,9,2)&amp;"/"&amp;MID(C387,11,2)</f>
        <v>12/10/90</v>
      </c>
      <c r="H387" s="23">
        <f t="shared" ca="1" si="7"/>
        <v>32</v>
      </c>
      <c r="I38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38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387" s="21" t="s">
        <v>119</v>
      </c>
      <c r="L387" s="21" t="s">
        <v>100</v>
      </c>
      <c r="M387" s="21"/>
      <c r="N387" s="26"/>
    </row>
    <row r="388" spans="1:14">
      <c r="A388" s="212">
        <v>1</v>
      </c>
      <c r="B388" s="31" t="s">
        <v>648</v>
      </c>
      <c r="C388" s="19" t="s">
        <v>1459</v>
      </c>
      <c r="D388" s="46" t="s">
        <v>1458</v>
      </c>
      <c r="E388" s="21" t="s">
        <v>2376</v>
      </c>
      <c r="F388" s="21" t="s">
        <v>102</v>
      </c>
      <c r="G388" s="22" t="str">
        <f>MID(C388,7,2)&amp;"/"&amp;MID(C388,9,2)&amp;"/"&amp;MID(C388,11,2)</f>
        <v>10/08/95</v>
      </c>
      <c r="H388" s="23">
        <f t="shared" ca="1" si="7"/>
        <v>27</v>
      </c>
      <c r="I38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38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388" s="21" t="s">
        <v>119</v>
      </c>
      <c r="L388" s="21" t="s">
        <v>100</v>
      </c>
      <c r="M388" s="37"/>
      <c r="N388" s="26"/>
    </row>
    <row r="389" spans="1:14">
      <c r="A389" s="212">
        <v>1</v>
      </c>
      <c r="B389" s="25" t="s">
        <v>648</v>
      </c>
      <c r="C389" s="68" t="s">
        <v>1457</v>
      </c>
      <c r="D389" s="25" t="s">
        <v>1456</v>
      </c>
      <c r="E389" s="68" t="s">
        <v>2377</v>
      </c>
      <c r="F389" s="29" t="s">
        <v>109</v>
      </c>
      <c r="G389" s="22">
        <v>35966</v>
      </c>
      <c r="H389" s="23">
        <f t="shared" ca="1" si="7"/>
        <v>24</v>
      </c>
      <c r="I38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38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389" s="21" t="s">
        <v>119</v>
      </c>
      <c r="L389" s="24" t="s">
        <v>142</v>
      </c>
      <c r="M389" s="21"/>
      <c r="N389" s="26"/>
    </row>
    <row r="390" spans="1:14">
      <c r="A390" s="212">
        <v>1</v>
      </c>
      <c r="B390" s="25" t="s">
        <v>641</v>
      </c>
      <c r="C390" s="68" t="s">
        <v>1455</v>
      </c>
      <c r="D390" s="67" t="s">
        <v>1454</v>
      </c>
      <c r="E390" s="68" t="s">
        <v>2376</v>
      </c>
      <c r="F390" s="29" t="s">
        <v>1453</v>
      </c>
      <c r="G390" s="22">
        <v>31721</v>
      </c>
      <c r="H390" s="23">
        <f t="shared" ca="1" si="7"/>
        <v>36</v>
      </c>
      <c r="I39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39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390" s="21" t="s">
        <v>119</v>
      </c>
      <c r="L390" s="21" t="s">
        <v>100</v>
      </c>
      <c r="M390" s="21"/>
      <c r="N390" s="26"/>
    </row>
    <row r="391" spans="1:14">
      <c r="A391" s="212">
        <v>1</v>
      </c>
      <c r="B391" s="25" t="s">
        <v>641</v>
      </c>
      <c r="C391" s="68" t="s">
        <v>1452</v>
      </c>
      <c r="D391" s="25" t="s">
        <v>1451</v>
      </c>
      <c r="E391" s="68" t="s">
        <v>2377</v>
      </c>
      <c r="F391" s="29" t="s">
        <v>194</v>
      </c>
      <c r="G391" s="22">
        <v>32554</v>
      </c>
      <c r="H391" s="23">
        <f t="shared" ca="1" si="7"/>
        <v>33</v>
      </c>
      <c r="I39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39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391" s="21" t="s">
        <v>119</v>
      </c>
      <c r="L391" s="24" t="s">
        <v>142</v>
      </c>
      <c r="M391" s="21"/>
      <c r="N391" s="26"/>
    </row>
    <row r="392" spans="1:14">
      <c r="A392" s="212">
        <v>1</v>
      </c>
      <c r="B392" s="25" t="s">
        <v>641</v>
      </c>
      <c r="C392" s="68" t="s">
        <v>1449</v>
      </c>
      <c r="D392" s="25" t="s">
        <v>1448</v>
      </c>
      <c r="E392" s="68" t="s">
        <v>2376</v>
      </c>
      <c r="F392" s="29" t="s">
        <v>109</v>
      </c>
      <c r="G392" s="22">
        <v>43610</v>
      </c>
      <c r="H392" s="23">
        <f t="shared" ca="1" si="7"/>
        <v>3</v>
      </c>
      <c r="I39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39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392" s="21" t="s">
        <v>86</v>
      </c>
      <c r="L392" s="36" t="s">
        <v>85</v>
      </c>
      <c r="M392" s="21"/>
      <c r="N392" s="26"/>
    </row>
    <row r="393" spans="1:14">
      <c r="A393" s="212">
        <v>1</v>
      </c>
      <c r="B393" s="25" t="s">
        <v>628</v>
      </c>
      <c r="C393" s="68" t="s">
        <v>1447</v>
      </c>
      <c r="D393" s="67" t="s">
        <v>1446</v>
      </c>
      <c r="E393" s="68" t="s">
        <v>2376</v>
      </c>
      <c r="F393" s="29" t="s">
        <v>194</v>
      </c>
      <c r="G393" s="22">
        <v>26608</v>
      </c>
      <c r="H393" s="23">
        <f t="shared" ca="1" si="7"/>
        <v>50</v>
      </c>
      <c r="I39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39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393" s="21" t="s">
        <v>119</v>
      </c>
      <c r="L393" s="21" t="s">
        <v>100</v>
      </c>
      <c r="M393" s="21"/>
      <c r="N393" s="26"/>
    </row>
    <row r="394" spans="1:14">
      <c r="A394" s="212">
        <v>1</v>
      </c>
      <c r="B394" s="25" t="s">
        <v>628</v>
      </c>
      <c r="C394" s="68" t="s">
        <v>1444</v>
      </c>
      <c r="D394" s="25" t="s">
        <v>1443</v>
      </c>
      <c r="E394" s="68" t="s">
        <v>2377</v>
      </c>
      <c r="F394" s="29" t="s">
        <v>1442</v>
      </c>
      <c r="G394" s="22">
        <v>27032</v>
      </c>
      <c r="H394" s="23">
        <f t="shared" ca="1" si="7"/>
        <v>48</v>
      </c>
      <c r="I39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39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394" s="21" t="s">
        <v>119</v>
      </c>
      <c r="L394" s="24" t="s">
        <v>142</v>
      </c>
      <c r="M394" s="21"/>
      <c r="N394" s="26"/>
    </row>
    <row r="395" spans="1:14">
      <c r="A395" s="212">
        <v>1</v>
      </c>
      <c r="B395" s="25" t="s">
        <v>628</v>
      </c>
      <c r="C395" s="68" t="s">
        <v>1441</v>
      </c>
      <c r="D395" s="25" t="s">
        <v>1440</v>
      </c>
      <c r="E395" s="68" t="s">
        <v>2376</v>
      </c>
      <c r="F395" s="29" t="s">
        <v>109</v>
      </c>
      <c r="G395" s="22">
        <v>37922</v>
      </c>
      <c r="H395" s="23">
        <f t="shared" ca="1" si="7"/>
        <v>19</v>
      </c>
      <c r="I39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39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395" s="21" t="s">
        <v>105</v>
      </c>
      <c r="L395" s="21" t="s">
        <v>381</v>
      </c>
      <c r="M395" s="21"/>
      <c r="N395" s="26"/>
    </row>
    <row r="396" spans="1:14">
      <c r="A396" s="212">
        <v>1</v>
      </c>
      <c r="B396" s="25" t="s">
        <v>628</v>
      </c>
      <c r="C396" s="68" t="s">
        <v>1439</v>
      </c>
      <c r="D396" s="25" t="s">
        <v>1438</v>
      </c>
      <c r="E396" s="68" t="s">
        <v>2377</v>
      </c>
      <c r="F396" s="29" t="s">
        <v>109</v>
      </c>
      <c r="G396" s="22">
        <v>38216</v>
      </c>
      <c r="H396" s="23">
        <f t="shared" ca="1" si="7"/>
        <v>18</v>
      </c>
      <c r="I39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39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396" s="21" t="s">
        <v>105</v>
      </c>
      <c r="L396" s="30" t="s">
        <v>90</v>
      </c>
      <c r="M396" s="21"/>
      <c r="N396" s="26"/>
    </row>
    <row r="397" spans="1:14">
      <c r="A397" s="212">
        <v>1</v>
      </c>
      <c r="B397" s="25" t="s">
        <v>628</v>
      </c>
      <c r="C397" s="68" t="s">
        <v>1436</v>
      </c>
      <c r="D397" s="25" t="s">
        <v>1435</v>
      </c>
      <c r="E397" s="68" t="s">
        <v>2377</v>
      </c>
      <c r="F397" s="29" t="s">
        <v>109</v>
      </c>
      <c r="G397" s="22">
        <v>39404</v>
      </c>
      <c r="H397" s="23">
        <f t="shared" ca="1" si="7"/>
        <v>15</v>
      </c>
      <c r="I39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39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397" s="21" t="s">
        <v>96</v>
      </c>
      <c r="L397" s="30" t="s">
        <v>90</v>
      </c>
      <c r="M397" s="21"/>
      <c r="N397" s="26"/>
    </row>
    <row r="398" spans="1:14">
      <c r="A398" s="212">
        <v>1</v>
      </c>
      <c r="B398" s="73" t="s">
        <v>623</v>
      </c>
      <c r="C398" s="74" t="s">
        <v>1434</v>
      </c>
      <c r="D398" s="67" t="s">
        <v>1433</v>
      </c>
      <c r="E398" s="68" t="s">
        <v>2377</v>
      </c>
      <c r="F398" s="71" t="s">
        <v>109</v>
      </c>
      <c r="G398" s="22">
        <v>31628</v>
      </c>
      <c r="H398" s="23">
        <f t="shared" ca="1" si="7"/>
        <v>36</v>
      </c>
      <c r="I39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39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398" s="24" t="s">
        <v>119</v>
      </c>
      <c r="L398" s="24" t="s">
        <v>100</v>
      </c>
      <c r="M398" s="21"/>
      <c r="N398" s="26"/>
    </row>
    <row r="399" spans="1:14">
      <c r="A399" s="212">
        <v>1</v>
      </c>
      <c r="B399" s="25" t="s">
        <v>623</v>
      </c>
      <c r="C399" s="74" t="s">
        <v>1432</v>
      </c>
      <c r="D399" s="73" t="s">
        <v>1431</v>
      </c>
      <c r="E399" s="68" t="s">
        <v>2377</v>
      </c>
      <c r="F399" s="71" t="s">
        <v>109</v>
      </c>
      <c r="G399" s="22">
        <v>39677</v>
      </c>
      <c r="H399" s="23">
        <f t="shared" ca="1" si="7"/>
        <v>14</v>
      </c>
      <c r="I39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39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399" s="24" t="s">
        <v>96</v>
      </c>
      <c r="L399" s="30" t="s">
        <v>90</v>
      </c>
      <c r="M399" s="21"/>
      <c r="N399" s="26"/>
    </row>
    <row r="400" spans="1:14">
      <c r="A400" s="212">
        <v>1</v>
      </c>
      <c r="B400" s="73" t="s">
        <v>618</v>
      </c>
      <c r="C400" s="74" t="s">
        <v>1429</v>
      </c>
      <c r="D400" s="67" t="s">
        <v>1428</v>
      </c>
      <c r="E400" s="74" t="s">
        <v>2376</v>
      </c>
      <c r="F400" s="71" t="s">
        <v>102</v>
      </c>
      <c r="G400" s="22">
        <v>33756</v>
      </c>
      <c r="H400" s="23">
        <f t="shared" ca="1" si="7"/>
        <v>30</v>
      </c>
      <c r="I40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40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400" s="24" t="s">
        <v>119</v>
      </c>
      <c r="L400" s="24" t="s">
        <v>100</v>
      </c>
      <c r="M400" s="21"/>
      <c r="N400" s="26"/>
    </row>
    <row r="401" spans="1:14">
      <c r="A401" s="212">
        <v>1</v>
      </c>
      <c r="B401" s="25" t="s">
        <v>618</v>
      </c>
      <c r="C401" s="74" t="s">
        <v>1427</v>
      </c>
      <c r="D401" s="73" t="s">
        <v>1426</v>
      </c>
      <c r="E401" s="68" t="s">
        <v>2377</v>
      </c>
      <c r="F401" s="71" t="s">
        <v>1425</v>
      </c>
      <c r="G401" s="22">
        <v>33389</v>
      </c>
      <c r="H401" s="23">
        <f t="shared" ca="1" si="7"/>
        <v>31</v>
      </c>
      <c r="I40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40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401" s="24" t="s">
        <v>119</v>
      </c>
      <c r="L401" s="24" t="s">
        <v>100</v>
      </c>
      <c r="M401" s="21"/>
      <c r="N401" s="26"/>
    </row>
    <row r="402" spans="1:14">
      <c r="A402" s="212">
        <v>1</v>
      </c>
      <c r="B402" s="73" t="s">
        <v>615</v>
      </c>
      <c r="C402" s="19" t="s">
        <v>1424</v>
      </c>
      <c r="D402" s="46" t="s">
        <v>1423</v>
      </c>
      <c r="E402" s="21" t="s">
        <v>2376</v>
      </c>
      <c r="F402" s="21" t="s">
        <v>102</v>
      </c>
      <c r="G402" s="22" t="str">
        <f>MID(C402,7,2)&amp;"/"&amp;MID(C402,9,2)&amp;"/"&amp;MID(C402,11,2)</f>
        <v>16/09/87</v>
      </c>
      <c r="H402" s="23">
        <f t="shared" ca="1" si="7"/>
        <v>35</v>
      </c>
      <c r="I40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40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402" s="21" t="s">
        <v>119</v>
      </c>
      <c r="L402" s="21" t="s">
        <v>100</v>
      </c>
      <c r="M402" s="37"/>
      <c r="N402" s="26"/>
    </row>
    <row r="403" spans="1:14">
      <c r="A403" s="212">
        <v>1</v>
      </c>
      <c r="B403" s="73" t="s">
        <v>605</v>
      </c>
      <c r="C403" s="19" t="s">
        <v>1422</v>
      </c>
      <c r="D403" s="46" t="s">
        <v>1421</v>
      </c>
      <c r="E403" s="21" t="s">
        <v>2376</v>
      </c>
      <c r="F403" s="21" t="s">
        <v>1069</v>
      </c>
      <c r="G403" s="22">
        <v>32405</v>
      </c>
      <c r="H403" s="23">
        <f t="shared" ca="1" si="7"/>
        <v>34</v>
      </c>
      <c r="I40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40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403" s="21" t="s">
        <v>119</v>
      </c>
      <c r="L403" s="21" t="s">
        <v>125</v>
      </c>
      <c r="M403" s="37"/>
      <c r="N403" s="26"/>
    </row>
    <row r="404" spans="1:14">
      <c r="A404" s="212">
        <v>1</v>
      </c>
      <c r="B404" s="73" t="s">
        <v>605</v>
      </c>
      <c r="C404" s="19" t="s">
        <v>1420</v>
      </c>
      <c r="D404" s="34" t="s">
        <v>192</v>
      </c>
      <c r="E404" s="21" t="s">
        <v>2377</v>
      </c>
      <c r="F404" s="21" t="s">
        <v>102</v>
      </c>
      <c r="G404" s="22">
        <v>32190</v>
      </c>
      <c r="H404" s="23">
        <f t="shared" ca="1" si="7"/>
        <v>34</v>
      </c>
      <c r="I40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40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404" s="24" t="s">
        <v>119</v>
      </c>
      <c r="L404" s="24" t="s">
        <v>142</v>
      </c>
      <c r="M404" s="37"/>
      <c r="N404" s="26"/>
    </row>
    <row r="405" spans="1:14">
      <c r="A405" s="212">
        <v>1</v>
      </c>
      <c r="B405" s="73" t="s">
        <v>605</v>
      </c>
      <c r="C405" s="56" t="s">
        <v>1419</v>
      </c>
      <c r="D405" s="34" t="s">
        <v>1418</v>
      </c>
      <c r="E405" s="21" t="s">
        <v>2377</v>
      </c>
      <c r="F405" s="24" t="s">
        <v>181</v>
      </c>
      <c r="G405" s="22">
        <v>41721</v>
      </c>
      <c r="H405" s="23">
        <f t="shared" ca="1" si="7"/>
        <v>8</v>
      </c>
      <c r="I40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40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405" s="24" t="s">
        <v>91</v>
      </c>
      <c r="L405" s="30" t="s">
        <v>90</v>
      </c>
      <c r="M405" s="37"/>
      <c r="N405" s="26"/>
    </row>
    <row r="406" spans="1:14">
      <c r="A406" s="212">
        <v>1</v>
      </c>
      <c r="B406" s="73" t="s">
        <v>605</v>
      </c>
      <c r="C406" s="56" t="s">
        <v>1416</v>
      </c>
      <c r="D406" s="34" t="s">
        <v>1415</v>
      </c>
      <c r="E406" s="24" t="s">
        <v>2376</v>
      </c>
      <c r="F406" s="24" t="s">
        <v>1414</v>
      </c>
      <c r="G406" s="22">
        <v>44266</v>
      </c>
      <c r="H406" s="23">
        <f t="shared" ca="1" si="7"/>
        <v>1</v>
      </c>
      <c r="I40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40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406" s="24" t="s">
        <v>86</v>
      </c>
      <c r="L406" s="36" t="s">
        <v>85</v>
      </c>
      <c r="M406" s="37"/>
      <c r="N406" s="26"/>
    </row>
    <row r="407" spans="1:14" ht="24">
      <c r="A407" s="213">
        <v>2</v>
      </c>
      <c r="B407" s="75" t="s">
        <v>589</v>
      </c>
      <c r="C407" s="76" t="s">
        <v>1413</v>
      </c>
      <c r="D407" s="77" t="s">
        <v>1412</v>
      </c>
      <c r="E407" s="78" t="s">
        <v>2376</v>
      </c>
      <c r="F407" s="79" t="s">
        <v>1411</v>
      </c>
      <c r="G407" s="80">
        <v>19637</v>
      </c>
      <c r="H407" s="23">
        <f t="shared" ca="1" si="7"/>
        <v>69</v>
      </c>
      <c r="I40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40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407" s="81" t="s">
        <v>119</v>
      </c>
      <c r="L407" s="82" t="s">
        <v>160</v>
      </c>
      <c r="M407" s="83" t="s">
        <v>1410</v>
      </c>
      <c r="N407" s="84"/>
    </row>
    <row r="408" spans="1:14">
      <c r="A408" s="213">
        <v>2</v>
      </c>
      <c r="B408" s="75" t="s">
        <v>589</v>
      </c>
      <c r="C408" s="76" t="s">
        <v>1408</v>
      </c>
      <c r="D408" s="85" t="s">
        <v>1407</v>
      </c>
      <c r="E408" s="78" t="s">
        <v>2377</v>
      </c>
      <c r="F408" s="79" t="s">
        <v>102</v>
      </c>
      <c r="G408" s="80">
        <v>20933</v>
      </c>
      <c r="H408" s="23">
        <f t="shared" ca="1" si="7"/>
        <v>65</v>
      </c>
      <c r="I40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40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408" s="81" t="s">
        <v>105</v>
      </c>
      <c r="L408" s="82" t="s">
        <v>160</v>
      </c>
      <c r="M408" s="86"/>
      <c r="N408" s="87"/>
    </row>
    <row r="409" spans="1:14">
      <c r="A409" s="213">
        <v>2</v>
      </c>
      <c r="B409" s="75" t="s">
        <v>589</v>
      </c>
      <c r="C409" s="76" t="s">
        <v>1406</v>
      </c>
      <c r="D409" s="85" t="s">
        <v>1405</v>
      </c>
      <c r="E409" s="78" t="s">
        <v>2377</v>
      </c>
      <c r="F409" s="79" t="s">
        <v>102</v>
      </c>
      <c r="G409" s="80">
        <v>35370</v>
      </c>
      <c r="H409" s="23">
        <f t="shared" ca="1" si="7"/>
        <v>26</v>
      </c>
      <c r="I40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40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409" s="81" t="s">
        <v>119</v>
      </c>
      <c r="L409" s="81" t="s">
        <v>381</v>
      </c>
      <c r="M409" s="86"/>
      <c r="N409" s="84"/>
    </row>
    <row r="410" spans="1:14">
      <c r="A410" s="213">
        <v>2</v>
      </c>
      <c r="B410" s="75" t="s">
        <v>589</v>
      </c>
      <c r="C410" s="76" t="s">
        <v>1404</v>
      </c>
      <c r="D410" s="85" t="s">
        <v>1403</v>
      </c>
      <c r="E410" s="78" t="s">
        <v>2376</v>
      </c>
      <c r="F410" s="79" t="s">
        <v>102</v>
      </c>
      <c r="G410" s="80">
        <v>34419</v>
      </c>
      <c r="H410" s="23">
        <f t="shared" ca="1" si="7"/>
        <v>28</v>
      </c>
      <c r="I41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41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410" s="81" t="s">
        <v>119</v>
      </c>
      <c r="L410" s="81" t="s">
        <v>146</v>
      </c>
      <c r="M410" s="86"/>
      <c r="N410" s="87"/>
    </row>
    <row r="411" spans="1:14">
      <c r="A411" s="213">
        <v>2</v>
      </c>
      <c r="B411" s="75" t="s">
        <v>589</v>
      </c>
      <c r="C411" s="76" t="s">
        <v>1401</v>
      </c>
      <c r="D411" s="85" t="s">
        <v>1400</v>
      </c>
      <c r="E411" s="78" t="s">
        <v>2376</v>
      </c>
      <c r="F411" s="79" t="s">
        <v>102</v>
      </c>
      <c r="G411" s="80" t="s">
        <v>1399</v>
      </c>
      <c r="H411" s="23">
        <f t="shared" ca="1" si="7"/>
        <v>15</v>
      </c>
      <c r="I41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41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411" s="81" t="s">
        <v>105</v>
      </c>
      <c r="L411" s="88" t="s">
        <v>90</v>
      </c>
      <c r="M411" s="86"/>
      <c r="N411" s="84"/>
    </row>
    <row r="412" spans="1:14">
      <c r="A412" s="213">
        <v>2</v>
      </c>
      <c r="B412" s="75" t="s">
        <v>589</v>
      </c>
      <c r="C412" s="76" t="s">
        <v>1397</v>
      </c>
      <c r="D412" s="85" t="s">
        <v>1396</v>
      </c>
      <c r="E412" s="78" t="s">
        <v>2376</v>
      </c>
      <c r="F412" s="79" t="s">
        <v>102</v>
      </c>
      <c r="G412" s="80">
        <v>39665</v>
      </c>
      <c r="H412" s="23">
        <f t="shared" ca="1" si="7"/>
        <v>14</v>
      </c>
      <c r="I41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41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412" s="81" t="s">
        <v>91</v>
      </c>
      <c r="L412" s="88" t="s">
        <v>90</v>
      </c>
      <c r="M412" s="86"/>
      <c r="N412" s="87"/>
    </row>
    <row r="413" spans="1:14">
      <c r="A413" s="213">
        <v>2</v>
      </c>
      <c r="B413" s="75" t="s">
        <v>589</v>
      </c>
      <c r="C413" s="89" t="s">
        <v>1395</v>
      </c>
      <c r="D413" s="90" t="s">
        <v>1394</v>
      </c>
      <c r="E413" s="91" t="s">
        <v>2376</v>
      </c>
      <c r="F413" s="92" t="s">
        <v>102</v>
      </c>
      <c r="G413" s="93">
        <v>40095</v>
      </c>
      <c r="H413" s="23">
        <f t="shared" ca="1" si="7"/>
        <v>13</v>
      </c>
      <c r="I41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41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413" s="81" t="s">
        <v>96</v>
      </c>
      <c r="L413" s="88" t="s">
        <v>90</v>
      </c>
      <c r="M413" s="86"/>
      <c r="N413" s="84"/>
    </row>
    <row r="414" spans="1:14">
      <c r="A414" s="213">
        <v>2</v>
      </c>
      <c r="B414" s="75" t="s">
        <v>578</v>
      </c>
      <c r="C414" s="76" t="s">
        <v>1393</v>
      </c>
      <c r="D414" s="77" t="s">
        <v>1392</v>
      </c>
      <c r="E414" s="78" t="s">
        <v>2376</v>
      </c>
      <c r="F414" s="79" t="s">
        <v>102</v>
      </c>
      <c r="G414" s="80">
        <v>32261</v>
      </c>
      <c r="H414" s="23">
        <f t="shared" ca="1" si="7"/>
        <v>34</v>
      </c>
      <c r="I41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41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414" s="81" t="s">
        <v>119</v>
      </c>
      <c r="L414" s="81" t="s">
        <v>100</v>
      </c>
      <c r="M414" s="86"/>
      <c r="N414" s="87"/>
    </row>
    <row r="415" spans="1:14" ht="24">
      <c r="A415" s="213">
        <v>2</v>
      </c>
      <c r="B415" s="75" t="s">
        <v>578</v>
      </c>
      <c r="C415" s="76" t="s">
        <v>1391</v>
      </c>
      <c r="D415" s="85" t="s">
        <v>1390</v>
      </c>
      <c r="E415" s="78" t="s">
        <v>2377</v>
      </c>
      <c r="F415" s="79" t="s">
        <v>1389</v>
      </c>
      <c r="G415" s="80">
        <v>34981</v>
      </c>
      <c r="H415" s="23">
        <f t="shared" ca="1" si="7"/>
        <v>27</v>
      </c>
      <c r="I41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41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415" s="79" t="s">
        <v>214</v>
      </c>
      <c r="L415" s="94" t="s">
        <v>142</v>
      </c>
      <c r="M415" s="83" t="s">
        <v>1388</v>
      </c>
      <c r="N415" s="84"/>
    </row>
    <row r="416" spans="1:14">
      <c r="A416" s="213">
        <v>2</v>
      </c>
      <c r="B416" s="75" t="s">
        <v>578</v>
      </c>
      <c r="C416" s="76" t="s">
        <v>1387</v>
      </c>
      <c r="D416" s="85" t="s">
        <v>1386</v>
      </c>
      <c r="E416" s="78" t="s">
        <v>2377</v>
      </c>
      <c r="F416" s="79" t="s">
        <v>109</v>
      </c>
      <c r="G416" s="80">
        <v>42511</v>
      </c>
      <c r="H416" s="23">
        <f t="shared" ca="1" si="7"/>
        <v>6</v>
      </c>
      <c r="I41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41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416" s="81" t="s">
        <v>86</v>
      </c>
      <c r="L416" s="95" t="s">
        <v>85</v>
      </c>
      <c r="M416" s="86"/>
      <c r="N416" s="87"/>
    </row>
    <row r="417" spans="1:14">
      <c r="A417" s="213">
        <v>2</v>
      </c>
      <c r="B417" s="75" t="s">
        <v>578</v>
      </c>
      <c r="C417" s="76" t="s">
        <v>1384</v>
      </c>
      <c r="D417" s="85" t="s">
        <v>1383</v>
      </c>
      <c r="E417" s="78" t="s">
        <v>2376</v>
      </c>
      <c r="F417" s="79" t="s">
        <v>109</v>
      </c>
      <c r="G417" s="80">
        <v>43411</v>
      </c>
      <c r="H417" s="23">
        <f t="shared" ca="1" si="7"/>
        <v>4</v>
      </c>
      <c r="I41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41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417" s="81" t="s">
        <v>86</v>
      </c>
      <c r="L417" s="95" t="s">
        <v>85</v>
      </c>
      <c r="M417" s="86"/>
      <c r="N417" s="84"/>
    </row>
    <row r="418" spans="1:14">
      <c r="A418" s="213">
        <v>2</v>
      </c>
      <c r="B418" s="75" t="s">
        <v>578</v>
      </c>
      <c r="C418" s="96" t="s">
        <v>1381</v>
      </c>
      <c r="D418" s="85" t="s">
        <v>1380</v>
      </c>
      <c r="E418" s="78" t="s">
        <v>2377</v>
      </c>
      <c r="F418" s="79" t="s">
        <v>102</v>
      </c>
      <c r="G418" s="80">
        <v>44541</v>
      </c>
      <c r="H418" s="23">
        <f t="shared" ca="1" si="7"/>
        <v>1</v>
      </c>
      <c r="I41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41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418" s="81" t="s">
        <v>86</v>
      </c>
      <c r="L418" s="95" t="s">
        <v>85</v>
      </c>
      <c r="M418" s="86"/>
      <c r="N418" s="87"/>
    </row>
    <row r="419" spans="1:14" ht="24">
      <c r="A419" s="213">
        <v>2</v>
      </c>
      <c r="B419" s="75" t="s">
        <v>568</v>
      </c>
      <c r="C419" s="76" t="s">
        <v>1378</v>
      </c>
      <c r="D419" s="77" t="s">
        <v>1377</v>
      </c>
      <c r="E419" s="78" t="s">
        <v>2376</v>
      </c>
      <c r="F419" s="79" t="s">
        <v>109</v>
      </c>
      <c r="G419" s="80">
        <v>33108</v>
      </c>
      <c r="H419" s="23">
        <f t="shared" ca="1" si="7"/>
        <v>32</v>
      </c>
      <c r="I41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41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419" s="81" t="s">
        <v>119</v>
      </c>
      <c r="L419" s="81" t="s">
        <v>100</v>
      </c>
      <c r="M419" s="83" t="s">
        <v>1376</v>
      </c>
      <c r="N419" s="84"/>
    </row>
    <row r="420" spans="1:14">
      <c r="A420" s="213">
        <v>2</v>
      </c>
      <c r="B420" s="75" t="s">
        <v>568</v>
      </c>
      <c r="C420" s="76" t="s">
        <v>1375</v>
      </c>
      <c r="D420" s="85" t="s">
        <v>1374</v>
      </c>
      <c r="E420" s="78" t="s">
        <v>2377</v>
      </c>
      <c r="F420" s="79" t="s">
        <v>137</v>
      </c>
      <c r="G420" s="80">
        <v>32997</v>
      </c>
      <c r="H420" s="23">
        <f t="shared" ca="1" si="7"/>
        <v>32</v>
      </c>
      <c r="I42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42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420" s="81" t="s">
        <v>119</v>
      </c>
      <c r="L420" s="81" t="s">
        <v>100</v>
      </c>
      <c r="M420" s="86"/>
      <c r="N420" s="87"/>
    </row>
    <row r="421" spans="1:14">
      <c r="A421" s="213">
        <v>2</v>
      </c>
      <c r="B421" s="75" t="s">
        <v>568</v>
      </c>
      <c r="C421" s="76" t="s">
        <v>1373</v>
      </c>
      <c r="D421" s="85" t="s">
        <v>1372</v>
      </c>
      <c r="E421" s="78" t="s">
        <v>2376</v>
      </c>
      <c r="F421" s="79" t="s">
        <v>102</v>
      </c>
      <c r="G421" s="80">
        <v>40972</v>
      </c>
      <c r="H421" s="23">
        <f t="shared" ca="1" si="7"/>
        <v>10</v>
      </c>
      <c r="I42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42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421" s="81" t="s">
        <v>91</v>
      </c>
      <c r="L421" s="88" t="s">
        <v>90</v>
      </c>
      <c r="M421" s="86"/>
      <c r="N421" s="84"/>
    </row>
    <row r="422" spans="1:14">
      <c r="A422" s="213">
        <v>2</v>
      </c>
      <c r="B422" s="75" t="s">
        <v>568</v>
      </c>
      <c r="C422" s="76" t="s">
        <v>1371</v>
      </c>
      <c r="D422" s="85" t="s">
        <v>1370</v>
      </c>
      <c r="E422" s="78" t="s">
        <v>2377</v>
      </c>
      <c r="F422" s="79" t="s">
        <v>102</v>
      </c>
      <c r="G422" s="80">
        <v>41437</v>
      </c>
      <c r="H422" s="23">
        <f t="shared" ca="1" si="7"/>
        <v>9</v>
      </c>
      <c r="I42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42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422" s="81" t="s">
        <v>91</v>
      </c>
      <c r="L422" s="88" t="s">
        <v>90</v>
      </c>
      <c r="M422" s="86"/>
      <c r="N422" s="87"/>
    </row>
    <row r="423" spans="1:14" ht="24">
      <c r="A423" s="213">
        <v>2</v>
      </c>
      <c r="B423" s="75" t="s">
        <v>563</v>
      </c>
      <c r="C423" s="76" t="s">
        <v>1369</v>
      </c>
      <c r="D423" s="77" t="s">
        <v>1368</v>
      </c>
      <c r="E423" s="78" t="s">
        <v>2377</v>
      </c>
      <c r="F423" s="79" t="s">
        <v>102</v>
      </c>
      <c r="G423" s="80">
        <v>22724</v>
      </c>
      <c r="H423" s="23">
        <f t="shared" ca="1" si="7"/>
        <v>60</v>
      </c>
      <c r="I42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42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423" s="81" t="s">
        <v>119</v>
      </c>
      <c r="L423" s="82" t="s">
        <v>160</v>
      </c>
      <c r="M423" s="83" t="s">
        <v>1367</v>
      </c>
      <c r="N423" s="84"/>
    </row>
    <row r="424" spans="1:14">
      <c r="A424" s="213">
        <v>2</v>
      </c>
      <c r="B424" s="75" t="s">
        <v>563</v>
      </c>
      <c r="C424" s="76" t="s">
        <v>1366</v>
      </c>
      <c r="D424" s="85" t="s">
        <v>1365</v>
      </c>
      <c r="E424" s="78" t="s">
        <v>2376</v>
      </c>
      <c r="F424" s="79" t="s">
        <v>1362</v>
      </c>
      <c r="G424" s="80">
        <v>32230</v>
      </c>
      <c r="H424" s="23">
        <f t="shared" ca="1" si="7"/>
        <v>34</v>
      </c>
      <c r="I42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42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424" s="81" t="s">
        <v>119</v>
      </c>
      <c r="L424" s="81" t="s">
        <v>125</v>
      </c>
      <c r="M424" s="86"/>
      <c r="N424" s="87"/>
    </row>
    <row r="425" spans="1:14">
      <c r="A425" s="213">
        <v>2</v>
      </c>
      <c r="B425" s="75" t="s">
        <v>556</v>
      </c>
      <c r="C425" s="76" t="s">
        <v>1364</v>
      </c>
      <c r="D425" s="77" t="s">
        <v>1363</v>
      </c>
      <c r="E425" s="78" t="s">
        <v>2376</v>
      </c>
      <c r="F425" s="79" t="s">
        <v>1362</v>
      </c>
      <c r="G425" s="80">
        <v>31810</v>
      </c>
      <c r="H425" s="23">
        <f t="shared" ca="1" si="7"/>
        <v>35</v>
      </c>
      <c r="I42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42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425" s="81" t="s">
        <v>119</v>
      </c>
      <c r="L425" s="81" t="s">
        <v>635</v>
      </c>
      <c r="M425" s="97"/>
      <c r="N425" s="84"/>
    </row>
    <row r="426" spans="1:14">
      <c r="A426" s="213">
        <v>2</v>
      </c>
      <c r="B426" s="75" t="s">
        <v>556</v>
      </c>
      <c r="C426" s="76" t="s">
        <v>1360</v>
      </c>
      <c r="D426" s="85" t="s">
        <v>1359</v>
      </c>
      <c r="E426" s="78" t="s">
        <v>2377</v>
      </c>
      <c r="F426" s="79" t="s">
        <v>194</v>
      </c>
      <c r="G426" s="80">
        <v>31172</v>
      </c>
      <c r="H426" s="23">
        <f t="shared" ca="1" si="7"/>
        <v>37</v>
      </c>
      <c r="I42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42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426" s="81" t="s">
        <v>101</v>
      </c>
      <c r="L426" s="94" t="s">
        <v>142</v>
      </c>
      <c r="M426" s="86"/>
      <c r="N426" s="87"/>
    </row>
    <row r="427" spans="1:14">
      <c r="A427" s="213">
        <v>2</v>
      </c>
      <c r="B427" s="75" t="s">
        <v>556</v>
      </c>
      <c r="C427" s="98" t="s">
        <v>1358</v>
      </c>
      <c r="D427" s="99" t="s">
        <v>1357</v>
      </c>
      <c r="E427" s="78" t="s">
        <v>2376</v>
      </c>
      <c r="F427" s="79" t="s">
        <v>102</v>
      </c>
      <c r="G427" s="80">
        <v>43003</v>
      </c>
      <c r="H427" s="23">
        <f t="shared" ca="1" si="7"/>
        <v>5</v>
      </c>
      <c r="I42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42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427" s="81" t="s">
        <v>86</v>
      </c>
      <c r="L427" s="95" t="s">
        <v>85</v>
      </c>
      <c r="M427" s="86"/>
      <c r="N427" s="84"/>
    </row>
    <row r="428" spans="1:14" ht="24">
      <c r="A428" s="213">
        <v>2</v>
      </c>
      <c r="B428" s="75" t="s">
        <v>551</v>
      </c>
      <c r="C428" s="76" t="s">
        <v>1356</v>
      </c>
      <c r="D428" s="77" t="s">
        <v>1355</v>
      </c>
      <c r="E428" s="78" t="s">
        <v>2376</v>
      </c>
      <c r="F428" s="79" t="s">
        <v>102</v>
      </c>
      <c r="G428" s="80">
        <v>27308</v>
      </c>
      <c r="H428" s="23">
        <f t="shared" ca="1" si="7"/>
        <v>48</v>
      </c>
      <c r="I42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42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428" s="81" t="s">
        <v>119</v>
      </c>
      <c r="L428" s="81" t="s">
        <v>100</v>
      </c>
      <c r="M428" s="83" t="s">
        <v>1354</v>
      </c>
      <c r="N428" s="87"/>
    </row>
    <row r="429" spans="1:14">
      <c r="A429" s="213">
        <v>2</v>
      </c>
      <c r="B429" s="75" t="s">
        <v>551</v>
      </c>
      <c r="C429" s="76" t="s">
        <v>1353</v>
      </c>
      <c r="D429" s="100" t="s">
        <v>1352</v>
      </c>
      <c r="E429" s="78" t="s">
        <v>2377</v>
      </c>
      <c r="F429" s="79" t="s">
        <v>1351</v>
      </c>
      <c r="G429" s="80">
        <v>26483</v>
      </c>
      <c r="H429" s="23">
        <f t="shared" ca="1" si="7"/>
        <v>50</v>
      </c>
      <c r="I42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42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429" s="81" t="s">
        <v>119</v>
      </c>
      <c r="L429" s="81" t="s">
        <v>100</v>
      </c>
      <c r="M429" s="86"/>
      <c r="N429" s="84"/>
    </row>
    <row r="430" spans="1:14" ht="24">
      <c r="A430" s="213">
        <v>2</v>
      </c>
      <c r="B430" s="75" t="s">
        <v>541</v>
      </c>
      <c r="C430" s="76" t="s">
        <v>1349</v>
      </c>
      <c r="D430" s="77" t="s">
        <v>1348</v>
      </c>
      <c r="E430" s="78" t="s">
        <v>2376</v>
      </c>
      <c r="F430" s="79" t="s">
        <v>102</v>
      </c>
      <c r="G430" s="80">
        <v>22283</v>
      </c>
      <c r="H430" s="23">
        <f t="shared" ca="1" si="7"/>
        <v>61</v>
      </c>
      <c r="I43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43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430" s="81" t="s">
        <v>119</v>
      </c>
      <c r="L430" s="82" t="s">
        <v>160</v>
      </c>
      <c r="M430" s="83" t="s">
        <v>1347</v>
      </c>
      <c r="N430" s="87"/>
    </row>
    <row r="431" spans="1:14">
      <c r="A431" s="213">
        <v>2</v>
      </c>
      <c r="B431" s="75" t="s">
        <v>541</v>
      </c>
      <c r="C431" s="76" t="s">
        <v>1346</v>
      </c>
      <c r="D431" s="85" t="s">
        <v>1345</v>
      </c>
      <c r="E431" s="78" t="s">
        <v>2377</v>
      </c>
      <c r="F431" s="79" t="s">
        <v>102</v>
      </c>
      <c r="G431" s="80">
        <v>35565</v>
      </c>
      <c r="H431" s="23">
        <f t="shared" ca="1" si="7"/>
        <v>25</v>
      </c>
      <c r="I43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43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431" s="81" t="s">
        <v>154</v>
      </c>
      <c r="L431" s="81" t="s">
        <v>125</v>
      </c>
      <c r="M431" s="86"/>
      <c r="N431" s="84"/>
    </row>
    <row r="432" spans="1:14">
      <c r="A432" s="213">
        <v>2</v>
      </c>
      <c r="B432" s="75" t="s">
        <v>541</v>
      </c>
      <c r="C432" s="76" t="s">
        <v>1344</v>
      </c>
      <c r="D432" s="85" t="s">
        <v>1343</v>
      </c>
      <c r="E432" s="78" t="s">
        <v>2376</v>
      </c>
      <c r="F432" s="79" t="s">
        <v>102</v>
      </c>
      <c r="G432" s="80">
        <v>36175</v>
      </c>
      <c r="H432" s="23">
        <f t="shared" ca="1" si="7"/>
        <v>23</v>
      </c>
      <c r="I43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43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432" s="81" t="s">
        <v>105</v>
      </c>
      <c r="L432" s="81" t="s">
        <v>381</v>
      </c>
      <c r="M432" s="86"/>
      <c r="N432" s="87"/>
    </row>
    <row r="433" spans="1:14">
      <c r="A433" s="213">
        <v>2</v>
      </c>
      <c r="B433" s="75" t="s">
        <v>541</v>
      </c>
      <c r="C433" s="76" t="s">
        <v>1342</v>
      </c>
      <c r="D433" s="85" t="s">
        <v>1341</v>
      </c>
      <c r="E433" s="78" t="s">
        <v>2377</v>
      </c>
      <c r="F433" s="79" t="s">
        <v>102</v>
      </c>
      <c r="G433" s="80">
        <v>38096</v>
      </c>
      <c r="H433" s="23">
        <f t="shared" ca="1" si="7"/>
        <v>18</v>
      </c>
      <c r="I43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43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433" s="81" t="s">
        <v>105</v>
      </c>
      <c r="L433" s="88" t="s">
        <v>90</v>
      </c>
      <c r="M433" s="86"/>
      <c r="N433" s="84"/>
    </row>
    <row r="434" spans="1:14" ht="24">
      <c r="A434" s="213">
        <v>2</v>
      </c>
      <c r="B434" s="75" t="s">
        <v>520</v>
      </c>
      <c r="C434" s="76" t="s">
        <v>1340</v>
      </c>
      <c r="D434" s="77" t="s">
        <v>1339</v>
      </c>
      <c r="E434" s="78" t="s">
        <v>2376</v>
      </c>
      <c r="F434" s="79" t="s">
        <v>102</v>
      </c>
      <c r="G434" s="80">
        <v>30239</v>
      </c>
      <c r="H434" s="23">
        <f t="shared" ca="1" si="7"/>
        <v>40</v>
      </c>
      <c r="I43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43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434" s="81" t="s">
        <v>105</v>
      </c>
      <c r="L434" s="82" t="s">
        <v>160</v>
      </c>
      <c r="M434" s="83" t="s">
        <v>1338</v>
      </c>
      <c r="N434" s="87"/>
    </row>
    <row r="435" spans="1:14">
      <c r="A435" s="213">
        <v>2</v>
      </c>
      <c r="B435" s="75" t="s">
        <v>520</v>
      </c>
      <c r="C435" s="76" t="s">
        <v>1336</v>
      </c>
      <c r="D435" s="85" t="s">
        <v>1335</v>
      </c>
      <c r="E435" s="78" t="s">
        <v>2377</v>
      </c>
      <c r="F435" s="79" t="s">
        <v>1334</v>
      </c>
      <c r="G435" s="80">
        <v>28967</v>
      </c>
      <c r="H435" s="23">
        <f t="shared" ca="1" si="7"/>
        <v>43</v>
      </c>
      <c r="I43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43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435" s="81" t="s">
        <v>119</v>
      </c>
      <c r="L435" s="82" t="s">
        <v>160</v>
      </c>
      <c r="M435" s="86"/>
      <c r="N435" s="84"/>
    </row>
    <row r="436" spans="1:14">
      <c r="A436" s="213">
        <v>2</v>
      </c>
      <c r="B436" s="75" t="s">
        <v>520</v>
      </c>
      <c r="C436" s="76" t="s">
        <v>1332</v>
      </c>
      <c r="D436" s="85" t="s">
        <v>1331</v>
      </c>
      <c r="E436" s="78" t="s">
        <v>2377</v>
      </c>
      <c r="F436" s="79" t="s">
        <v>102</v>
      </c>
      <c r="G436" s="80">
        <v>38103</v>
      </c>
      <c r="H436" s="23">
        <f t="shared" ca="1" si="7"/>
        <v>18</v>
      </c>
      <c r="I43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43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436" s="81" t="s">
        <v>105</v>
      </c>
      <c r="L436" s="88" t="s">
        <v>90</v>
      </c>
      <c r="M436" s="86"/>
      <c r="N436" s="87"/>
    </row>
    <row r="437" spans="1:14">
      <c r="A437" s="213">
        <v>2</v>
      </c>
      <c r="B437" s="75" t="s">
        <v>520</v>
      </c>
      <c r="C437" s="76" t="s">
        <v>1330</v>
      </c>
      <c r="D437" s="85" t="s">
        <v>1329</v>
      </c>
      <c r="E437" s="78" t="s">
        <v>2376</v>
      </c>
      <c r="F437" s="79" t="s">
        <v>102</v>
      </c>
      <c r="G437" s="80">
        <v>38815</v>
      </c>
      <c r="H437" s="23">
        <f t="shared" ca="1" si="7"/>
        <v>16</v>
      </c>
      <c r="I43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43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437" s="81" t="s">
        <v>105</v>
      </c>
      <c r="L437" s="88" t="s">
        <v>90</v>
      </c>
      <c r="M437" s="86"/>
      <c r="N437" s="84"/>
    </row>
    <row r="438" spans="1:14">
      <c r="A438" s="213">
        <v>2</v>
      </c>
      <c r="B438" s="75" t="s">
        <v>520</v>
      </c>
      <c r="C438" s="76" t="s">
        <v>1327</v>
      </c>
      <c r="D438" s="85" t="s">
        <v>1326</v>
      </c>
      <c r="E438" s="78" t="s">
        <v>2377</v>
      </c>
      <c r="F438" s="79" t="s">
        <v>102</v>
      </c>
      <c r="G438" s="80">
        <v>39564</v>
      </c>
      <c r="H438" s="23">
        <f t="shared" ca="1" si="7"/>
        <v>14</v>
      </c>
      <c r="I43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43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438" s="81" t="s">
        <v>91</v>
      </c>
      <c r="L438" s="88" t="s">
        <v>90</v>
      </c>
      <c r="M438" s="86"/>
      <c r="N438" s="87"/>
    </row>
    <row r="439" spans="1:14">
      <c r="A439" s="213">
        <v>2</v>
      </c>
      <c r="B439" s="75" t="s">
        <v>520</v>
      </c>
      <c r="C439" s="76" t="s">
        <v>1325</v>
      </c>
      <c r="D439" s="85" t="s">
        <v>1324</v>
      </c>
      <c r="E439" s="78" t="s">
        <v>2377</v>
      </c>
      <c r="F439" s="79" t="s">
        <v>102</v>
      </c>
      <c r="G439" s="80">
        <v>40242</v>
      </c>
      <c r="H439" s="23">
        <f t="shared" ca="1" si="7"/>
        <v>12</v>
      </c>
      <c r="I43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43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439" s="81" t="s">
        <v>91</v>
      </c>
      <c r="L439" s="88" t="s">
        <v>90</v>
      </c>
      <c r="M439" s="86"/>
      <c r="N439" s="84"/>
    </row>
    <row r="440" spans="1:14">
      <c r="A440" s="213">
        <v>2</v>
      </c>
      <c r="B440" s="75" t="s">
        <v>520</v>
      </c>
      <c r="C440" s="76" t="s">
        <v>1323</v>
      </c>
      <c r="D440" s="85" t="s">
        <v>1322</v>
      </c>
      <c r="E440" s="78" t="s">
        <v>2377</v>
      </c>
      <c r="F440" s="79" t="s">
        <v>102</v>
      </c>
      <c r="G440" s="80">
        <v>41124</v>
      </c>
      <c r="H440" s="23">
        <f t="shared" ca="1" si="7"/>
        <v>10</v>
      </c>
      <c r="I44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44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440" s="81" t="s">
        <v>91</v>
      </c>
      <c r="L440" s="88" t="s">
        <v>90</v>
      </c>
      <c r="M440" s="86"/>
      <c r="N440" s="87"/>
    </row>
    <row r="441" spans="1:14">
      <c r="A441" s="213">
        <v>2</v>
      </c>
      <c r="B441" s="75" t="s">
        <v>520</v>
      </c>
      <c r="C441" s="76" t="s">
        <v>1320</v>
      </c>
      <c r="D441" s="85" t="s">
        <v>1319</v>
      </c>
      <c r="E441" s="78" t="s">
        <v>2376</v>
      </c>
      <c r="F441" s="79" t="s">
        <v>102</v>
      </c>
      <c r="G441" s="80">
        <v>42222</v>
      </c>
      <c r="H441" s="23">
        <f t="shared" ca="1" si="7"/>
        <v>7</v>
      </c>
      <c r="I44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44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441" s="81" t="s">
        <v>86</v>
      </c>
      <c r="L441" s="95" t="s">
        <v>85</v>
      </c>
      <c r="M441" s="86"/>
      <c r="N441" s="84"/>
    </row>
    <row r="442" spans="1:14">
      <c r="A442" s="213">
        <v>2</v>
      </c>
      <c r="B442" s="75" t="s">
        <v>520</v>
      </c>
      <c r="C442" s="76" t="s">
        <v>1318</v>
      </c>
      <c r="D442" s="85" t="s">
        <v>1317</v>
      </c>
      <c r="E442" s="78" t="s">
        <v>2377</v>
      </c>
      <c r="F442" s="79" t="s">
        <v>102</v>
      </c>
      <c r="G442" s="80">
        <v>42779</v>
      </c>
      <c r="H442" s="23">
        <f t="shared" ca="1" si="7"/>
        <v>5</v>
      </c>
      <c r="I44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44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442" s="81" t="s">
        <v>86</v>
      </c>
      <c r="L442" s="95" t="s">
        <v>85</v>
      </c>
      <c r="M442" s="86"/>
      <c r="N442" s="87"/>
    </row>
    <row r="443" spans="1:14" ht="24">
      <c r="A443" s="213">
        <v>2</v>
      </c>
      <c r="B443" s="75" t="s">
        <v>511</v>
      </c>
      <c r="C443" s="76" t="s">
        <v>1316</v>
      </c>
      <c r="D443" s="77" t="s">
        <v>1315</v>
      </c>
      <c r="E443" s="78" t="s">
        <v>2376</v>
      </c>
      <c r="F443" s="79" t="s">
        <v>102</v>
      </c>
      <c r="G443" s="80">
        <v>23692</v>
      </c>
      <c r="H443" s="23">
        <f t="shared" ca="1" si="7"/>
        <v>58</v>
      </c>
      <c r="I44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44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443" s="81" t="s">
        <v>105</v>
      </c>
      <c r="L443" s="81" t="s">
        <v>125</v>
      </c>
      <c r="M443" s="83" t="s">
        <v>1314</v>
      </c>
      <c r="N443" s="84"/>
    </row>
    <row r="444" spans="1:14">
      <c r="A444" s="213">
        <v>2</v>
      </c>
      <c r="B444" s="75" t="s">
        <v>511</v>
      </c>
      <c r="C444" s="76" t="s">
        <v>1313</v>
      </c>
      <c r="D444" s="85" t="s">
        <v>1312</v>
      </c>
      <c r="E444" s="78" t="s">
        <v>2377</v>
      </c>
      <c r="F444" s="79" t="s">
        <v>1069</v>
      </c>
      <c r="G444" s="80">
        <v>24920</v>
      </c>
      <c r="H444" s="23">
        <f t="shared" ca="1" si="7"/>
        <v>54</v>
      </c>
      <c r="I44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44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444" s="81" t="s">
        <v>119</v>
      </c>
      <c r="L444" s="94" t="s">
        <v>142</v>
      </c>
      <c r="M444" s="86"/>
      <c r="N444" s="87"/>
    </row>
    <row r="445" spans="1:14">
      <c r="A445" s="213">
        <v>2</v>
      </c>
      <c r="B445" s="75" t="s">
        <v>511</v>
      </c>
      <c r="C445" s="76" t="s">
        <v>1310</v>
      </c>
      <c r="D445" s="85" t="s">
        <v>1309</v>
      </c>
      <c r="E445" s="78" t="s">
        <v>2377</v>
      </c>
      <c r="F445" s="79" t="s">
        <v>102</v>
      </c>
      <c r="G445" s="80">
        <v>35485</v>
      </c>
      <c r="H445" s="23">
        <f t="shared" ca="1" si="7"/>
        <v>25</v>
      </c>
      <c r="I44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44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445" s="81" t="s">
        <v>119</v>
      </c>
      <c r="L445" s="81" t="s">
        <v>125</v>
      </c>
      <c r="M445" s="86"/>
      <c r="N445" s="84"/>
    </row>
    <row r="446" spans="1:14">
      <c r="A446" s="213">
        <v>2</v>
      </c>
      <c r="B446" s="75" t="s">
        <v>511</v>
      </c>
      <c r="C446" s="76" t="s">
        <v>1307</v>
      </c>
      <c r="D446" s="85" t="s">
        <v>1306</v>
      </c>
      <c r="E446" s="78" t="s">
        <v>2377</v>
      </c>
      <c r="F446" s="79" t="s">
        <v>102</v>
      </c>
      <c r="G446" s="80">
        <v>37587</v>
      </c>
      <c r="H446" s="23">
        <f t="shared" ca="1" si="7"/>
        <v>20</v>
      </c>
      <c r="I44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44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446" s="81" t="s">
        <v>105</v>
      </c>
      <c r="L446" s="88" t="s">
        <v>90</v>
      </c>
      <c r="M446" s="86"/>
      <c r="N446" s="87"/>
    </row>
    <row r="447" spans="1:14">
      <c r="A447" s="213">
        <v>2</v>
      </c>
      <c r="B447" s="75" t="s">
        <v>505</v>
      </c>
      <c r="C447" s="76" t="s">
        <v>1305</v>
      </c>
      <c r="D447" s="77" t="s">
        <v>1304</v>
      </c>
      <c r="E447" s="78" t="s">
        <v>2377</v>
      </c>
      <c r="F447" s="79" t="s">
        <v>102</v>
      </c>
      <c r="G447" s="80">
        <v>27275</v>
      </c>
      <c r="H447" s="23">
        <f t="shared" ca="1" si="7"/>
        <v>48</v>
      </c>
      <c r="I44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44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447" s="81" t="s">
        <v>119</v>
      </c>
      <c r="L447" s="82" t="s">
        <v>160</v>
      </c>
      <c r="M447" s="97" t="s">
        <v>781</v>
      </c>
      <c r="N447" s="84"/>
    </row>
    <row r="448" spans="1:14">
      <c r="A448" s="213">
        <v>2</v>
      </c>
      <c r="B448" s="75" t="s">
        <v>505</v>
      </c>
      <c r="C448" s="76" t="s">
        <v>1303</v>
      </c>
      <c r="D448" s="85" t="s">
        <v>1302</v>
      </c>
      <c r="E448" s="78" t="s">
        <v>2376</v>
      </c>
      <c r="F448" s="79" t="s">
        <v>1162</v>
      </c>
      <c r="G448" s="80">
        <v>37935</v>
      </c>
      <c r="H448" s="23">
        <f t="shared" ca="1" si="7"/>
        <v>19</v>
      </c>
      <c r="I44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44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448" s="81" t="s">
        <v>105</v>
      </c>
      <c r="L448" s="88" t="s">
        <v>90</v>
      </c>
      <c r="M448" s="86"/>
      <c r="N448" s="87"/>
    </row>
    <row r="449" spans="1:14">
      <c r="A449" s="213">
        <v>2</v>
      </c>
      <c r="B449" s="75" t="s">
        <v>496</v>
      </c>
      <c r="C449" s="76" t="s">
        <v>1301</v>
      </c>
      <c r="D449" s="77" t="s">
        <v>1300</v>
      </c>
      <c r="E449" s="78" t="s">
        <v>2376</v>
      </c>
      <c r="F449" s="79" t="s">
        <v>102</v>
      </c>
      <c r="G449" s="80">
        <v>26094</v>
      </c>
      <c r="H449" s="23">
        <f t="shared" ca="1" si="7"/>
        <v>51</v>
      </c>
      <c r="I44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44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449" s="81" t="s">
        <v>119</v>
      </c>
      <c r="L449" s="82" t="s">
        <v>160</v>
      </c>
      <c r="M449" s="97" t="s">
        <v>1299</v>
      </c>
      <c r="N449" s="84"/>
    </row>
    <row r="450" spans="1:14">
      <c r="A450" s="213">
        <v>2</v>
      </c>
      <c r="B450" s="75" t="s">
        <v>496</v>
      </c>
      <c r="C450" s="76" t="s">
        <v>1298</v>
      </c>
      <c r="D450" s="85" t="s">
        <v>1297</v>
      </c>
      <c r="E450" s="78" t="s">
        <v>2377</v>
      </c>
      <c r="F450" s="79" t="s">
        <v>1296</v>
      </c>
      <c r="G450" s="80">
        <v>25593</v>
      </c>
      <c r="H450" s="23">
        <f t="shared" ref="H450:H513" ca="1" si="8">ROUNDDOWN(YEARFRAC(G450,TODAY(),1),0)</f>
        <v>52</v>
      </c>
      <c r="I45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45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450" s="81" t="s">
        <v>119</v>
      </c>
      <c r="L450" s="81" t="s">
        <v>100</v>
      </c>
      <c r="M450" s="86"/>
      <c r="N450" s="87"/>
    </row>
    <row r="451" spans="1:14">
      <c r="A451" s="213">
        <v>2</v>
      </c>
      <c r="B451" s="75" t="s">
        <v>496</v>
      </c>
      <c r="C451" s="76" t="s">
        <v>1294</v>
      </c>
      <c r="D451" s="85" t="s">
        <v>1293</v>
      </c>
      <c r="E451" s="78" t="s">
        <v>2376</v>
      </c>
      <c r="F451" s="79" t="s">
        <v>109</v>
      </c>
      <c r="G451" s="80">
        <v>38491</v>
      </c>
      <c r="H451" s="23">
        <f t="shared" ca="1" si="8"/>
        <v>17</v>
      </c>
      <c r="I45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45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451" s="81" t="s">
        <v>105</v>
      </c>
      <c r="L451" s="88" t="s">
        <v>90</v>
      </c>
      <c r="M451" s="86"/>
      <c r="N451" s="84"/>
    </row>
    <row r="452" spans="1:14">
      <c r="A452" s="213">
        <v>2</v>
      </c>
      <c r="B452" s="75" t="s">
        <v>496</v>
      </c>
      <c r="C452" s="76" t="s">
        <v>1292</v>
      </c>
      <c r="D452" s="85" t="s">
        <v>1291</v>
      </c>
      <c r="E452" s="78" t="s">
        <v>2376</v>
      </c>
      <c r="F452" s="79" t="s">
        <v>109</v>
      </c>
      <c r="G452" s="80">
        <v>38982</v>
      </c>
      <c r="H452" s="23">
        <f t="shared" ca="1" si="8"/>
        <v>16</v>
      </c>
      <c r="I45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45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452" s="81" t="s">
        <v>105</v>
      </c>
      <c r="L452" s="88" t="s">
        <v>90</v>
      </c>
      <c r="M452" s="86"/>
      <c r="N452" s="87"/>
    </row>
    <row r="453" spans="1:14">
      <c r="A453" s="213">
        <v>2</v>
      </c>
      <c r="B453" s="75" t="s">
        <v>489</v>
      </c>
      <c r="C453" s="76" t="s">
        <v>1290</v>
      </c>
      <c r="D453" s="77" t="s">
        <v>1289</v>
      </c>
      <c r="E453" s="78" t="s">
        <v>2377</v>
      </c>
      <c r="F453" s="79" t="s">
        <v>762</v>
      </c>
      <c r="G453" s="80">
        <v>24459</v>
      </c>
      <c r="H453" s="23">
        <f t="shared" ca="1" si="8"/>
        <v>55</v>
      </c>
      <c r="I45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45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453" s="81" t="s">
        <v>96</v>
      </c>
      <c r="L453" s="81" t="s">
        <v>100</v>
      </c>
      <c r="M453" s="97" t="s">
        <v>781</v>
      </c>
      <c r="N453" s="84"/>
    </row>
    <row r="454" spans="1:14">
      <c r="A454" s="213">
        <v>2</v>
      </c>
      <c r="B454" s="75" t="s">
        <v>489</v>
      </c>
      <c r="C454" s="76" t="s">
        <v>1288</v>
      </c>
      <c r="D454" s="85" t="s">
        <v>1287</v>
      </c>
      <c r="E454" s="78" t="s">
        <v>2376</v>
      </c>
      <c r="F454" s="79" t="s">
        <v>102</v>
      </c>
      <c r="G454" s="80">
        <v>37538</v>
      </c>
      <c r="H454" s="23">
        <f t="shared" ca="1" si="8"/>
        <v>20</v>
      </c>
      <c r="I45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45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454" s="81" t="s">
        <v>105</v>
      </c>
      <c r="L454" s="88" t="s">
        <v>90</v>
      </c>
      <c r="M454" s="86"/>
      <c r="N454" s="87"/>
    </row>
    <row r="455" spans="1:14">
      <c r="A455" s="213">
        <v>2</v>
      </c>
      <c r="B455" s="75" t="s">
        <v>489</v>
      </c>
      <c r="C455" s="76" t="s">
        <v>1286</v>
      </c>
      <c r="D455" s="85" t="s">
        <v>1285</v>
      </c>
      <c r="E455" s="78" t="s">
        <v>2377</v>
      </c>
      <c r="F455" s="79" t="s">
        <v>102</v>
      </c>
      <c r="G455" s="80">
        <v>38083</v>
      </c>
      <c r="H455" s="23">
        <f t="shared" ca="1" si="8"/>
        <v>18</v>
      </c>
      <c r="I45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45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455" s="81" t="s">
        <v>105</v>
      </c>
      <c r="L455" s="88" t="s">
        <v>90</v>
      </c>
      <c r="M455" s="86"/>
      <c r="N455" s="84"/>
    </row>
    <row r="456" spans="1:14" ht="24">
      <c r="A456" s="213">
        <v>2</v>
      </c>
      <c r="B456" s="75" t="s">
        <v>472</v>
      </c>
      <c r="C456" s="76" t="s">
        <v>1284</v>
      </c>
      <c r="D456" s="77" t="s">
        <v>1283</v>
      </c>
      <c r="E456" s="78" t="s">
        <v>2376</v>
      </c>
      <c r="F456" s="79" t="s">
        <v>102</v>
      </c>
      <c r="G456" s="80">
        <v>18916</v>
      </c>
      <c r="H456" s="23">
        <f t="shared" ca="1" si="8"/>
        <v>71</v>
      </c>
      <c r="I45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70 - 74</v>
      </c>
      <c r="J45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15</v>
      </c>
      <c r="K456" s="81" t="s">
        <v>105</v>
      </c>
      <c r="L456" s="82" t="s">
        <v>160</v>
      </c>
      <c r="M456" s="83" t="s">
        <v>1282</v>
      </c>
      <c r="N456" s="87"/>
    </row>
    <row r="457" spans="1:14">
      <c r="A457" s="213">
        <v>2</v>
      </c>
      <c r="B457" s="75" t="s">
        <v>472</v>
      </c>
      <c r="C457" s="76" t="s">
        <v>1280</v>
      </c>
      <c r="D457" s="85" t="s">
        <v>1279</v>
      </c>
      <c r="E457" s="78" t="s">
        <v>2377</v>
      </c>
      <c r="F457" s="79" t="s">
        <v>265</v>
      </c>
      <c r="G457" s="80">
        <v>20962</v>
      </c>
      <c r="H457" s="23">
        <f t="shared" ca="1" si="8"/>
        <v>65</v>
      </c>
      <c r="I45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45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457" s="81" t="s">
        <v>119</v>
      </c>
      <c r="L457" s="82" t="s">
        <v>160</v>
      </c>
      <c r="M457" s="86"/>
      <c r="N457" s="84"/>
    </row>
    <row r="458" spans="1:14">
      <c r="A458" s="213">
        <v>2</v>
      </c>
      <c r="B458" s="75" t="s">
        <v>472</v>
      </c>
      <c r="C458" s="76" t="s">
        <v>1278</v>
      </c>
      <c r="D458" s="85" t="s">
        <v>1277</v>
      </c>
      <c r="E458" s="78" t="s">
        <v>2376</v>
      </c>
      <c r="F458" s="79" t="s">
        <v>102</v>
      </c>
      <c r="G458" s="80">
        <v>29287</v>
      </c>
      <c r="H458" s="23">
        <f t="shared" ca="1" si="8"/>
        <v>42</v>
      </c>
      <c r="I45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45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458" s="81" t="s">
        <v>119</v>
      </c>
      <c r="L458" s="81" t="s">
        <v>1173</v>
      </c>
      <c r="M458" s="86"/>
      <c r="N458" s="87"/>
    </row>
    <row r="459" spans="1:14">
      <c r="A459" s="213">
        <v>2</v>
      </c>
      <c r="B459" s="75" t="s">
        <v>472</v>
      </c>
      <c r="C459" s="76" t="s">
        <v>1275</v>
      </c>
      <c r="D459" s="85" t="s">
        <v>1274</v>
      </c>
      <c r="E459" s="78" t="s">
        <v>2376</v>
      </c>
      <c r="F459" s="79" t="s">
        <v>102</v>
      </c>
      <c r="G459" s="80">
        <v>29901</v>
      </c>
      <c r="H459" s="23">
        <f t="shared" ca="1" si="8"/>
        <v>41</v>
      </c>
      <c r="I45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45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459" s="81" t="s">
        <v>119</v>
      </c>
      <c r="L459" s="81" t="s">
        <v>1173</v>
      </c>
      <c r="M459" s="86"/>
      <c r="N459" s="84"/>
    </row>
    <row r="460" spans="1:14">
      <c r="A460" s="213">
        <v>2</v>
      </c>
      <c r="B460" s="75" t="s">
        <v>472</v>
      </c>
      <c r="C460" s="76" t="s">
        <v>1273</v>
      </c>
      <c r="D460" s="85" t="s">
        <v>1272</v>
      </c>
      <c r="E460" s="78" t="s">
        <v>2376</v>
      </c>
      <c r="F460" s="79" t="s">
        <v>102</v>
      </c>
      <c r="G460" s="80">
        <v>30471</v>
      </c>
      <c r="H460" s="23">
        <f t="shared" ca="1" si="8"/>
        <v>39</v>
      </c>
      <c r="I46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46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460" s="81" t="s">
        <v>119</v>
      </c>
      <c r="L460" s="81" t="s">
        <v>1173</v>
      </c>
      <c r="M460" s="86"/>
      <c r="N460" s="87"/>
    </row>
    <row r="461" spans="1:14">
      <c r="A461" s="213">
        <v>2</v>
      </c>
      <c r="B461" s="75" t="s">
        <v>472</v>
      </c>
      <c r="C461" s="76" t="s">
        <v>1271</v>
      </c>
      <c r="D461" s="85" t="s">
        <v>1270</v>
      </c>
      <c r="E461" s="78" t="s">
        <v>2376</v>
      </c>
      <c r="F461" s="79" t="s">
        <v>102</v>
      </c>
      <c r="G461" s="80">
        <v>31530</v>
      </c>
      <c r="H461" s="23">
        <f t="shared" ca="1" si="8"/>
        <v>36</v>
      </c>
      <c r="I46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46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461" s="81" t="s">
        <v>119</v>
      </c>
      <c r="L461" s="81" t="s">
        <v>1173</v>
      </c>
      <c r="M461" s="86"/>
      <c r="N461" s="84"/>
    </row>
    <row r="462" spans="1:14">
      <c r="A462" s="213">
        <v>2</v>
      </c>
      <c r="B462" s="75" t="s">
        <v>472</v>
      </c>
      <c r="C462" s="76" t="s">
        <v>1269</v>
      </c>
      <c r="D462" s="85" t="s">
        <v>1268</v>
      </c>
      <c r="E462" s="78" t="s">
        <v>2376</v>
      </c>
      <c r="F462" s="79" t="s">
        <v>102</v>
      </c>
      <c r="G462" s="80">
        <v>34283</v>
      </c>
      <c r="H462" s="23">
        <f t="shared" ca="1" si="8"/>
        <v>29</v>
      </c>
      <c r="I46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46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462" s="81" t="s">
        <v>101</v>
      </c>
      <c r="L462" s="81" t="s">
        <v>125</v>
      </c>
      <c r="M462" s="86"/>
      <c r="N462" s="87"/>
    </row>
    <row r="463" spans="1:14">
      <c r="A463" s="213">
        <v>2</v>
      </c>
      <c r="B463" s="75" t="s">
        <v>472</v>
      </c>
      <c r="C463" s="76" t="s">
        <v>1266</v>
      </c>
      <c r="D463" s="85" t="s">
        <v>1265</v>
      </c>
      <c r="E463" s="78" t="s">
        <v>2376</v>
      </c>
      <c r="F463" s="79" t="s">
        <v>102</v>
      </c>
      <c r="G463" s="80">
        <v>34978</v>
      </c>
      <c r="H463" s="23">
        <f t="shared" ca="1" si="8"/>
        <v>27</v>
      </c>
      <c r="I46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46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463" s="81" t="s">
        <v>101</v>
      </c>
      <c r="L463" s="81" t="s">
        <v>125</v>
      </c>
      <c r="M463" s="86"/>
      <c r="N463" s="84"/>
    </row>
    <row r="464" spans="1:14">
      <c r="A464" s="213">
        <v>2</v>
      </c>
      <c r="B464" s="75" t="s">
        <v>465</v>
      </c>
      <c r="C464" s="76" t="s">
        <v>1264</v>
      </c>
      <c r="D464" s="77" t="s">
        <v>1263</v>
      </c>
      <c r="E464" s="78" t="s">
        <v>2376</v>
      </c>
      <c r="F464" s="79" t="s">
        <v>102</v>
      </c>
      <c r="G464" s="80">
        <v>29719</v>
      </c>
      <c r="H464" s="23">
        <f t="shared" ca="1" si="8"/>
        <v>41</v>
      </c>
      <c r="I46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46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464" s="81" t="s">
        <v>119</v>
      </c>
      <c r="L464" s="81" t="s">
        <v>100</v>
      </c>
      <c r="M464" s="97" t="s">
        <v>781</v>
      </c>
      <c r="N464" s="87"/>
    </row>
    <row r="465" spans="1:14">
      <c r="A465" s="213">
        <v>2</v>
      </c>
      <c r="B465" s="75" t="s">
        <v>465</v>
      </c>
      <c r="C465" s="76" t="s">
        <v>1262</v>
      </c>
      <c r="D465" s="85" t="s">
        <v>1261</v>
      </c>
      <c r="E465" s="78" t="s">
        <v>2377</v>
      </c>
      <c r="F465" s="79" t="s">
        <v>109</v>
      </c>
      <c r="G465" s="80">
        <v>30344</v>
      </c>
      <c r="H465" s="23">
        <f t="shared" ca="1" si="8"/>
        <v>39</v>
      </c>
      <c r="I46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46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465" s="81" t="s">
        <v>101</v>
      </c>
      <c r="L465" s="81" t="s">
        <v>100</v>
      </c>
      <c r="M465" s="86"/>
      <c r="N465" s="84"/>
    </row>
    <row r="466" spans="1:14">
      <c r="A466" s="213">
        <v>2</v>
      </c>
      <c r="B466" s="75" t="s">
        <v>465</v>
      </c>
      <c r="C466" s="76" t="s">
        <v>1260</v>
      </c>
      <c r="D466" s="85" t="s">
        <v>1259</v>
      </c>
      <c r="E466" s="78" t="s">
        <v>2376</v>
      </c>
      <c r="F466" s="79" t="s">
        <v>109</v>
      </c>
      <c r="G466" s="80">
        <v>44596</v>
      </c>
      <c r="H466" s="23">
        <f t="shared" ca="1" si="8"/>
        <v>0</v>
      </c>
      <c r="I46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46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466" s="81" t="s">
        <v>86</v>
      </c>
      <c r="L466" s="81" t="s">
        <v>85</v>
      </c>
      <c r="M466" s="86"/>
      <c r="N466" s="87"/>
    </row>
    <row r="467" spans="1:14" ht="24">
      <c r="A467" s="213">
        <v>2</v>
      </c>
      <c r="B467" s="75" t="s">
        <v>453</v>
      </c>
      <c r="C467" s="76" t="s">
        <v>1258</v>
      </c>
      <c r="D467" s="77" t="s">
        <v>1257</v>
      </c>
      <c r="E467" s="78" t="s">
        <v>2376</v>
      </c>
      <c r="F467" s="79" t="s">
        <v>1256</v>
      </c>
      <c r="G467" s="80">
        <v>25995</v>
      </c>
      <c r="H467" s="23">
        <f t="shared" ca="1" si="8"/>
        <v>51</v>
      </c>
      <c r="I46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46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467" s="81" t="s">
        <v>119</v>
      </c>
      <c r="L467" s="81" t="s">
        <v>100</v>
      </c>
      <c r="M467" s="83" t="s">
        <v>948</v>
      </c>
      <c r="N467" s="84"/>
    </row>
    <row r="468" spans="1:14">
      <c r="A468" s="213">
        <v>2</v>
      </c>
      <c r="B468" s="75" t="s">
        <v>453</v>
      </c>
      <c r="C468" s="76" t="s">
        <v>1254</v>
      </c>
      <c r="D468" s="85" t="s">
        <v>1253</v>
      </c>
      <c r="E468" s="78" t="s">
        <v>2377</v>
      </c>
      <c r="F468" s="79" t="s">
        <v>1252</v>
      </c>
      <c r="G468" s="80">
        <v>27975</v>
      </c>
      <c r="H468" s="23">
        <f t="shared" ca="1" si="8"/>
        <v>46</v>
      </c>
      <c r="I46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46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468" s="81" t="s">
        <v>119</v>
      </c>
      <c r="L468" s="81" t="s">
        <v>100</v>
      </c>
      <c r="M468" s="86"/>
      <c r="N468" s="87"/>
    </row>
    <row r="469" spans="1:14">
      <c r="A469" s="213">
        <v>2</v>
      </c>
      <c r="B469" s="75" t="s">
        <v>453</v>
      </c>
      <c r="C469" s="76" t="s">
        <v>1251</v>
      </c>
      <c r="D469" s="85" t="s">
        <v>1250</v>
      </c>
      <c r="E469" s="78" t="s">
        <v>2376</v>
      </c>
      <c r="F469" s="79" t="s">
        <v>306</v>
      </c>
      <c r="G469" s="80">
        <v>35836</v>
      </c>
      <c r="H469" s="23">
        <f t="shared" ca="1" si="8"/>
        <v>24</v>
      </c>
      <c r="I46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46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469" s="81" t="s">
        <v>119</v>
      </c>
      <c r="L469" s="81" t="s">
        <v>125</v>
      </c>
      <c r="M469" s="86"/>
      <c r="N469" s="84"/>
    </row>
    <row r="470" spans="1:14">
      <c r="A470" s="213">
        <v>2</v>
      </c>
      <c r="B470" s="75" t="s">
        <v>453</v>
      </c>
      <c r="C470" s="76" t="s">
        <v>1249</v>
      </c>
      <c r="D470" s="85" t="s">
        <v>1248</v>
      </c>
      <c r="E470" s="78" t="s">
        <v>2377</v>
      </c>
      <c r="F470" s="79" t="s">
        <v>194</v>
      </c>
      <c r="G470" s="80">
        <v>37086</v>
      </c>
      <c r="H470" s="23">
        <f t="shared" ca="1" si="8"/>
        <v>21</v>
      </c>
      <c r="I47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47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470" s="81" t="s">
        <v>119</v>
      </c>
      <c r="L470" s="95" t="s">
        <v>125</v>
      </c>
      <c r="M470" s="86"/>
      <c r="N470" s="87"/>
    </row>
    <row r="471" spans="1:14">
      <c r="A471" s="213">
        <v>2</v>
      </c>
      <c r="B471" s="75" t="s">
        <v>453</v>
      </c>
      <c r="C471" s="76" t="s">
        <v>1247</v>
      </c>
      <c r="D471" s="85" t="s">
        <v>1246</v>
      </c>
      <c r="E471" s="78" t="s">
        <v>2377</v>
      </c>
      <c r="F471" s="79" t="s">
        <v>194</v>
      </c>
      <c r="G471" s="80">
        <v>38828</v>
      </c>
      <c r="H471" s="23">
        <f t="shared" ca="1" si="8"/>
        <v>16</v>
      </c>
      <c r="I47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47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471" s="81" t="s">
        <v>105</v>
      </c>
      <c r="L471" s="88" t="s">
        <v>90</v>
      </c>
      <c r="M471" s="86"/>
      <c r="N471" s="84"/>
    </row>
    <row r="472" spans="1:14" ht="24">
      <c r="A472" s="213">
        <v>2</v>
      </c>
      <c r="B472" s="75" t="s">
        <v>439</v>
      </c>
      <c r="C472" s="76" t="s">
        <v>1245</v>
      </c>
      <c r="D472" s="77" t="s">
        <v>1244</v>
      </c>
      <c r="E472" s="78" t="s">
        <v>2376</v>
      </c>
      <c r="F472" s="79" t="s">
        <v>109</v>
      </c>
      <c r="G472" s="80">
        <v>30555</v>
      </c>
      <c r="H472" s="23">
        <f t="shared" ca="1" si="8"/>
        <v>39</v>
      </c>
      <c r="I47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47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472" s="81" t="s">
        <v>119</v>
      </c>
      <c r="L472" s="81" t="s">
        <v>100</v>
      </c>
      <c r="M472" s="83" t="s">
        <v>1243</v>
      </c>
      <c r="N472" s="87"/>
    </row>
    <row r="473" spans="1:14">
      <c r="A473" s="213">
        <v>2</v>
      </c>
      <c r="B473" s="75" t="s">
        <v>439</v>
      </c>
      <c r="C473" s="76" t="s">
        <v>1241</v>
      </c>
      <c r="D473" s="85" t="s">
        <v>1240</v>
      </c>
      <c r="E473" s="78" t="s">
        <v>2377</v>
      </c>
      <c r="F473" s="79" t="s">
        <v>194</v>
      </c>
      <c r="G473" s="80">
        <v>29972</v>
      </c>
      <c r="H473" s="23">
        <f t="shared" ca="1" si="8"/>
        <v>40</v>
      </c>
      <c r="I47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47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473" s="81" t="s">
        <v>119</v>
      </c>
      <c r="L473" s="81" t="s">
        <v>100</v>
      </c>
      <c r="M473" s="86"/>
      <c r="N473" s="84"/>
    </row>
    <row r="474" spans="1:14">
      <c r="A474" s="213">
        <v>2</v>
      </c>
      <c r="B474" s="75" t="s">
        <v>439</v>
      </c>
      <c r="C474" s="76" t="s">
        <v>1238</v>
      </c>
      <c r="D474" s="85" t="s">
        <v>1237</v>
      </c>
      <c r="E474" s="78" t="s">
        <v>2376</v>
      </c>
      <c r="F474" s="79" t="s">
        <v>102</v>
      </c>
      <c r="G474" s="80">
        <v>37969</v>
      </c>
      <c r="H474" s="23">
        <f t="shared" ca="1" si="8"/>
        <v>19</v>
      </c>
      <c r="I47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47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474" s="81" t="s">
        <v>105</v>
      </c>
      <c r="L474" s="88" t="s">
        <v>90</v>
      </c>
      <c r="M474" s="86"/>
      <c r="N474" s="87"/>
    </row>
    <row r="475" spans="1:14">
      <c r="A475" s="213">
        <v>2</v>
      </c>
      <c r="B475" s="75" t="s">
        <v>439</v>
      </c>
      <c r="C475" s="76" t="s">
        <v>1236</v>
      </c>
      <c r="D475" s="85" t="s">
        <v>1235</v>
      </c>
      <c r="E475" s="78" t="s">
        <v>2376</v>
      </c>
      <c r="F475" s="79" t="s">
        <v>102</v>
      </c>
      <c r="G475" s="80">
        <v>39137</v>
      </c>
      <c r="H475" s="23">
        <f t="shared" ca="1" si="8"/>
        <v>15</v>
      </c>
      <c r="I47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47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475" s="81" t="s">
        <v>105</v>
      </c>
      <c r="L475" s="88" t="s">
        <v>90</v>
      </c>
      <c r="M475" s="86"/>
      <c r="N475" s="84"/>
    </row>
    <row r="476" spans="1:14">
      <c r="A476" s="213">
        <v>2</v>
      </c>
      <c r="B476" s="75" t="s">
        <v>439</v>
      </c>
      <c r="C476" s="76" t="s">
        <v>1234</v>
      </c>
      <c r="D476" s="85" t="s">
        <v>1233</v>
      </c>
      <c r="E476" s="78" t="s">
        <v>2377</v>
      </c>
      <c r="F476" s="79" t="s">
        <v>102</v>
      </c>
      <c r="G476" s="80">
        <v>40076</v>
      </c>
      <c r="H476" s="23">
        <f t="shared" ca="1" si="8"/>
        <v>13</v>
      </c>
      <c r="I47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47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476" s="81" t="s">
        <v>91</v>
      </c>
      <c r="L476" s="88" t="s">
        <v>90</v>
      </c>
      <c r="M476" s="86"/>
      <c r="N476" s="87"/>
    </row>
    <row r="477" spans="1:14">
      <c r="A477" s="213">
        <v>2</v>
      </c>
      <c r="B477" s="75" t="s">
        <v>439</v>
      </c>
      <c r="C477" s="76" t="s">
        <v>1232</v>
      </c>
      <c r="D477" s="85" t="s">
        <v>1231</v>
      </c>
      <c r="E477" s="78" t="s">
        <v>2376</v>
      </c>
      <c r="F477" s="79" t="s">
        <v>109</v>
      </c>
      <c r="G477" s="80">
        <v>44029</v>
      </c>
      <c r="H477" s="23">
        <f t="shared" ca="1" si="8"/>
        <v>2</v>
      </c>
      <c r="I47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47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477" s="81" t="s">
        <v>86</v>
      </c>
      <c r="L477" s="95" t="s">
        <v>85</v>
      </c>
      <c r="M477" s="86"/>
      <c r="N477" s="84"/>
    </row>
    <row r="478" spans="1:14" ht="24">
      <c r="A478" s="213">
        <v>2</v>
      </c>
      <c r="B478" s="75" t="s">
        <v>426</v>
      </c>
      <c r="C478" s="76" t="s">
        <v>1230</v>
      </c>
      <c r="D478" s="77" t="s">
        <v>1229</v>
      </c>
      <c r="E478" s="78" t="s">
        <v>2376</v>
      </c>
      <c r="F478" s="79" t="s">
        <v>102</v>
      </c>
      <c r="G478" s="80">
        <v>26017</v>
      </c>
      <c r="H478" s="23">
        <f t="shared" ca="1" si="8"/>
        <v>51</v>
      </c>
      <c r="I47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47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478" s="81" t="s">
        <v>119</v>
      </c>
      <c r="L478" s="81" t="s">
        <v>100</v>
      </c>
      <c r="M478" s="83" t="s">
        <v>1228</v>
      </c>
      <c r="N478" s="87"/>
    </row>
    <row r="479" spans="1:14">
      <c r="A479" s="213">
        <v>2</v>
      </c>
      <c r="B479" s="75" t="s">
        <v>426</v>
      </c>
      <c r="C479" s="76" t="s">
        <v>1226</v>
      </c>
      <c r="D479" s="85" t="s">
        <v>1225</v>
      </c>
      <c r="E479" s="78" t="s">
        <v>2377</v>
      </c>
      <c r="F479" s="79" t="s">
        <v>1224</v>
      </c>
      <c r="G479" s="80">
        <v>26898</v>
      </c>
      <c r="H479" s="23">
        <f t="shared" ca="1" si="8"/>
        <v>49</v>
      </c>
      <c r="I47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47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479" s="81" t="s">
        <v>119</v>
      </c>
      <c r="L479" s="94" t="s">
        <v>142</v>
      </c>
      <c r="M479" s="86"/>
      <c r="N479" s="84"/>
    </row>
    <row r="480" spans="1:14">
      <c r="A480" s="213">
        <v>2</v>
      </c>
      <c r="B480" s="75" t="s">
        <v>426</v>
      </c>
      <c r="C480" s="76" t="s">
        <v>1223</v>
      </c>
      <c r="D480" s="85" t="s">
        <v>1222</v>
      </c>
      <c r="E480" s="78" t="s">
        <v>2377</v>
      </c>
      <c r="F480" s="79" t="s">
        <v>102</v>
      </c>
      <c r="G480" s="80">
        <v>37654</v>
      </c>
      <c r="H480" s="23">
        <f t="shared" ca="1" si="8"/>
        <v>19</v>
      </c>
      <c r="I48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48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480" s="81" t="s">
        <v>105</v>
      </c>
      <c r="L480" s="88" t="s">
        <v>90</v>
      </c>
      <c r="M480" s="86"/>
      <c r="N480" s="87"/>
    </row>
    <row r="481" spans="1:14">
      <c r="A481" s="213">
        <v>2</v>
      </c>
      <c r="B481" s="75" t="s">
        <v>426</v>
      </c>
      <c r="C481" s="76" t="s">
        <v>1221</v>
      </c>
      <c r="D481" s="85" t="s">
        <v>1220</v>
      </c>
      <c r="E481" s="78" t="s">
        <v>2376</v>
      </c>
      <c r="F481" s="79" t="s">
        <v>109</v>
      </c>
      <c r="G481" s="80">
        <v>38197</v>
      </c>
      <c r="H481" s="23">
        <f t="shared" ca="1" si="8"/>
        <v>18</v>
      </c>
      <c r="I48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48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481" s="81" t="s">
        <v>105</v>
      </c>
      <c r="L481" s="88" t="s">
        <v>90</v>
      </c>
      <c r="M481" s="86"/>
      <c r="N481" s="84"/>
    </row>
    <row r="482" spans="1:14">
      <c r="A482" s="213">
        <v>2</v>
      </c>
      <c r="B482" s="75" t="s">
        <v>426</v>
      </c>
      <c r="C482" s="76" t="s">
        <v>1218</v>
      </c>
      <c r="D482" s="85" t="s">
        <v>1217</v>
      </c>
      <c r="E482" s="78" t="s">
        <v>2376</v>
      </c>
      <c r="F482" s="79" t="s">
        <v>102</v>
      </c>
      <c r="G482" s="80">
        <v>40995</v>
      </c>
      <c r="H482" s="23">
        <f t="shared" ca="1" si="8"/>
        <v>10</v>
      </c>
      <c r="I48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48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482" s="81" t="s">
        <v>91</v>
      </c>
      <c r="L482" s="88" t="s">
        <v>90</v>
      </c>
      <c r="M482" s="86"/>
      <c r="N482" s="87"/>
    </row>
    <row r="483" spans="1:14" ht="24">
      <c r="A483" s="213">
        <v>2</v>
      </c>
      <c r="B483" s="75" t="s">
        <v>413</v>
      </c>
      <c r="C483" s="76" t="s">
        <v>1216</v>
      </c>
      <c r="D483" s="77" t="s">
        <v>1215</v>
      </c>
      <c r="E483" s="78" t="s">
        <v>2377</v>
      </c>
      <c r="F483" s="79" t="s">
        <v>1214</v>
      </c>
      <c r="G483" s="80">
        <v>25110</v>
      </c>
      <c r="H483" s="23">
        <f t="shared" ca="1" si="8"/>
        <v>54</v>
      </c>
      <c r="I48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48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483" s="81" t="s">
        <v>119</v>
      </c>
      <c r="L483" s="81" t="s">
        <v>100</v>
      </c>
      <c r="M483" s="83" t="s">
        <v>1213</v>
      </c>
      <c r="N483" s="84"/>
    </row>
    <row r="484" spans="1:14">
      <c r="A484" s="213">
        <v>2</v>
      </c>
      <c r="B484" s="75" t="s">
        <v>413</v>
      </c>
      <c r="C484" s="76" t="s">
        <v>1212</v>
      </c>
      <c r="D484" s="85" t="s">
        <v>1211</v>
      </c>
      <c r="E484" s="78" t="s">
        <v>2376</v>
      </c>
      <c r="F484" s="79" t="s">
        <v>109</v>
      </c>
      <c r="G484" s="80">
        <v>36121</v>
      </c>
      <c r="H484" s="23">
        <f t="shared" ca="1" si="8"/>
        <v>24</v>
      </c>
      <c r="I48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48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484" s="81" t="s">
        <v>119</v>
      </c>
      <c r="L484" s="81" t="s">
        <v>125</v>
      </c>
      <c r="M484" s="86"/>
      <c r="N484" s="87"/>
    </row>
    <row r="485" spans="1:14">
      <c r="A485" s="213">
        <v>2</v>
      </c>
      <c r="B485" s="75" t="s">
        <v>413</v>
      </c>
      <c r="C485" s="76" t="s">
        <v>1210</v>
      </c>
      <c r="D485" s="85" t="s">
        <v>1209</v>
      </c>
      <c r="E485" s="78" t="s">
        <v>2376</v>
      </c>
      <c r="F485" s="79" t="s">
        <v>102</v>
      </c>
      <c r="G485" s="80">
        <v>37872</v>
      </c>
      <c r="H485" s="23">
        <f t="shared" ca="1" si="8"/>
        <v>19</v>
      </c>
      <c r="I48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48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485" s="81" t="s">
        <v>105</v>
      </c>
      <c r="L485" s="81" t="s">
        <v>381</v>
      </c>
      <c r="M485" s="86"/>
      <c r="N485" s="84"/>
    </row>
    <row r="486" spans="1:14">
      <c r="A486" s="213">
        <v>2</v>
      </c>
      <c r="B486" s="75" t="s">
        <v>413</v>
      </c>
      <c r="C486" s="76" t="s">
        <v>1208</v>
      </c>
      <c r="D486" s="85" t="s">
        <v>1207</v>
      </c>
      <c r="E486" s="78" t="s">
        <v>2376</v>
      </c>
      <c r="F486" s="79" t="s">
        <v>102</v>
      </c>
      <c r="G486" s="80">
        <v>38961</v>
      </c>
      <c r="H486" s="23">
        <f t="shared" ca="1" si="8"/>
        <v>16</v>
      </c>
      <c r="I48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48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486" s="81" t="s">
        <v>96</v>
      </c>
      <c r="L486" s="88" t="s">
        <v>90</v>
      </c>
      <c r="M486" s="86"/>
      <c r="N486" s="87"/>
    </row>
    <row r="487" spans="1:14">
      <c r="A487" s="213">
        <v>2</v>
      </c>
      <c r="B487" s="75" t="s">
        <v>413</v>
      </c>
      <c r="C487" s="76" t="s">
        <v>1206</v>
      </c>
      <c r="D487" s="85" t="s">
        <v>1205</v>
      </c>
      <c r="E487" s="78" t="s">
        <v>2376</v>
      </c>
      <c r="F487" s="79" t="s">
        <v>102</v>
      </c>
      <c r="G487" s="80">
        <v>39788</v>
      </c>
      <c r="H487" s="23">
        <f t="shared" ca="1" si="8"/>
        <v>14</v>
      </c>
      <c r="I48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48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487" s="81" t="s">
        <v>91</v>
      </c>
      <c r="L487" s="88" t="s">
        <v>90</v>
      </c>
      <c r="M487" s="86"/>
      <c r="N487" s="84"/>
    </row>
    <row r="488" spans="1:14">
      <c r="A488" s="213">
        <v>2</v>
      </c>
      <c r="B488" s="75" t="s">
        <v>402</v>
      </c>
      <c r="C488" s="76" t="s">
        <v>1203</v>
      </c>
      <c r="D488" s="77" t="s">
        <v>1202</v>
      </c>
      <c r="E488" s="78" t="s">
        <v>2376</v>
      </c>
      <c r="F488" s="79" t="s">
        <v>109</v>
      </c>
      <c r="G488" s="80">
        <v>22017</v>
      </c>
      <c r="H488" s="23">
        <f t="shared" ca="1" si="8"/>
        <v>62</v>
      </c>
      <c r="I48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48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488" s="81" t="s">
        <v>119</v>
      </c>
      <c r="L488" s="81" t="s">
        <v>100</v>
      </c>
      <c r="M488" s="97"/>
      <c r="N488" s="87"/>
    </row>
    <row r="489" spans="1:14">
      <c r="A489" s="213">
        <v>2</v>
      </c>
      <c r="B489" s="75" t="s">
        <v>402</v>
      </c>
      <c r="C489" s="76" t="s">
        <v>1201</v>
      </c>
      <c r="D489" s="85" t="s">
        <v>1200</v>
      </c>
      <c r="E489" s="78" t="s">
        <v>2377</v>
      </c>
      <c r="F489" s="79" t="s">
        <v>109</v>
      </c>
      <c r="G489" s="80">
        <v>25676</v>
      </c>
      <c r="H489" s="23">
        <f t="shared" ca="1" si="8"/>
        <v>52</v>
      </c>
      <c r="I48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48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489" s="81" t="s">
        <v>119</v>
      </c>
      <c r="L489" s="81" t="s">
        <v>100</v>
      </c>
      <c r="M489" s="86"/>
      <c r="N489" s="84"/>
    </row>
    <row r="490" spans="1:14">
      <c r="A490" s="213">
        <v>2</v>
      </c>
      <c r="B490" s="75" t="s">
        <v>402</v>
      </c>
      <c r="C490" s="76" t="s">
        <v>1198</v>
      </c>
      <c r="D490" s="85" t="s">
        <v>1197</v>
      </c>
      <c r="E490" s="78" t="s">
        <v>2376</v>
      </c>
      <c r="F490" s="79" t="s">
        <v>109</v>
      </c>
      <c r="G490" s="80">
        <v>33968</v>
      </c>
      <c r="H490" s="23">
        <f t="shared" ca="1" si="8"/>
        <v>29</v>
      </c>
      <c r="I49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49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490" s="81" t="s">
        <v>105</v>
      </c>
      <c r="L490" s="81" t="s">
        <v>100</v>
      </c>
      <c r="M490" s="86"/>
      <c r="N490" s="87"/>
    </row>
    <row r="491" spans="1:14">
      <c r="A491" s="213">
        <v>2</v>
      </c>
      <c r="B491" s="75" t="s">
        <v>402</v>
      </c>
      <c r="C491" s="76" t="s">
        <v>1195</v>
      </c>
      <c r="D491" s="85" t="s">
        <v>1194</v>
      </c>
      <c r="E491" s="78" t="s">
        <v>2377</v>
      </c>
      <c r="F491" s="79" t="s">
        <v>109</v>
      </c>
      <c r="G491" s="80">
        <v>34580</v>
      </c>
      <c r="H491" s="23">
        <f t="shared" ca="1" si="8"/>
        <v>28</v>
      </c>
      <c r="I49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49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491" s="81" t="s">
        <v>154</v>
      </c>
      <c r="L491" s="81" t="s">
        <v>125</v>
      </c>
      <c r="M491" s="86"/>
      <c r="N491" s="84"/>
    </row>
    <row r="492" spans="1:14">
      <c r="A492" s="213">
        <v>2</v>
      </c>
      <c r="B492" s="75" t="s">
        <v>402</v>
      </c>
      <c r="C492" s="76" t="s">
        <v>1193</v>
      </c>
      <c r="D492" s="85" t="s">
        <v>1192</v>
      </c>
      <c r="E492" s="78" t="s">
        <v>2376</v>
      </c>
      <c r="F492" s="79" t="s">
        <v>109</v>
      </c>
      <c r="G492" s="80">
        <v>36786</v>
      </c>
      <c r="H492" s="23">
        <f t="shared" ca="1" si="8"/>
        <v>22</v>
      </c>
      <c r="I49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49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492" s="81" t="s">
        <v>101</v>
      </c>
      <c r="L492" s="88" t="s">
        <v>90</v>
      </c>
      <c r="M492" s="86"/>
      <c r="N492" s="87"/>
    </row>
    <row r="493" spans="1:14">
      <c r="A493" s="213">
        <v>2</v>
      </c>
      <c r="B493" s="75" t="s">
        <v>391</v>
      </c>
      <c r="C493" s="76" t="s">
        <v>1190</v>
      </c>
      <c r="D493" s="77" t="s">
        <v>1189</v>
      </c>
      <c r="E493" s="78" t="s">
        <v>2376</v>
      </c>
      <c r="F493" s="79" t="s">
        <v>1188</v>
      </c>
      <c r="G493" s="80">
        <v>25140</v>
      </c>
      <c r="H493" s="23">
        <f t="shared" ca="1" si="8"/>
        <v>54</v>
      </c>
      <c r="I49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49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493" s="81" t="s">
        <v>119</v>
      </c>
      <c r="L493" s="81" t="s">
        <v>100</v>
      </c>
      <c r="M493" s="97" t="s">
        <v>781</v>
      </c>
      <c r="N493" s="84"/>
    </row>
    <row r="494" spans="1:14">
      <c r="A494" s="213">
        <v>2</v>
      </c>
      <c r="B494" s="75" t="s">
        <v>391</v>
      </c>
      <c r="C494" s="76" t="s">
        <v>1187</v>
      </c>
      <c r="D494" s="85" t="s">
        <v>1186</v>
      </c>
      <c r="E494" s="78" t="s">
        <v>2377</v>
      </c>
      <c r="F494" s="79" t="s">
        <v>109</v>
      </c>
      <c r="G494" s="80">
        <v>25295</v>
      </c>
      <c r="H494" s="23">
        <f t="shared" ca="1" si="8"/>
        <v>53</v>
      </c>
      <c r="I49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49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494" s="81" t="s">
        <v>119</v>
      </c>
      <c r="L494" s="81" t="s">
        <v>1185</v>
      </c>
      <c r="M494" s="86"/>
      <c r="N494" s="87"/>
    </row>
    <row r="495" spans="1:14">
      <c r="A495" s="213">
        <v>2</v>
      </c>
      <c r="B495" s="75" t="s">
        <v>391</v>
      </c>
      <c r="C495" s="76" t="s">
        <v>1184</v>
      </c>
      <c r="D495" s="85" t="s">
        <v>1183</v>
      </c>
      <c r="E495" s="78" t="s">
        <v>2376</v>
      </c>
      <c r="F495" s="79" t="s">
        <v>109</v>
      </c>
      <c r="G495" s="80">
        <v>38224</v>
      </c>
      <c r="H495" s="23">
        <f t="shared" ca="1" si="8"/>
        <v>18</v>
      </c>
      <c r="I49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49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495" s="81" t="s">
        <v>105</v>
      </c>
      <c r="L495" s="88" t="s">
        <v>90</v>
      </c>
      <c r="M495" s="86"/>
      <c r="N495" s="84"/>
    </row>
    <row r="496" spans="1:14">
      <c r="A496" s="213">
        <v>2</v>
      </c>
      <c r="B496" s="75" t="s">
        <v>391</v>
      </c>
      <c r="C496" s="76" t="s">
        <v>1181</v>
      </c>
      <c r="D496" s="85" t="s">
        <v>1180</v>
      </c>
      <c r="E496" s="78" t="s">
        <v>2376</v>
      </c>
      <c r="F496" s="79" t="s">
        <v>109</v>
      </c>
      <c r="G496" s="80">
        <v>38988</v>
      </c>
      <c r="H496" s="23">
        <f t="shared" ca="1" si="8"/>
        <v>16</v>
      </c>
      <c r="I49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49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496" s="81" t="s">
        <v>105</v>
      </c>
      <c r="L496" s="88" t="s">
        <v>90</v>
      </c>
      <c r="M496" s="86"/>
      <c r="N496" s="87"/>
    </row>
    <row r="497" spans="1:14">
      <c r="A497" s="213">
        <v>2</v>
      </c>
      <c r="B497" s="75" t="s">
        <v>388</v>
      </c>
      <c r="C497" s="76" t="s">
        <v>1179</v>
      </c>
      <c r="D497" s="77" t="s">
        <v>1178</v>
      </c>
      <c r="E497" s="78" t="s">
        <v>2377</v>
      </c>
      <c r="F497" s="79" t="s">
        <v>1177</v>
      </c>
      <c r="G497" s="80">
        <v>19829</v>
      </c>
      <c r="H497" s="23">
        <f t="shared" ca="1" si="8"/>
        <v>68</v>
      </c>
      <c r="I49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49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497" s="81" t="s">
        <v>96</v>
      </c>
      <c r="L497" s="82" t="s">
        <v>160</v>
      </c>
      <c r="M497" s="97"/>
      <c r="N497" s="84"/>
    </row>
    <row r="498" spans="1:14" ht="24">
      <c r="A498" s="213">
        <v>2</v>
      </c>
      <c r="B498" s="75" t="s">
        <v>378</v>
      </c>
      <c r="C498" s="76" t="s">
        <v>1175</v>
      </c>
      <c r="D498" s="77" t="s">
        <v>1174</v>
      </c>
      <c r="E498" s="78" t="s">
        <v>2376</v>
      </c>
      <c r="F498" s="79" t="s">
        <v>109</v>
      </c>
      <c r="G498" s="80">
        <v>30619</v>
      </c>
      <c r="H498" s="23">
        <f t="shared" ca="1" si="8"/>
        <v>39</v>
      </c>
      <c r="I49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49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498" s="81" t="s">
        <v>105</v>
      </c>
      <c r="L498" s="81" t="s">
        <v>1173</v>
      </c>
      <c r="M498" s="83" t="s">
        <v>1172</v>
      </c>
      <c r="N498" s="87"/>
    </row>
    <row r="499" spans="1:14">
      <c r="A499" s="213">
        <v>2</v>
      </c>
      <c r="B499" s="75" t="s">
        <v>378</v>
      </c>
      <c r="C499" s="76" t="s">
        <v>1171</v>
      </c>
      <c r="D499" s="85" t="s">
        <v>1170</v>
      </c>
      <c r="E499" s="78" t="s">
        <v>2377</v>
      </c>
      <c r="F499" s="79" t="s">
        <v>1169</v>
      </c>
      <c r="G499" s="80">
        <v>33550</v>
      </c>
      <c r="H499" s="23">
        <f t="shared" ca="1" si="8"/>
        <v>31</v>
      </c>
      <c r="I49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49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499" s="81" t="s">
        <v>105</v>
      </c>
      <c r="L499" s="94" t="s">
        <v>142</v>
      </c>
      <c r="M499" s="86"/>
      <c r="N499" s="84"/>
    </row>
    <row r="500" spans="1:14">
      <c r="A500" s="213">
        <v>2</v>
      </c>
      <c r="B500" s="75" t="s">
        <v>378</v>
      </c>
      <c r="C500" s="76" t="s">
        <v>1168</v>
      </c>
      <c r="D500" s="85" t="s">
        <v>1167</v>
      </c>
      <c r="E500" s="78" t="s">
        <v>2377</v>
      </c>
      <c r="F500" s="79" t="s">
        <v>1025</v>
      </c>
      <c r="G500" s="80">
        <v>43485</v>
      </c>
      <c r="H500" s="23">
        <f t="shared" ca="1" si="8"/>
        <v>3</v>
      </c>
      <c r="I50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50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500" s="81" t="s">
        <v>86</v>
      </c>
      <c r="L500" s="95" t="s">
        <v>85</v>
      </c>
      <c r="M500" s="86"/>
      <c r="N500" s="87"/>
    </row>
    <row r="501" spans="1:14">
      <c r="A501" s="213">
        <v>2</v>
      </c>
      <c r="B501" s="75" t="s">
        <v>378</v>
      </c>
      <c r="C501" s="76" t="s">
        <v>1166</v>
      </c>
      <c r="D501" s="85" t="s">
        <v>1165</v>
      </c>
      <c r="E501" s="78" t="s">
        <v>2377</v>
      </c>
      <c r="F501" s="79" t="s">
        <v>194</v>
      </c>
      <c r="G501" s="80">
        <v>43993</v>
      </c>
      <c r="H501" s="23">
        <f t="shared" ca="1" si="8"/>
        <v>2</v>
      </c>
      <c r="I50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50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501" s="81" t="s">
        <v>86</v>
      </c>
      <c r="L501" s="95" t="s">
        <v>85</v>
      </c>
      <c r="M501" s="86"/>
      <c r="N501" s="84"/>
    </row>
    <row r="502" spans="1:14" ht="24">
      <c r="A502" s="213">
        <v>2</v>
      </c>
      <c r="B502" s="75" t="s">
        <v>369</v>
      </c>
      <c r="C502" s="76" t="s">
        <v>1164</v>
      </c>
      <c r="D502" s="77" t="s">
        <v>1163</v>
      </c>
      <c r="E502" s="78" t="s">
        <v>2377</v>
      </c>
      <c r="F502" s="79" t="s">
        <v>1162</v>
      </c>
      <c r="G502" s="80">
        <v>21715</v>
      </c>
      <c r="H502" s="23">
        <f t="shared" ca="1" si="8"/>
        <v>63</v>
      </c>
      <c r="I50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50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502" s="81" t="s">
        <v>96</v>
      </c>
      <c r="L502" s="82" t="s">
        <v>160</v>
      </c>
      <c r="M502" s="83" t="s">
        <v>1161</v>
      </c>
      <c r="N502" s="87"/>
    </row>
    <row r="503" spans="1:14">
      <c r="A503" s="213">
        <v>2</v>
      </c>
      <c r="B503" s="75" t="s">
        <v>369</v>
      </c>
      <c r="C503" s="98" t="s">
        <v>1160</v>
      </c>
      <c r="D503" s="101" t="s">
        <v>1159</v>
      </c>
      <c r="E503" s="78" t="s">
        <v>2376</v>
      </c>
      <c r="F503" s="79" t="s">
        <v>102</v>
      </c>
      <c r="G503" s="80">
        <v>34709</v>
      </c>
      <c r="H503" s="23">
        <f t="shared" ca="1" si="8"/>
        <v>27</v>
      </c>
      <c r="I50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50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503" s="81" t="s">
        <v>119</v>
      </c>
      <c r="L503" s="81" t="s">
        <v>100</v>
      </c>
      <c r="M503" s="86"/>
      <c r="N503" s="84"/>
    </row>
    <row r="504" spans="1:14">
      <c r="A504" s="213">
        <v>2</v>
      </c>
      <c r="B504" s="75" t="s">
        <v>369</v>
      </c>
      <c r="C504" s="76" t="s">
        <v>1158</v>
      </c>
      <c r="D504" s="85" t="s">
        <v>1157</v>
      </c>
      <c r="E504" s="78" t="s">
        <v>2377</v>
      </c>
      <c r="F504" s="79" t="s">
        <v>102</v>
      </c>
      <c r="G504" s="80">
        <v>36914</v>
      </c>
      <c r="H504" s="23">
        <f t="shared" ca="1" si="8"/>
        <v>21</v>
      </c>
      <c r="I50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50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504" s="81" t="s">
        <v>119</v>
      </c>
      <c r="L504" s="81" t="s">
        <v>125</v>
      </c>
      <c r="M504" s="86"/>
      <c r="N504" s="87"/>
    </row>
    <row r="505" spans="1:14" ht="24">
      <c r="A505" s="213">
        <v>2</v>
      </c>
      <c r="B505" s="75" t="s">
        <v>355</v>
      </c>
      <c r="C505" s="76" t="s">
        <v>1155</v>
      </c>
      <c r="D505" s="77" t="s">
        <v>1154</v>
      </c>
      <c r="E505" s="78" t="s">
        <v>2376</v>
      </c>
      <c r="F505" s="79" t="s">
        <v>102</v>
      </c>
      <c r="G505" s="80">
        <v>23173</v>
      </c>
      <c r="H505" s="23">
        <f t="shared" ca="1" si="8"/>
        <v>59</v>
      </c>
      <c r="I50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50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505" s="81" t="s">
        <v>105</v>
      </c>
      <c r="L505" s="81" t="s">
        <v>100</v>
      </c>
      <c r="M505" s="83" t="s">
        <v>1153</v>
      </c>
      <c r="N505" s="84"/>
    </row>
    <row r="506" spans="1:14">
      <c r="A506" s="213">
        <v>2</v>
      </c>
      <c r="B506" s="75" t="s">
        <v>355</v>
      </c>
      <c r="C506" s="76" t="s">
        <v>1152</v>
      </c>
      <c r="D506" s="85" t="s">
        <v>1151</v>
      </c>
      <c r="E506" s="78" t="s">
        <v>2377</v>
      </c>
      <c r="F506" s="79" t="s">
        <v>1150</v>
      </c>
      <c r="G506" s="80">
        <v>24420</v>
      </c>
      <c r="H506" s="23">
        <f t="shared" ca="1" si="8"/>
        <v>56</v>
      </c>
      <c r="I50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50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506" s="81" t="s">
        <v>105</v>
      </c>
      <c r="L506" s="81" t="s">
        <v>100</v>
      </c>
      <c r="M506" s="86"/>
      <c r="N506" s="87"/>
    </row>
    <row r="507" spans="1:14">
      <c r="A507" s="213">
        <v>2</v>
      </c>
      <c r="B507" s="75" t="s">
        <v>355</v>
      </c>
      <c r="C507" s="76" t="s">
        <v>1148</v>
      </c>
      <c r="D507" s="85" t="s">
        <v>1147</v>
      </c>
      <c r="E507" s="78" t="s">
        <v>2376</v>
      </c>
      <c r="F507" s="79" t="s">
        <v>102</v>
      </c>
      <c r="G507" s="80">
        <v>33497</v>
      </c>
      <c r="H507" s="23">
        <f t="shared" ca="1" si="8"/>
        <v>31</v>
      </c>
      <c r="I50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50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507" s="81" t="s">
        <v>105</v>
      </c>
      <c r="L507" s="95" t="s">
        <v>381</v>
      </c>
      <c r="M507" s="86"/>
      <c r="N507" s="84"/>
    </row>
    <row r="508" spans="1:14">
      <c r="A508" s="213">
        <v>2</v>
      </c>
      <c r="B508" s="75" t="s">
        <v>355</v>
      </c>
      <c r="C508" s="76" t="s">
        <v>1145</v>
      </c>
      <c r="D508" s="85" t="s">
        <v>1144</v>
      </c>
      <c r="E508" s="78" t="s">
        <v>2376</v>
      </c>
      <c r="F508" s="79" t="s">
        <v>109</v>
      </c>
      <c r="G508" s="80">
        <v>39986</v>
      </c>
      <c r="H508" s="23">
        <f t="shared" ca="1" si="8"/>
        <v>13</v>
      </c>
      <c r="I50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50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508" s="81" t="s">
        <v>91</v>
      </c>
      <c r="L508" s="88" t="s">
        <v>90</v>
      </c>
      <c r="M508" s="86"/>
      <c r="N508" s="87"/>
    </row>
    <row r="509" spans="1:14">
      <c r="A509" s="213">
        <v>2</v>
      </c>
      <c r="B509" s="75" t="s">
        <v>355</v>
      </c>
      <c r="C509" s="76" t="s">
        <v>1143</v>
      </c>
      <c r="D509" s="85" t="s">
        <v>1008</v>
      </c>
      <c r="E509" s="78" t="s">
        <v>2377</v>
      </c>
      <c r="F509" s="79" t="s">
        <v>109</v>
      </c>
      <c r="G509" s="80">
        <v>41158</v>
      </c>
      <c r="H509" s="23">
        <f t="shared" ca="1" si="8"/>
        <v>10</v>
      </c>
      <c r="I50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50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509" s="81" t="s">
        <v>91</v>
      </c>
      <c r="L509" s="88" t="s">
        <v>90</v>
      </c>
      <c r="M509" s="86"/>
      <c r="N509" s="84"/>
    </row>
    <row r="510" spans="1:14">
      <c r="A510" s="213">
        <v>2</v>
      </c>
      <c r="B510" s="75" t="s">
        <v>355</v>
      </c>
      <c r="C510" s="76" t="s">
        <v>1141</v>
      </c>
      <c r="D510" s="85" t="s">
        <v>1140</v>
      </c>
      <c r="E510" s="78" t="s">
        <v>2377</v>
      </c>
      <c r="F510" s="79" t="s">
        <v>1139</v>
      </c>
      <c r="G510" s="80">
        <v>41281</v>
      </c>
      <c r="H510" s="23">
        <f t="shared" ca="1" si="8"/>
        <v>9</v>
      </c>
      <c r="I51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51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510" s="81" t="s">
        <v>91</v>
      </c>
      <c r="L510" s="88" t="s">
        <v>90</v>
      </c>
      <c r="M510" s="86"/>
      <c r="N510" s="87"/>
    </row>
    <row r="511" spans="1:14" ht="24">
      <c r="A511" s="213">
        <v>2</v>
      </c>
      <c r="B511" s="75" t="s">
        <v>342</v>
      </c>
      <c r="C511" s="76" t="s">
        <v>1138</v>
      </c>
      <c r="D511" s="77" t="s">
        <v>1137</v>
      </c>
      <c r="E511" s="78" t="s">
        <v>2376</v>
      </c>
      <c r="F511" s="79" t="s">
        <v>102</v>
      </c>
      <c r="G511" s="80">
        <v>31401</v>
      </c>
      <c r="H511" s="23">
        <f t="shared" ca="1" si="8"/>
        <v>36</v>
      </c>
      <c r="I51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51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511" s="81" t="s">
        <v>119</v>
      </c>
      <c r="L511" s="81" t="s">
        <v>100</v>
      </c>
      <c r="M511" s="83" t="s">
        <v>1136</v>
      </c>
      <c r="N511" s="84"/>
    </row>
    <row r="512" spans="1:14">
      <c r="A512" s="213">
        <v>2</v>
      </c>
      <c r="B512" s="75" t="s">
        <v>342</v>
      </c>
      <c r="C512" s="76" t="s">
        <v>1135</v>
      </c>
      <c r="D512" s="85" t="s">
        <v>1134</v>
      </c>
      <c r="E512" s="78" t="s">
        <v>2377</v>
      </c>
      <c r="F512" s="79" t="s">
        <v>1133</v>
      </c>
      <c r="G512" s="80">
        <v>30553</v>
      </c>
      <c r="H512" s="23">
        <f t="shared" ca="1" si="8"/>
        <v>39</v>
      </c>
      <c r="I51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51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512" s="81" t="s">
        <v>119</v>
      </c>
      <c r="L512" s="81" t="s">
        <v>100</v>
      </c>
      <c r="M512" s="86"/>
      <c r="N512" s="87"/>
    </row>
    <row r="513" spans="1:14">
      <c r="A513" s="213">
        <v>2</v>
      </c>
      <c r="B513" s="75" t="s">
        <v>342</v>
      </c>
      <c r="C513" s="76" t="s">
        <v>1132</v>
      </c>
      <c r="D513" s="85" t="s">
        <v>1131</v>
      </c>
      <c r="E513" s="78" t="s">
        <v>2377</v>
      </c>
      <c r="F513" s="79" t="s">
        <v>109</v>
      </c>
      <c r="G513" s="80">
        <v>41097</v>
      </c>
      <c r="H513" s="23">
        <f t="shared" ca="1" si="8"/>
        <v>10</v>
      </c>
      <c r="I51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51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513" s="81" t="s">
        <v>91</v>
      </c>
      <c r="L513" s="88" t="s">
        <v>90</v>
      </c>
      <c r="M513" s="86"/>
      <c r="N513" s="84"/>
    </row>
    <row r="514" spans="1:14">
      <c r="A514" s="213">
        <v>2</v>
      </c>
      <c r="B514" s="75" t="s">
        <v>342</v>
      </c>
      <c r="C514" s="76" t="s">
        <v>1130</v>
      </c>
      <c r="D514" s="85" t="s">
        <v>1129</v>
      </c>
      <c r="E514" s="78" t="s">
        <v>2376</v>
      </c>
      <c r="F514" s="79" t="s">
        <v>109</v>
      </c>
      <c r="G514" s="80">
        <v>44299</v>
      </c>
      <c r="H514" s="23">
        <f t="shared" ref="H514:H577" ca="1" si="9">ROUNDDOWN(YEARFRAC(G514,TODAY(),1),0)</f>
        <v>1</v>
      </c>
      <c r="I51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51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514" s="81" t="s">
        <v>86</v>
      </c>
      <c r="L514" s="95" t="s">
        <v>85</v>
      </c>
      <c r="M514" s="86"/>
      <c r="N514" s="87"/>
    </row>
    <row r="515" spans="1:14">
      <c r="A515" s="213">
        <v>2</v>
      </c>
      <c r="B515" s="75" t="s">
        <v>342</v>
      </c>
      <c r="C515" s="76" t="s">
        <v>1128</v>
      </c>
      <c r="D515" s="85" t="s">
        <v>1127</v>
      </c>
      <c r="E515" s="78" t="s">
        <v>2377</v>
      </c>
      <c r="F515" s="79" t="s">
        <v>109</v>
      </c>
      <c r="G515" s="80">
        <v>42177</v>
      </c>
      <c r="H515" s="23">
        <f t="shared" ca="1" si="9"/>
        <v>7</v>
      </c>
      <c r="I51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51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515" s="81" t="s">
        <v>86</v>
      </c>
      <c r="L515" s="95" t="s">
        <v>85</v>
      </c>
      <c r="M515" s="86"/>
      <c r="N515" s="84"/>
    </row>
    <row r="516" spans="1:14" ht="24">
      <c r="A516" s="213">
        <v>2</v>
      </c>
      <c r="B516" s="75" t="s">
        <v>330</v>
      </c>
      <c r="C516" s="76" t="s">
        <v>1126</v>
      </c>
      <c r="D516" s="77" t="s">
        <v>1125</v>
      </c>
      <c r="E516" s="78" t="s">
        <v>2376</v>
      </c>
      <c r="F516" s="79" t="s">
        <v>102</v>
      </c>
      <c r="G516" s="80">
        <v>22169</v>
      </c>
      <c r="H516" s="23">
        <f t="shared" ca="1" si="9"/>
        <v>62</v>
      </c>
      <c r="I51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51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516" s="81" t="s">
        <v>105</v>
      </c>
      <c r="L516" s="81" t="s">
        <v>100</v>
      </c>
      <c r="M516" s="83" t="s">
        <v>1124</v>
      </c>
      <c r="N516" s="87"/>
    </row>
    <row r="517" spans="1:14">
      <c r="A517" s="213">
        <v>2</v>
      </c>
      <c r="B517" s="75" t="s">
        <v>330</v>
      </c>
      <c r="C517" s="76" t="s">
        <v>1122</v>
      </c>
      <c r="D517" s="85" t="s">
        <v>1121</v>
      </c>
      <c r="E517" s="78" t="s">
        <v>2377</v>
      </c>
      <c r="F517" s="79" t="s">
        <v>1120</v>
      </c>
      <c r="G517" s="80">
        <v>28115</v>
      </c>
      <c r="H517" s="23">
        <f t="shared" ca="1" si="9"/>
        <v>45</v>
      </c>
      <c r="I51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51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517" s="81" t="s">
        <v>105</v>
      </c>
      <c r="L517" s="82" t="s">
        <v>160</v>
      </c>
      <c r="M517" s="86"/>
      <c r="N517" s="84"/>
    </row>
    <row r="518" spans="1:14">
      <c r="A518" s="213">
        <v>2</v>
      </c>
      <c r="B518" s="75" t="s">
        <v>330</v>
      </c>
      <c r="C518" s="76" t="s">
        <v>1119</v>
      </c>
      <c r="D518" s="85" t="s">
        <v>1118</v>
      </c>
      <c r="E518" s="78" t="s">
        <v>2376</v>
      </c>
      <c r="F518" s="79" t="s">
        <v>109</v>
      </c>
      <c r="G518" s="80">
        <v>35397</v>
      </c>
      <c r="H518" s="23">
        <f t="shared" ca="1" si="9"/>
        <v>26</v>
      </c>
      <c r="I51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51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518" s="81" t="s">
        <v>119</v>
      </c>
      <c r="L518" s="81" t="s">
        <v>1117</v>
      </c>
      <c r="M518" s="86"/>
      <c r="N518" s="87"/>
    </row>
    <row r="519" spans="1:14">
      <c r="A519" s="213">
        <v>2</v>
      </c>
      <c r="B519" s="75" t="s">
        <v>330</v>
      </c>
      <c r="C519" s="76" t="s">
        <v>1116</v>
      </c>
      <c r="D519" s="85" t="s">
        <v>1115</v>
      </c>
      <c r="E519" s="78" t="s">
        <v>2377</v>
      </c>
      <c r="F519" s="79" t="s">
        <v>109</v>
      </c>
      <c r="G519" s="80">
        <v>36360</v>
      </c>
      <c r="H519" s="23">
        <f t="shared" ca="1" si="9"/>
        <v>23</v>
      </c>
      <c r="I51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51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519" s="81" t="s">
        <v>119</v>
      </c>
      <c r="L519" s="88" t="s">
        <v>90</v>
      </c>
      <c r="M519" s="86"/>
      <c r="N519" s="84"/>
    </row>
    <row r="520" spans="1:14">
      <c r="A520" s="213">
        <v>2</v>
      </c>
      <c r="B520" s="75" t="s">
        <v>330</v>
      </c>
      <c r="C520" s="76" t="s">
        <v>1113</v>
      </c>
      <c r="D520" s="85" t="s">
        <v>1112</v>
      </c>
      <c r="E520" s="78" t="s">
        <v>2377</v>
      </c>
      <c r="F520" s="79" t="s">
        <v>109</v>
      </c>
      <c r="G520" s="80">
        <v>36360</v>
      </c>
      <c r="H520" s="23">
        <f t="shared" ca="1" si="9"/>
        <v>23</v>
      </c>
      <c r="I52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52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520" s="81" t="s">
        <v>119</v>
      </c>
      <c r="L520" s="88" t="s">
        <v>90</v>
      </c>
      <c r="M520" s="86"/>
      <c r="N520" s="87"/>
    </row>
    <row r="521" spans="1:14">
      <c r="A521" s="213">
        <v>2</v>
      </c>
      <c r="B521" s="75" t="s">
        <v>318</v>
      </c>
      <c r="C521" s="76" t="s">
        <v>1111</v>
      </c>
      <c r="D521" s="77" t="s">
        <v>1110</v>
      </c>
      <c r="E521" s="78" t="s">
        <v>2376</v>
      </c>
      <c r="F521" s="79" t="s">
        <v>1109</v>
      </c>
      <c r="G521" s="80">
        <v>23725</v>
      </c>
      <c r="H521" s="23">
        <f t="shared" ca="1" si="9"/>
        <v>58</v>
      </c>
      <c r="I52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52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521" s="81" t="s">
        <v>119</v>
      </c>
      <c r="L521" s="81" t="s">
        <v>100</v>
      </c>
      <c r="M521" s="97" t="s">
        <v>781</v>
      </c>
      <c r="N521" s="84"/>
    </row>
    <row r="522" spans="1:14">
      <c r="A522" s="213">
        <v>2</v>
      </c>
      <c r="B522" s="75" t="s">
        <v>318</v>
      </c>
      <c r="C522" s="76" t="s">
        <v>1107</v>
      </c>
      <c r="D522" s="85" t="s">
        <v>1106</v>
      </c>
      <c r="E522" s="78" t="s">
        <v>2377</v>
      </c>
      <c r="F522" s="79" t="s">
        <v>102</v>
      </c>
      <c r="G522" s="80">
        <v>24456</v>
      </c>
      <c r="H522" s="23">
        <f t="shared" ca="1" si="9"/>
        <v>56</v>
      </c>
      <c r="I52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52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522" s="81" t="s">
        <v>119</v>
      </c>
      <c r="L522" s="81" t="s">
        <v>100</v>
      </c>
      <c r="M522" s="86"/>
      <c r="N522" s="87"/>
    </row>
    <row r="523" spans="1:14">
      <c r="A523" s="213">
        <v>2</v>
      </c>
      <c r="B523" s="75" t="s">
        <v>318</v>
      </c>
      <c r="C523" s="98" t="s">
        <v>1105</v>
      </c>
      <c r="D523" s="102" t="s">
        <v>1104</v>
      </c>
      <c r="E523" s="78" t="s">
        <v>2377</v>
      </c>
      <c r="F523" s="79" t="s">
        <v>109</v>
      </c>
      <c r="G523" s="80">
        <v>33390</v>
      </c>
      <c r="H523" s="23">
        <f t="shared" ca="1" si="9"/>
        <v>31</v>
      </c>
      <c r="I52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52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523" s="81" t="s">
        <v>119</v>
      </c>
      <c r="L523" s="81" t="s">
        <v>125</v>
      </c>
      <c r="M523" s="86"/>
      <c r="N523" s="84"/>
    </row>
    <row r="524" spans="1:14">
      <c r="A524" s="213">
        <v>2</v>
      </c>
      <c r="B524" s="75" t="s">
        <v>318</v>
      </c>
      <c r="C524" s="76" t="s">
        <v>1103</v>
      </c>
      <c r="D524" s="85" t="s">
        <v>1102</v>
      </c>
      <c r="E524" s="78" t="s">
        <v>2376</v>
      </c>
      <c r="F524" s="79" t="s">
        <v>109</v>
      </c>
      <c r="G524" s="80">
        <v>35937</v>
      </c>
      <c r="H524" s="23">
        <f t="shared" ca="1" si="9"/>
        <v>24</v>
      </c>
      <c r="I52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52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524" s="81" t="s">
        <v>119</v>
      </c>
      <c r="L524" s="81" t="s">
        <v>100</v>
      </c>
      <c r="M524" s="86"/>
      <c r="N524" s="87"/>
    </row>
    <row r="525" spans="1:14" ht="24">
      <c r="A525" s="213">
        <v>2</v>
      </c>
      <c r="B525" s="75" t="s">
        <v>313</v>
      </c>
      <c r="C525" s="76" t="s">
        <v>1101</v>
      </c>
      <c r="D525" s="77" t="s">
        <v>1100</v>
      </c>
      <c r="E525" s="78" t="s">
        <v>2377</v>
      </c>
      <c r="F525" s="79" t="s">
        <v>102</v>
      </c>
      <c r="G525" s="80">
        <v>23417</v>
      </c>
      <c r="H525" s="23">
        <f t="shared" ca="1" si="9"/>
        <v>58</v>
      </c>
      <c r="I52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52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525" s="81" t="s">
        <v>96</v>
      </c>
      <c r="L525" s="81" t="s">
        <v>100</v>
      </c>
      <c r="M525" s="83" t="s">
        <v>1099</v>
      </c>
      <c r="N525" s="84"/>
    </row>
    <row r="526" spans="1:14">
      <c r="A526" s="213">
        <v>2</v>
      </c>
      <c r="B526" s="75" t="s">
        <v>313</v>
      </c>
      <c r="C526" s="76" t="s">
        <v>1097</v>
      </c>
      <c r="D526" s="85" t="s">
        <v>1096</v>
      </c>
      <c r="E526" s="78" t="s">
        <v>2376</v>
      </c>
      <c r="F526" s="79" t="s">
        <v>109</v>
      </c>
      <c r="G526" s="80">
        <v>33506</v>
      </c>
      <c r="H526" s="23">
        <f t="shared" ca="1" si="9"/>
        <v>31</v>
      </c>
      <c r="I52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52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526" s="81" t="s">
        <v>105</v>
      </c>
      <c r="L526" s="95" t="s">
        <v>381</v>
      </c>
      <c r="M526" s="86"/>
      <c r="N526" s="87"/>
    </row>
    <row r="527" spans="1:14" ht="24">
      <c r="A527" s="213">
        <v>2</v>
      </c>
      <c r="B527" s="75" t="s">
        <v>309</v>
      </c>
      <c r="C527" s="76" t="s">
        <v>1095</v>
      </c>
      <c r="D527" s="77" t="s">
        <v>1094</v>
      </c>
      <c r="E527" s="78" t="s">
        <v>2377</v>
      </c>
      <c r="F527" s="79" t="s">
        <v>900</v>
      </c>
      <c r="G527" s="80">
        <v>17358</v>
      </c>
      <c r="H527" s="23">
        <f t="shared" ca="1" si="9"/>
        <v>75</v>
      </c>
      <c r="I52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75 - 79</v>
      </c>
      <c r="J52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16</v>
      </c>
      <c r="K527" s="81" t="s">
        <v>105</v>
      </c>
      <c r="L527" s="82" t="s">
        <v>160</v>
      </c>
      <c r="M527" s="83" t="s">
        <v>1093</v>
      </c>
      <c r="N527" s="84"/>
    </row>
    <row r="528" spans="1:14" ht="24">
      <c r="A528" s="213">
        <v>2</v>
      </c>
      <c r="B528" s="75" t="s">
        <v>293</v>
      </c>
      <c r="C528" s="76" t="s">
        <v>1091</v>
      </c>
      <c r="D528" s="77" t="s">
        <v>1090</v>
      </c>
      <c r="E528" s="78" t="s">
        <v>2376</v>
      </c>
      <c r="F528" s="79" t="s">
        <v>102</v>
      </c>
      <c r="G528" s="80">
        <v>28193</v>
      </c>
      <c r="H528" s="23">
        <f t="shared" ca="1" si="9"/>
        <v>45</v>
      </c>
      <c r="I52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52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528" s="81" t="s">
        <v>119</v>
      </c>
      <c r="L528" s="81" t="s">
        <v>191</v>
      </c>
      <c r="M528" s="83" t="s">
        <v>1089</v>
      </c>
      <c r="N528" s="87"/>
    </row>
    <row r="529" spans="1:14">
      <c r="A529" s="213">
        <v>2</v>
      </c>
      <c r="B529" s="75" t="s">
        <v>293</v>
      </c>
      <c r="C529" s="76" t="s">
        <v>1088</v>
      </c>
      <c r="D529" s="85" t="s">
        <v>1087</v>
      </c>
      <c r="E529" s="78" t="s">
        <v>2377</v>
      </c>
      <c r="F529" s="79" t="s">
        <v>1086</v>
      </c>
      <c r="G529" s="80">
        <v>30444</v>
      </c>
      <c r="H529" s="23">
        <f t="shared" ca="1" si="9"/>
        <v>39</v>
      </c>
      <c r="I52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52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529" s="81" t="s">
        <v>119</v>
      </c>
      <c r="L529" s="94" t="s">
        <v>142</v>
      </c>
      <c r="M529" s="86"/>
      <c r="N529" s="84"/>
    </row>
    <row r="530" spans="1:14">
      <c r="A530" s="213">
        <v>2</v>
      </c>
      <c r="B530" s="75" t="s">
        <v>293</v>
      </c>
      <c r="C530" s="76" t="s">
        <v>1085</v>
      </c>
      <c r="D530" s="85" t="s">
        <v>1084</v>
      </c>
      <c r="E530" s="78" t="s">
        <v>2376</v>
      </c>
      <c r="F530" s="79" t="s">
        <v>102</v>
      </c>
      <c r="G530" s="80">
        <v>40104</v>
      </c>
      <c r="H530" s="23">
        <f t="shared" ca="1" si="9"/>
        <v>13</v>
      </c>
      <c r="I53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53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530" s="81" t="s">
        <v>91</v>
      </c>
      <c r="L530" s="88" t="s">
        <v>90</v>
      </c>
      <c r="M530" s="86"/>
      <c r="N530" s="87"/>
    </row>
    <row r="531" spans="1:14">
      <c r="A531" s="213">
        <v>2</v>
      </c>
      <c r="B531" s="75" t="s">
        <v>293</v>
      </c>
      <c r="C531" s="76" t="s">
        <v>1083</v>
      </c>
      <c r="D531" s="85" t="s">
        <v>1082</v>
      </c>
      <c r="E531" s="78" t="s">
        <v>2376</v>
      </c>
      <c r="F531" s="79" t="s">
        <v>102</v>
      </c>
      <c r="G531" s="80">
        <v>40553</v>
      </c>
      <c r="H531" s="23">
        <f t="shared" ca="1" si="9"/>
        <v>11</v>
      </c>
      <c r="I53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53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531" s="81" t="s">
        <v>91</v>
      </c>
      <c r="L531" s="88" t="s">
        <v>90</v>
      </c>
      <c r="M531" s="86"/>
      <c r="N531" s="84"/>
    </row>
    <row r="532" spans="1:14">
      <c r="A532" s="213">
        <v>2</v>
      </c>
      <c r="B532" s="75" t="s">
        <v>293</v>
      </c>
      <c r="C532" s="76" t="s">
        <v>1081</v>
      </c>
      <c r="D532" s="85" t="s">
        <v>1080</v>
      </c>
      <c r="E532" s="78" t="s">
        <v>2376</v>
      </c>
      <c r="F532" s="79" t="s">
        <v>102</v>
      </c>
      <c r="G532" s="80">
        <v>41056</v>
      </c>
      <c r="H532" s="23">
        <f t="shared" ca="1" si="9"/>
        <v>10</v>
      </c>
      <c r="I53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53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532" s="81" t="s">
        <v>91</v>
      </c>
      <c r="L532" s="88" t="s">
        <v>90</v>
      </c>
      <c r="M532" s="86"/>
      <c r="N532" s="87"/>
    </row>
    <row r="533" spans="1:14">
      <c r="A533" s="213">
        <v>2</v>
      </c>
      <c r="B533" s="75" t="s">
        <v>293</v>
      </c>
      <c r="C533" s="76" t="s">
        <v>1078</v>
      </c>
      <c r="D533" s="85" t="s">
        <v>1077</v>
      </c>
      <c r="E533" s="78" t="s">
        <v>2376</v>
      </c>
      <c r="F533" s="79" t="s">
        <v>1076</v>
      </c>
      <c r="G533" s="80">
        <v>42488</v>
      </c>
      <c r="H533" s="23">
        <f t="shared" ca="1" si="9"/>
        <v>6</v>
      </c>
      <c r="I53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53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533" s="81" t="s">
        <v>86</v>
      </c>
      <c r="L533" s="95" t="s">
        <v>85</v>
      </c>
      <c r="M533" s="86"/>
      <c r="N533" s="84"/>
    </row>
    <row r="534" spans="1:14">
      <c r="A534" s="213">
        <v>2</v>
      </c>
      <c r="B534" s="75" t="s">
        <v>293</v>
      </c>
      <c r="C534" s="76" t="s">
        <v>1075</v>
      </c>
      <c r="D534" s="85" t="s">
        <v>1074</v>
      </c>
      <c r="E534" s="78" t="s">
        <v>2377</v>
      </c>
      <c r="F534" s="79" t="s">
        <v>102</v>
      </c>
      <c r="G534" s="80">
        <v>43714</v>
      </c>
      <c r="H534" s="23">
        <f t="shared" ca="1" si="9"/>
        <v>3</v>
      </c>
      <c r="I53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53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534" s="81" t="s">
        <v>86</v>
      </c>
      <c r="L534" s="95" t="s">
        <v>85</v>
      </c>
      <c r="M534" s="86"/>
      <c r="N534" s="87"/>
    </row>
    <row r="535" spans="1:14">
      <c r="A535" s="213">
        <v>2</v>
      </c>
      <c r="B535" s="75" t="s">
        <v>290</v>
      </c>
      <c r="C535" s="103" t="s">
        <v>1073</v>
      </c>
      <c r="D535" s="77" t="s">
        <v>1072</v>
      </c>
      <c r="E535" s="78" t="s">
        <v>2377</v>
      </c>
      <c r="F535" s="79" t="s">
        <v>1069</v>
      </c>
      <c r="G535" s="80">
        <v>13864</v>
      </c>
      <c r="H535" s="23">
        <f t="shared" ca="1" si="9"/>
        <v>85</v>
      </c>
      <c r="I53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85 - 89</v>
      </c>
      <c r="J53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18</v>
      </c>
      <c r="K535" s="81" t="s">
        <v>96</v>
      </c>
      <c r="L535" s="82" t="s">
        <v>160</v>
      </c>
      <c r="M535" s="97" t="s">
        <v>781</v>
      </c>
      <c r="N535" s="84"/>
    </row>
    <row r="536" spans="1:14" ht="24">
      <c r="A536" s="213">
        <v>2</v>
      </c>
      <c r="B536" s="75" t="s">
        <v>282</v>
      </c>
      <c r="C536" s="76" t="s">
        <v>1071</v>
      </c>
      <c r="D536" s="77" t="s">
        <v>1070</v>
      </c>
      <c r="E536" s="78" t="s">
        <v>2377</v>
      </c>
      <c r="F536" s="79" t="s">
        <v>1069</v>
      </c>
      <c r="G536" s="80">
        <v>29900</v>
      </c>
      <c r="H536" s="23">
        <f t="shared" ca="1" si="9"/>
        <v>41</v>
      </c>
      <c r="I53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53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536" s="81" t="s">
        <v>119</v>
      </c>
      <c r="L536" s="81" t="s">
        <v>100</v>
      </c>
      <c r="M536" s="83" t="s">
        <v>1068</v>
      </c>
      <c r="N536" s="87"/>
    </row>
    <row r="537" spans="1:14">
      <c r="A537" s="213">
        <v>2</v>
      </c>
      <c r="B537" s="75" t="s">
        <v>282</v>
      </c>
      <c r="C537" s="76" t="s">
        <v>1066</v>
      </c>
      <c r="D537" s="85" t="s">
        <v>1065</v>
      </c>
      <c r="E537" s="78" t="s">
        <v>2376</v>
      </c>
      <c r="F537" s="79" t="s">
        <v>109</v>
      </c>
      <c r="G537" s="80">
        <v>39997</v>
      </c>
      <c r="H537" s="23">
        <f t="shared" ca="1" si="9"/>
        <v>13</v>
      </c>
      <c r="I53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53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537" s="81" t="s">
        <v>91</v>
      </c>
      <c r="L537" s="95" t="s">
        <v>85</v>
      </c>
      <c r="M537" s="86"/>
      <c r="N537" s="84"/>
    </row>
    <row r="538" spans="1:14">
      <c r="A538" s="213">
        <v>2</v>
      </c>
      <c r="B538" s="75" t="s">
        <v>282</v>
      </c>
      <c r="C538" s="76" t="s">
        <v>1064</v>
      </c>
      <c r="D538" s="85" t="s">
        <v>1063</v>
      </c>
      <c r="E538" s="78" t="s">
        <v>2377</v>
      </c>
      <c r="F538" s="79" t="s">
        <v>109</v>
      </c>
      <c r="G538" s="80">
        <v>41372</v>
      </c>
      <c r="H538" s="23">
        <f t="shared" ca="1" si="9"/>
        <v>9</v>
      </c>
      <c r="I53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53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538" s="81" t="s">
        <v>91</v>
      </c>
      <c r="L538" s="95" t="s">
        <v>85</v>
      </c>
      <c r="M538" s="86"/>
      <c r="N538" s="87"/>
    </row>
    <row r="539" spans="1:14">
      <c r="A539" s="213">
        <v>2</v>
      </c>
      <c r="B539" s="75" t="s">
        <v>277</v>
      </c>
      <c r="C539" s="76" t="s">
        <v>1062</v>
      </c>
      <c r="D539" s="77" t="s">
        <v>1061</v>
      </c>
      <c r="E539" s="78" t="s">
        <v>2377</v>
      </c>
      <c r="F539" s="79" t="s">
        <v>1060</v>
      </c>
      <c r="G539" s="80">
        <v>23623</v>
      </c>
      <c r="H539" s="23">
        <f t="shared" ca="1" si="9"/>
        <v>58</v>
      </c>
      <c r="I53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53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539" s="81" t="s">
        <v>119</v>
      </c>
      <c r="L539" s="82" t="s">
        <v>160</v>
      </c>
      <c r="M539" s="97"/>
      <c r="N539" s="84"/>
    </row>
    <row r="540" spans="1:14">
      <c r="A540" s="213">
        <v>2</v>
      </c>
      <c r="B540" s="75" t="s">
        <v>277</v>
      </c>
      <c r="C540" s="76" t="s">
        <v>1058</v>
      </c>
      <c r="D540" s="85" t="s">
        <v>1057</v>
      </c>
      <c r="E540" s="78" t="s">
        <v>2377</v>
      </c>
      <c r="F540" s="79" t="s">
        <v>102</v>
      </c>
      <c r="G540" s="80">
        <v>35670</v>
      </c>
      <c r="H540" s="23">
        <f t="shared" ca="1" si="9"/>
        <v>25</v>
      </c>
      <c r="I54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54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540" s="81" t="s">
        <v>154</v>
      </c>
      <c r="L540" s="81" t="s">
        <v>125</v>
      </c>
      <c r="M540" s="86"/>
      <c r="N540" s="87"/>
    </row>
    <row r="541" spans="1:14">
      <c r="A541" s="213">
        <v>2</v>
      </c>
      <c r="B541" s="75" t="s">
        <v>268</v>
      </c>
      <c r="C541" s="76" t="s">
        <v>1056</v>
      </c>
      <c r="D541" s="77" t="s">
        <v>1055</v>
      </c>
      <c r="E541" s="78" t="s">
        <v>2376</v>
      </c>
      <c r="F541" s="79" t="s">
        <v>102</v>
      </c>
      <c r="G541" s="80">
        <v>33193</v>
      </c>
      <c r="H541" s="23">
        <f t="shared" ca="1" si="9"/>
        <v>32</v>
      </c>
      <c r="I54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54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541" s="81" t="s">
        <v>119</v>
      </c>
      <c r="L541" s="81" t="s">
        <v>100</v>
      </c>
      <c r="M541" s="97"/>
      <c r="N541" s="84"/>
    </row>
    <row r="542" spans="1:14">
      <c r="A542" s="213">
        <v>2</v>
      </c>
      <c r="B542" s="75" t="s">
        <v>268</v>
      </c>
      <c r="C542" s="76" t="s">
        <v>1054</v>
      </c>
      <c r="D542" s="85" t="s">
        <v>1053</v>
      </c>
      <c r="E542" s="78" t="s">
        <v>2377</v>
      </c>
      <c r="F542" s="79" t="s">
        <v>1047</v>
      </c>
      <c r="G542" s="80">
        <v>32796</v>
      </c>
      <c r="H542" s="23">
        <f t="shared" ca="1" si="9"/>
        <v>33</v>
      </c>
      <c r="I54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54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542" s="81" t="s">
        <v>101</v>
      </c>
      <c r="L542" s="94" t="s">
        <v>142</v>
      </c>
      <c r="M542" s="86"/>
      <c r="N542" s="87"/>
    </row>
    <row r="543" spans="1:14">
      <c r="A543" s="213">
        <v>2</v>
      </c>
      <c r="B543" s="75" t="s">
        <v>268</v>
      </c>
      <c r="C543" s="76" t="s">
        <v>1052</v>
      </c>
      <c r="D543" s="85" t="s">
        <v>1051</v>
      </c>
      <c r="E543" s="78" t="s">
        <v>2376</v>
      </c>
      <c r="F543" s="79" t="s">
        <v>1047</v>
      </c>
      <c r="G543" s="80">
        <v>41935</v>
      </c>
      <c r="H543" s="23">
        <f t="shared" ca="1" si="9"/>
        <v>8</v>
      </c>
      <c r="I54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54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543" s="81" t="s">
        <v>86</v>
      </c>
      <c r="L543" s="95" t="s">
        <v>85</v>
      </c>
      <c r="M543" s="86"/>
      <c r="N543" s="84"/>
    </row>
    <row r="544" spans="1:14">
      <c r="A544" s="213">
        <v>2</v>
      </c>
      <c r="B544" s="75" t="s">
        <v>268</v>
      </c>
      <c r="C544" s="76" t="s">
        <v>1049</v>
      </c>
      <c r="D544" s="85" t="s">
        <v>1048</v>
      </c>
      <c r="E544" s="78" t="s">
        <v>2377</v>
      </c>
      <c r="F544" s="79" t="s">
        <v>1047</v>
      </c>
      <c r="G544" s="80">
        <v>42832</v>
      </c>
      <c r="H544" s="23">
        <f t="shared" ca="1" si="9"/>
        <v>5</v>
      </c>
      <c r="I54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54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544" s="81" t="s">
        <v>86</v>
      </c>
      <c r="L544" s="95" t="s">
        <v>85</v>
      </c>
      <c r="M544" s="86"/>
      <c r="N544" s="87"/>
    </row>
    <row r="545" spans="1:14" ht="24">
      <c r="A545" s="213">
        <v>2</v>
      </c>
      <c r="B545" s="75" t="s">
        <v>254</v>
      </c>
      <c r="C545" s="76" t="s">
        <v>1046</v>
      </c>
      <c r="D545" s="77" t="s">
        <v>1045</v>
      </c>
      <c r="E545" s="78" t="s">
        <v>2376</v>
      </c>
      <c r="F545" s="79" t="s">
        <v>102</v>
      </c>
      <c r="G545" s="80">
        <v>29340</v>
      </c>
      <c r="H545" s="23">
        <f t="shared" ca="1" si="9"/>
        <v>42</v>
      </c>
      <c r="I54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54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545" s="81" t="s">
        <v>119</v>
      </c>
      <c r="L545" s="81" t="s">
        <v>100</v>
      </c>
      <c r="M545" s="83" t="s">
        <v>1044</v>
      </c>
      <c r="N545" s="84"/>
    </row>
    <row r="546" spans="1:14">
      <c r="A546" s="213">
        <v>2</v>
      </c>
      <c r="B546" s="75" t="s">
        <v>254</v>
      </c>
      <c r="C546" s="76" t="s">
        <v>1043</v>
      </c>
      <c r="D546" s="85" t="s">
        <v>1042</v>
      </c>
      <c r="E546" s="78" t="s">
        <v>2377</v>
      </c>
      <c r="F546" s="79" t="s">
        <v>1025</v>
      </c>
      <c r="G546" s="80">
        <v>30271</v>
      </c>
      <c r="H546" s="23">
        <f t="shared" ca="1" si="9"/>
        <v>40</v>
      </c>
      <c r="I54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54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546" s="81" t="s">
        <v>119</v>
      </c>
      <c r="L546" s="81" t="s">
        <v>100</v>
      </c>
      <c r="M546" s="86"/>
      <c r="N546" s="87"/>
    </row>
    <row r="547" spans="1:14">
      <c r="A547" s="213">
        <v>2</v>
      </c>
      <c r="B547" s="75" t="s">
        <v>254</v>
      </c>
      <c r="C547" s="76" t="s">
        <v>1040</v>
      </c>
      <c r="D547" s="85" t="s">
        <v>1039</v>
      </c>
      <c r="E547" s="78" t="s">
        <v>2376</v>
      </c>
      <c r="F547" s="79" t="s">
        <v>181</v>
      </c>
      <c r="G547" s="80">
        <v>39773</v>
      </c>
      <c r="H547" s="23">
        <f t="shared" ca="1" si="9"/>
        <v>14</v>
      </c>
      <c r="I54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54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547" s="81" t="s">
        <v>105</v>
      </c>
      <c r="L547" s="88" t="s">
        <v>90</v>
      </c>
      <c r="M547" s="86"/>
      <c r="N547" s="84"/>
    </row>
    <row r="548" spans="1:14">
      <c r="A548" s="213">
        <v>2</v>
      </c>
      <c r="B548" s="75" t="s">
        <v>254</v>
      </c>
      <c r="C548" s="76" t="s">
        <v>1038</v>
      </c>
      <c r="D548" s="85" t="s">
        <v>1037</v>
      </c>
      <c r="E548" s="78" t="s">
        <v>2376</v>
      </c>
      <c r="F548" s="79" t="s">
        <v>102</v>
      </c>
      <c r="G548" s="80">
        <v>40094</v>
      </c>
      <c r="H548" s="23">
        <f t="shared" ca="1" si="9"/>
        <v>13</v>
      </c>
      <c r="I54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54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548" s="81" t="s">
        <v>91</v>
      </c>
      <c r="L548" s="88" t="s">
        <v>90</v>
      </c>
      <c r="M548" s="86"/>
      <c r="N548" s="87"/>
    </row>
    <row r="549" spans="1:14">
      <c r="A549" s="213">
        <v>2</v>
      </c>
      <c r="B549" s="75" t="s">
        <v>254</v>
      </c>
      <c r="C549" s="76" t="s">
        <v>1036</v>
      </c>
      <c r="D549" s="100" t="s">
        <v>1035</v>
      </c>
      <c r="E549" s="78" t="s">
        <v>2377</v>
      </c>
      <c r="F549" s="79" t="s">
        <v>102</v>
      </c>
      <c r="G549" s="80">
        <v>40836</v>
      </c>
      <c r="H549" s="23">
        <f t="shared" ca="1" si="9"/>
        <v>11</v>
      </c>
      <c r="I54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54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549" s="81" t="s">
        <v>91</v>
      </c>
      <c r="L549" s="88" t="s">
        <v>90</v>
      </c>
      <c r="M549" s="86"/>
      <c r="N549" s="84"/>
    </row>
    <row r="550" spans="1:14">
      <c r="A550" s="213">
        <v>2</v>
      </c>
      <c r="B550" s="75" t="s">
        <v>254</v>
      </c>
      <c r="C550" s="76" t="s">
        <v>1034</v>
      </c>
      <c r="D550" s="85" t="s">
        <v>1033</v>
      </c>
      <c r="E550" s="78" t="s">
        <v>2376</v>
      </c>
      <c r="F550" s="79" t="s">
        <v>109</v>
      </c>
      <c r="G550" s="80">
        <v>42478</v>
      </c>
      <c r="H550" s="23">
        <f t="shared" ca="1" si="9"/>
        <v>6</v>
      </c>
      <c r="I55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55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550" s="81" t="s">
        <v>86</v>
      </c>
      <c r="L550" s="95" t="s">
        <v>85</v>
      </c>
      <c r="M550" s="86"/>
      <c r="N550" s="87"/>
    </row>
    <row r="551" spans="1:14">
      <c r="A551" s="213">
        <v>2</v>
      </c>
      <c r="B551" s="75" t="s">
        <v>245</v>
      </c>
      <c r="C551" s="76" t="s">
        <v>1032</v>
      </c>
      <c r="D551" s="77" t="s">
        <v>1031</v>
      </c>
      <c r="E551" s="78" t="s">
        <v>2376</v>
      </c>
      <c r="F551" s="79" t="s">
        <v>102</v>
      </c>
      <c r="G551" s="80">
        <v>28431</v>
      </c>
      <c r="H551" s="23">
        <f t="shared" ca="1" si="9"/>
        <v>45</v>
      </c>
      <c r="I55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55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551" s="81" t="s">
        <v>119</v>
      </c>
      <c r="L551" s="81" t="s">
        <v>100</v>
      </c>
      <c r="M551" s="97" t="s">
        <v>781</v>
      </c>
      <c r="N551" s="84"/>
    </row>
    <row r="552" spans="1:14">
      <c r="A552" s="213">
        <v>2</v>
      </c>
      <c r="B552" s="75" t="s">
        <v>245</v>
      </c>
      <c r="C552" s="76" t="s">
        <v>1030</v>
      </c>
      <c r="D552" s="85" t="s">
        <v>1029</v>
      </c>
      <c r="E552" s="78" t="s">
        <v>2377</v>
      </c>
      <c r="F552" s="79" t="s">
        <v>306</v>
      </c>
      <c r="G552" s="80">
        <v>31540</v>
      </c>
      <c r="H552" s="23">
        <f t="shared" ca="1" si="9"/>
        <v>36</v>
      </c>
      <c r="I55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55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552" s="81" t="s">
        <v>119</v>
      </c>
      <c r="L552" s="94" t="s">
        <v>142</v>
      </c>
      <c r="M552" s="86"/>
      <c r="N552" s="87"/>
    </row>
    <row r="553" spans="1:14">
      <c r="A553" s="213">
        <v>2</v>
      </c>
      <c r="B553" s="75" t="s">
        <v>245</v>
      </c>
      <c r="C553" s="76" t="s">
        <v>1027</v>
      </c>
      <c r="D553" s="85" t="s">
        <v>1026</v>
      </c>
      <c r="E553" s="78" t="s">
        <v>2376</v>
      </c>
      <c r="F553" s="79" t="s">
        <v>1025</v>
      </c>
      <c r="G553" s="80">
        <v>43423</v>
      </c>
      <c r="H553" s="23">
        <f t="shared" ca="1" si="9"/>
        <v>4</v>
      </c>
      <c r="I55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55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553" s="81" t="s">
        <v>86</v>
      </c>
      <c r="L553" s="95" t="s">
        <v>85</v>
      </c>
      <c r="M553" s="86"/>
      <c r="N553" s="84"/>
    </row>
    <row r="554" spans="1:14" ht="24">
      <c r="A554" s="213">
        <v>2</v>
      </c>
      <c r="B554" s="75" t="s">
        <v>245</v>
      </c>
      <c r="C554" s="104" t="s">
        <v>1024</v>
      </c>
      <c r="D554" s="85" t="s">
        <v>1023</v>
      </c>
      <c r="E554" s="78" t="s">
        <v>2376</v>
      </c>
      <c r="F554" s="79" t="s">
        <v>109</v>
      </c>
      <c r="G554" s="80">
        <v>44564</v>
      </c>
      <c r="H554" s="23">
        <f t="shared" ca="1" si="9"/>
        <v>0</v>
      </c>
      <c r="I55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55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554" s="81" t="s">
        <v>86</v>
      </c>
      <c r="L554" s="95" t="s">
        <v>85</v>
      </c>
      <c r="M554" s="83" t="s">
        <v>1019</v>
      </c>
      <c r="N554" s="87"/>
    </row>
    <row r="555" spans="1:14" ht="24">
      <c r="A555" s="213">
        <v>2</v>
      </c>
      <c r="B555" s="75" t="s">
        <v>242</v>
      </c>
      <c r="C555" s="76" t="s">
        <v>1022</v>
      </c>
      <c r="D555" s="77" t="s">
        <v>1021</v>
      </c>
      <c r="E555" s="78" t="s">
        <v>2377</v>
      </c>
      <c r="F555" s="79" t="s">
        <v>1020</v>
      </c>
      <c r="G555" s="80">
        <v>15478</v>
      </c>
      <c r="H555" s="23">
        <f t="shared" ca="1" si="9"/>
        <v>80</v>
      </c>
      <c r="I55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80 - 84</v>
      </c>
      <c r="J55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17</v>
      </c>
      <c r="K555" s="81" t="s">
        <v>96</v>
      </c>
      <c r="L555" s="82" t="s">
        <v>160</v>
      </c>
      <c r="M555" s="83" t="s">
        <v>1019</v>
      </c>
      <c r="N555" s="84"/>
    </row>
    <row r="556" spans="1:14">
      <c r="A556" s="213">
        <v>2</v>
      </c>
      <c r="B556" s="75" t="s">
        <v>229</v>
      </c>
      <c r="C556" s="76" t="s">
        <v>1018</v>
      </c>
      <c r="D556" s="77" t="s">
        <v>1017</v>
      </c>
      <c r="E556" s="78" t="s">
        <v>2376</v>
      </c>
      <c r="F556" s="79" t="s">
        <v>102</v>
      </c>
      <c r="G556" s="80">
        <v>26703</v>
      </c>
      <c r="H556" s="23">
        <f t="shared" ca="1" si="9"/>
        <v>49</v>
      </c>
      <c r="I55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55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556" s="81" t="s">
        <v>119</v>
      </c>
      <c r="L556" s="82" t="s">
        <v>160</v>
      </c>
      <c r="M556" s="86"/>
      <c r="N556" s="87"/>
    </row>
    <row r="557" spans="1:14">
      <c r="A557" s="213">
        <v>2</v>
      </c>
      <c r="B557" s="75" t="s">
        <v>229</v>
      </c>
      <c r="C557" s="76" t="s">
        <v>1016</v>
      </c>
      <c r="D557" s="85" t="s">
        <v>1015</v>
      </c>
      <c r="E557" s="78" t="s">
        <v>2377</v>
      </c>
      <c r="F557" s="79" t="s">
        <v>1014</v>
      </c>
      <c r="G557" s="80">
        <v>28562</v>
      </c>
      <c r="H557" s="23">
        <f t="shared" ca="1" si="9"/>
        <v>44</v>
      </c>
      <c r="I55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55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557" s="81" t="s">
        <v>119</v>
      </c>
      <c r="L557" s="81" t="s">
        <v>191</v>
      </c>
      <c r="M557" s="86"/>
      <c r="N557" s="84"/>
    </row>
    <row r="558" spans="1:14">
      <c r="A558" s="213">
        <v>2</v>
      </c>
      <c r="B558" s="75" t="s">
        <v>229</v>
      </c>
      <c r="C558" s="76" t="s">
        <v>1012</v>
      </c>
      <c r="D558" s="85" t="s">
        <v>1011</v>
      </c>
      <c r="E558" s="78" t="s">
        <v>2376</v>
      </c>
      <c r="F558" s="79" t="s">
        <v>102</v>
      </c>
      <c r="G558" s="80">
        <v>38846</v>
      </c>
      <c r="H558" s="23">
        <f t="shared" ca="1" si="9"/>
        <v>16</v>
      </c>
      <c r="I55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55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558" s="81" t="s">
        <v>105</v>
      </c>
      <c r="L558" s="88" t="s">
        <v>90</v>
      </c>
      <c r="M558" s="86"/>
      <c r="N558" s="87"/>
    </row>
    <row r="559" spans="1:14">
      <c r="A559" s="213">
        <v>2</v>
      </c>
      <c r="B559" s="75" t="s">
        <v>229</v>
      </c>
      <c r="C559" s="76" t="s">
        <v>1009</v>
      </c>
      <c r="D559" s="85" t="s">
        <v>1008</v>
      </c>
      <c r="E559" s="78" t="s">
        <v>2377</v>
      </c>
      <c r="F559" s="79" t="s">
        <v>102</v>
      </c>
      <c r="G559" s="80">
        <v>39443</v>
      </c>
      <c r="H559" s="23">
        <f t="shared" ca="1" si="9"/>
        <v>14</v>
      </c>
      <c r="I55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55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559" s="81" t="s">
        <v>105</v>
      </c>
      <c r="L559" s="88" t="s">
        <v>90</v>
      </c>
      <c r="M559" s="86"/>
      <c r="N559" s="84"/>
    </row>
    <row r="560" spans="1:14">
      <c r="A560" s="213">
        <v>2</v>
      </c>
      <c r="B560" s="75" t="s">
        <v>229</v>
      </c>
      <c r="C560" s="76" t="s">
        <v>1007</v>
      </c>
      <c r="D560" s="85" t="s">
        <v>1006</v>
      </c>
      <c r="E560" s="78" t="s">
        <v>2377</v>
      </c>
      <c r="F560" s="79" t="s">
        <v>102</v>
      </c>
      <c r="G560" s="80">
        <v>40540</v>
      </c>
      <c r="H560" s="23">
        <f t="shared" ca="1" si="9"/>
        <v>11</v>
      </c>
      <c r="I56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56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560" s="81" t="s">
        <v>91</v>
      </c>
      <c r="L560" s="88" t="s">
        <v>90</v>
      </c>
      <c r="M560" s="86"/>
      <c r="N560" s="87"/>
    </row>
    <row r="561" spans="1:14">
      <c r="A561" s="213">
        <v>2</v>
      </c>
      <c r="B561" s="75" t="s">
        <v>229</v>
      </c>
      <c r="C561" s="76" t="s">
        <v>1005</v>
      </c>
      <c r="D561" s="85" t="s">
        <v>1004</v>
      </c>
      <c r="E561" s="78" t="s">
        <v>2376</v>
      </c>
      <c r="F561" s="79" t="s">
        <v>102</v>
      </c>
      <c r="G561" s="80">
        <v>41317</v>
      </c>
      <c r="H561" s="23">
        <f t="shared" ca="1" si="9"/>
        <v>9</v>
      </c>
      <c r="I56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56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561" s="81" t="s">
        <v>91</v>
      </c>
      <c r="L561" s="88" t="s">
        <v>90</v>
      </c>
      <c r="M561" s="97"/>
      <c r="N561" s="84"/>
    </row>
    <row r="562" spans="1:14">
      <c r="A562" s="213">
        <v>2</v>
      </c>
      <c r="B562" s="75" t="s">
        <v>223</v>
      </c>
      <c r="C562" s="76" t="s">
        <v>1002</v>
      </c>
      <c r="D562" s="77" t="s">
        <v>1001</v>
      </c>
      <c r="E562" s="78" t="s">
        <v>2377</v>
      </c>
      <c r="F562" s="79" t="s">
        <v>102</v>
      </c>
      <c r="G562" s="80">
        <v>27063</v>
      </c>
      <c r="H562" s="23">
        <f t="shared" ca="1" si="9"/>
        <v>48</v>
      </c>
      <c r="I56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56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562" s="81" t="s">
        <v>119</v>
      </c>
      <c r="L562" s="81" t="s">
        <v>213</v>
      </c>
      <c r="M562" s="86"/>
      <c r="N562" s="87"/>
    </row>
    <row r="563" spans="1:14" ht="24">
      <c r="A563" s="213">
        <v>2</v>
      </c>
      <c r="B563" s="75" t="s">
        <v>223</v>
      </c>
      <c r="C563" s="76" t="s">
        <v>1000</v>
      </c>
      <c r="D563" s="85" t="s">
        <v>999</v>
      </c>
      <c r="E563" s="78" t="s">
        <v>2377</v>
      </c>
      <c r="F563" s="79" t="s">
        <v>109</v>
      </c>
      <c r="G563" s="80">
        <v>40589</v>
      </c>
      <c r="H563" s="23">
        <f t="shared" ca="1" si="9"/>
        <v>11</v>
      </c>
      <c r="I56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56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563" s="81" t="s">
        <v>91</v>
      </c>
      <c r="L563" s="88" t="s">
        <v>90</v>
      </c>
      <c r="M563" s="83" t="s">
        <v>998</v>
      </c>
      <c r="N563" s="84"/>
    </row>
    <row r="564" spans="1:14">
      <c r="A564" s="213">
        <v>2</v>
      </c>
      <c r="B564" s="75" t="s">
        <v>212</v>
      </c>
      <c r="C564" s="76" t="s">
        <v>997</v>
      </c>
      <c r="D564" s="77" t="s">
        <v>996</v>
      </c>
      <c r="E564" s="78" t="s">
        <v>2376</v>
      </c>
      <c r="F564" s="79" t="s">
        <v>102</v>
      </c>
      <c r="G564" s="80">
        <v>19977</v>
      </c>
      <c r="H564" s="23">
        <f t="shared" ca="1" si="9"/>
        <v>68</v>
      </c>
      <c r="I56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56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564" s="81" t="s">
        <v>105</v>
      </c>
      <c r="L564" s="81" t="s">
        <v>100</v>
      </c>
      <c r="M564" s="86"/>
      <c r="N564" s="87"/>
    </row>
    <row r="565" spans="1:14">
      <c r="A565" s="213">
        <v>2</v>
      </c>
      <c r="B565" s="75" t="s">
        <v>212</v>
      </c>
      <c r="C565" s="76" t="s">
        <v>995</v>
      </c>
      <c r="D565" s="85" t="s">
        <v>994</v>
      </c>
      <c r="E565" s="78" t="s">
        <v>2377</v>
      </c>
      <c r="F565" s="79" t="s">
        <v>531</v>
      </c>
      <c r="G565" s="80">
        <v>21638</v>
      </c>
      <c r="H565" s="23">
        <f t="shared" ca="1" si="9"/>
        <v>63</v>
      </c>
      <c r="I56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56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565" s="81" t="s">
        <v>105</v>
      </c>
      <c r="L565" s="81" t="s">
        <v>100</v>
      </c>
      <c r="M565" s="86"/>
      <c r="N565" s="84"/>
    </row>
    <row r="566" spans="1:14" ht="24">
      <c r="A566" s="213">
        <v>2</v>
      </c>
      <c r="B566" s="75" t="s">
        <v>212</v>
      </c>
      <c r="C566" s="76" t="s">
        <v>993</v>
      </c>
      <c r="D566" s="85" t="s">
        <v>992</v>
      </c>
      <c r="E566" s="78" t="s">
        <v>2376</v>
      </c>
      <c r="F566" s="79" t="s">
        <v>102</v>
      </c>
      <c r="G566" s="80">
        <v>37796</v>
      </c>
      <c r="H566" s="23">
        <f t="shared" ca="1" si="9"/>
        <v>19</v>
      </c>
      <c r="I56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56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566" s="81" t="s">
        <v>105</v>
      </c>
      <c r="L566" s="81" t="s">
        <v>381</v>
      </c>
      <c r="M566" s="83" t="s">
        <v>991</v>
      </c>
      <c r="N566" s="87"/>
    </row>
    <row r="567" spans="1:14">
      <c r="A567" s="213">
        <v>2</v>
      </c>
      <c r="B567" s="75" t="s">
        <v>201</v>
      </c>
      <c r="C567" s="76" t="s">
        <v>989</v>
      </c>
      <c r="D567" s="77" t="s">
        <v>988</v>
      </c>
      <c r="E567" s="78" t="s">
        <v>2376</v>
      </c>
      <c r="F567" s="79" t="s">
        <v>102</v>
      </c>
      <c r="G567" s="80">
        <v>22517</v>
      </c>
      <c r="H567" s="23">
        <f t="shared" ca="1" si="9"/>
        <v>61</v>
      </c>
      <c r="I56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56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567" s="81" t="s">
        <v>119</v>
      </c>
      <c r="L567" s="82" t="s">
        <v>160</v>
      </c>
      <c r="M567" s="86"/>
      <c r="N567" s="84"/>
    </row>
    <row r="568" spans="1:14">
      <c r="A568" s="213">
        <v>2</v>
      </c>
      <c r="B568" s="75" t="s">
        <v>201</v>
      </c>
      <c r="C568" s="103" t="s">
        <v>987</v>
      </c>
      <c r="D568" s="85" t="s">
        <v>986</v>
      </c>
      <c r="E568" s="78" t="s">
        <v>2377</v>
      </c>
      <c r="F568" s="79" t="s">
        <v>985</v>
      </c>
      <c r="G568" s="80">
        <v>24149</v>
      </c>
      <c r="H568" s="23">
        <f t="shared" ca="1" si="9"/>
        <v>56</v>
      </c>
      <c r="I56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56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568" s="81" t="s">
        <v>105</v>
      </c>
      <c r="L568" s="82" t="s">
        <v>160</v>
      </c>
      <c r="M568" s="86"/>
      <c r="N568" s="87"/>
    </row>
    <row r="569" spans="1:14">
      <c r="A569" s="213">
        <v>2</v>
      </c>
      <c r="B569" s="75" t="s">
        <v>201</v>
      </c>
      <c r="C569" s="76" t="s">
        <v>984</v>
      </c>
      <c r="D569" s="85" t="s">
        <v>983</v>
      </c>
      <c r="E569" s="78" t="s">
        <v>2377</v>
      </c>
      <c r="F569" s="79" t="s">
        <v>102</v>
      </c>
      <c r="G569" s="80">
        <v>37926</v>
      </c>
      <c r="H569" s="23">
        <f t="shared" ca="1" si="9"/>
        <v>19</v>
      </c>
      <c r="I56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56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569" s="81" t="s">
        <v>105</v>
      </c>
      <c r="L569" s="88" t="s">
        <v>90</v>
      </c>
      <c r="M569" s="86"/>
      <c r="N569" s="84"/>
    </row>
    <row r="570" spans="1:14">
      <c r="A570" s="213">
        <v>2</v>
      </c>
      <c r="B570" s="75" t="s">
        <v>201</v>
      </c>
      <c r="C570" s="76" t="s">
        <v>982</v>
      </c>
      <c r="D570" s="85" t="s">
        <v>981</v>
      </c>
      <c r="E570" s="78" t="s">
        <v>2377</v>
      </c>
      <c r="F570" s="79" t="s">
        <v>102</v>
      </c>
      <c r="G570" s="80">
        <v>37926</v>
      </c>
      <c r="H570" s="23">
        <f t="shared" ca="1" si="9"/>
        <v>19</v>
      </c>
      <c r="I57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57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570" s="81" t="s">
        <v>105</v>
      </c>
      <c r="L570" s="88" t="s">
        <v>90</v>
      </c>
      <c r="M570" s="86"/>
      <c r="N570" s="87"/>
    </row>
    <row r="571" spans="1:14" ht="24">
      <c r="A571" s="213">
        <v>2</v>
      </c>
      <c r="B571" s="75" t="s">
        <v>184</v>
      </c>
      <c r="C571" s="76" t="s">
        <v>980</v>
      </c>
      <c r="D571" s="77" t="s">
        <v>979</v>
      </c>
      <c r="E571" s="78" t="s">
        <v>2376</v>
      </c>
      <c r="F571" s="79" t="s">
        <v>102</v>
      </c>
      <c r="G571" s="80">
        <v>27666</v>
      </c>
      <c r="H571" s="23">
        <f t="shared" ca="1" si="9"/>
        <v>47</v>
      </c>
      <c r="I57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57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571" s="81" t="s">
        <v>119</v>
      </c>
      <c r="L571" s="81" t="s">
        <v>213</v>
      </c>
      <c r="M571" s="83" t="s">
        <v>978</v>
      </c>
      <c r="N571" s="84"/>
    </row>
    <row r="572" spans="1:14">
      <c r="A572" s="213">
        <v>2</v>
      </c>
      <c r="B572" s="75" t="s">
        <v>184</v>
      </c>
      <c r="C572" s="76" t="s">
        <v>977</v>
      </c>
      <c r="D572" s="85" t="s">
        <v>976</v>
      </c>
      <c r="E572" s="78" t="s">
        <v>2377</v>
      </c>
      <c r="F572" s="79" t="s">
        <v>429</v>
      </c>
      <c r="G572" s="80">
        <v>28540</v>
      </c>
      <c r="H572" s="23">
        <f t="shared" ca="1" si="9"/>
        <v>44</v>
      </c>
      <c r="I57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57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572" s="81" t="s">
        <v>119</v>
      </c>
      <c r="L572" s="81" t="s">
        <v>213</v>
      </c>
      <c r="M572" s="86"/>
      <c r="N572" s="87"/>
    </row>
    <row r="573" spans="1:14">
      <c r="A573" s="213">
        <v>2</v>
      </c>
      <c r="B573" s="75" t="s">
        <v>184</v>
      </c>
      <c r="C573" s="76" t="s">
        <v>975</v>
      </c>
      <c r="D573" s="85" t="s">
        <v>974</v>
      </c>
      <c r="E573" s="78" t="s">
        <v>2377</v>
      </c>
      <c r="F573" s="79" t="s">
        <v>102</v>
      </c>
      <c r="G573" s="80">
        <v>37544</v>
      </c>
      <c r="H573" s="23">
        <f t="shared" ca="1" si="9"/>
        <v>20</v>
      </c>
      <c r="I57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57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573" s="81" t="s">
        <v>119</v>
      </c>
      <c r="L573" s="81" t="s">
        <v>381</v>
      </c>
      <c r="M573" s="86"/>
      <c r="N573" s="84"/>
    </row>
    <row r="574" spans="1:14">
      <c r="A574" s="213">
        <v>2</v>
      </c>
      <c r="B574" s="75" t="s">
        <v>184</v>
      </c>
      <c r="C574" s="76" t="s">
        <v>973</v>
      </c>
      <c r="D574" s="85" t="s">
        <v>972</v>
      </c>
      <c r="E574" s="78" t="s">
        <v>2376</v>
      </c>
      <c r="F574" s="79" t="s">
        <v>102</v>
      </c>
      <c r="G574" s="80">
        <v>38007</v>
      </c>
      <c r="H574" s="23">
        <f t="shared" ca="1" si="9"/>
        <v>18</v>
      </c>
      <c r="I57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57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574" s="81" t="s">
        <v>105</v>
      </c>
      <c r="L574" s="88" t="s">
        <v>90</v>
      </c>
      <c r="M574" s="86"/>
      <c r="N574" s="87"/>
    </row>
    <row r="575" spans="1:14">
      <c r="A575" s="213">
        <v>2</v>
      </c>
      <c r="B575" s="75" t="s">
        <v>184</v>
      </c>
      <c r="C575" s="76" t="s">
        <v>970</v>
      </c>
      <c r="D575" s="85" t="s">
        <v>969</v>
      </c>
      <c r="E575" s="78" t="s">
        <v>2377</v>
      </c>
      <c r="F575" s="79" t="s">
        <v>102</v>
      </c>
      <c r="G575" s="80">
        <v>39680</v>
      </c>
      <c r="H575" s="23">
        <f t="shared" ca="1" si="9"/>
        <v>14</v>
      </c>
      <c r="I57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57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575" s="81" t="s">
        <v>91</v>
      </c>
      <c r="L575" s="88" t="s">
        <v>90</v>
      </c>
      <c r="M575" s="86"/>
      <c r="N575" s="84"/>
    </row>
    <row r="576" spans="1:14">
      <c r="A576" s="213">
        <v>2</v>
      </c>
      <c r="B576" s="75" t="s">
        <v>184</v>
      </c>
      <c r="C576" s="76" t="s">
        <v>968</v>
      </c>
      <c r="D576" s="85" t="s">
        <v>967</v>
      </c>
      <c r="E576" s="78" t="s">
        <v>2376</v>
      </c>
      <c r="F576" s="79" t="s">
        <v>102</v>
      </c>
      <c r="G576" s="80">
        <v>40337</v>
      </c>
      <c r="H576" s="23">
        <f t="shared" ca="1" si="9"/>
        <v>12</v>
      </c>
      <c r="I57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57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576" s="81" t="s">
        <v>91</v>
      </c>
      <c r="L576" s="88" t="s">
        <v>90</v>
      </c>
      <c r="M576" s="86"/>
      <c r="N576" s="87"/>
    </row>
    <row r="577" spans="1:14" ht="24">
      <c r="A577" s="213">
        <v>2</v>
      </c>
      <c r="B577" s="75" t="s">
        <v>173</v>
      </c>
      <c r="C577" s="76" t="s">
        <v>966</v>
      </c>
      <c r="D577" s="77" t="s">
        <v>965</v>
      </c>
      <c r="E577" s="78" t="s">
        <v>2376</v>
      </c>
      <c r="F577" s="79" t="s">
        <v>734</v>
      </c>
      <c r="G577" s="80">
        <v>29186</v>
      </c>
      <c r="H577" s="23">
        <f t="shared" ca="1" si="9"/>
        <v>43</v>
      </c>
      <c r="I57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57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577" s="81" t="s">
        <v>105</v>
      </c>
      <c r="L577" s="81" t="s">
        <v>964</v>
      </c>
      <c r="M577" s="83" t="s">
        <v>963</v>
      </c>
      <c r="N577" s="84"/>
    </row>
    <row r="578" spans="1:14">
      <c r="A578" s="213">
        <v>2</v>
      </c>
      <c r="B578" s="75" t="s">
        <v>173</v>
      </c>
      <c r="C578" s="76" t="s">
        <v>961</v>
      </c>
      <c r="D578" s="85" t="s">
        <v>960</v>
      </c>
      <c r="E578" s="78" t="s">
        <v>2377</v>
      </c>
      <c r="F578" s="79" t="s">
        <v>109</v>
      </c>
      <c r="G578" s="80">
        <v>28934</v>
      </c>
      <c r="H578" s="23">
        <f t="shared" ref="H578:H641" ca="1" si="10">ROUNDDOWN(YEARFRAC(G578,TODAY(),1),0)</f>
        <v>43</v>
      </c>
      <c r="I57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57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578" s="81" t="s">
        <v>119</v>
      </c>
      <c r="L578" s="94" t="s">
        <v>142</v>
      </c>
      <c r="M578" s="86"/>
      <c r="N578" s="87"/>
    </row>
    <row r="579" spans="1:14">
      <c r="A579" s="213">
        <v>2</v>
      </c>
      <c r="B579" s="75" t="s">
        <v>173</v>
      </c>
      <c r="C579" s="76" t="s">
        <v>959</v>
      </c>
      <c r="D579" s="85" t="s">
        <v>958</v>
      </c>
      <c r="E579" s="78" t="s">
        <v>2377</v>
      </c>
      <c r="F579" s="79" t="s">
        <v>109</v>
      </c>
      <c r="G579" s="80">
        <v>40094</v>
      </c>
      <c r="H579" s="23">
        <f t="shared" ca="1" si="10"/>
        <v>13</v>
      </c>
      <c r="I57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57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579" s="81" t="s">
        <v>91</v>
      </c>
      <c r="L579" s="88" t="s">
        <v>90</v>
      </c>
      <c r="M579" s="86"/>
      <c r="N579" s="84"/>
    </row>
    <row r="580" spans="1:14">
      <c r="A580" s="213">
        <v>2</v>
      </c>
      <c r="B580" s="75" t="s">
        <v>173</v>
      </c>
      <c r="C580" s="76" t="s">
        <v>957</v>
      </c>
      <c r="D580" s="85" t="s">
        <v>956</v>
      </c>
      <c r="E580" s="78" t="s">
        <v>2376</v>
      </c>
      <c r="F580" s="79" t="s">
        <v>102</v>
      </c>
      <c r="G580" s="80">
        <v>41132</v>
      </c>
      <c r="H580" s="23">
        <f t="shared" ca="1" si="10"/>
        <v>10</v>
      </c>
      <c r="I58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58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580" s="81" t="s">
        <v>91</v>
      </c>
      <c r="L580" s="88" t="s">
        <v>90</v>
      </c>
      <c r="M580" s="86"/>
      <c r="N580" s="87"/>
    </row>
    <row r="581" spans="1:14">
      <c r="A581" s="213">
        <v>2</v>
      </c>
      <c r="B581" s="75" t="s">
        <v>169</v>
      </c>
      <c r="C581" s="76" t="s">
        <v>955</v>
      </c>
      <c r="D581" s="77" t="s">
        <v>954</v>
      </c>
      <c r="E581" s="78" t="s">
        <v>2376</v>
      </c>
      <c r="F581" s="79" t="s">
        <v>102</v>
      </c>
      <c r="G581" s="80">
        <v>19005</v>
      </c>
      <c r="H581" s="23">
        <f t="shared" ca="1" si="10"/>
        <v>70</v>
      </c>
      <c r="I58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70 - 74</v>
      </c>
      <c r="J58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15</v>
      </c>
      <c r="K581" s="81" t="s">
        <v>105</v>
      </c>
      <c r="L581" s="82" t="s">
        <v>160</v>
      </c>
      <c r="M581" s="97" t="s">
        <v>781</v>
      </c>
      <c r="N581" s="84"/>
    </row>
    <row r="582" spans="1:14">
      <c r="A582" s="213">
        <v>2</v>
      </c>
      <c r="B582" s="75" t="s">
        <v>164</v>
      </c>
      <c r="C582" s="76" t="s">
        <v>953</v>
      </c>
      <c r="D582" s="77" t="s">
        <v>952</v>
      </c>
      <c r="E582" s="78" t="s">
        <v>2376</v>
      </c>
      <c r="F582" s="79" t="s">
        <v>109</v>
      </c>
      <c r="G582" s="80">
        <v>21066</v>
      </c>
      <c r="H582" s="23">
        <f t="shared" ca="1" si="10"/>
        <v>65</v>
      </c>
      <c r="I58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58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582" s="81" t="s">
        <v>119</v>
      </c>
      <c r="L582" s="82" t="s">
        <v>160</v>
      </c>
      <c r="M582" s="105"/>
      <c r="N582" s="106"/>
    </row>
    <row r="583" spans="1:14" ht="24">
      <c r="A583" s="213">
        <v>2</v>
      </c>
      <c r="B583" s="75" t="s">
        <v>145</v>
      </c>
      <c r="C583" s="76" t="s">
        <v>950</v>
      </c>
      <c r="D583" s="77" t="s">
        <v>949</v>
      </c>
      <c r="E583" s="78" t="s">
        <v>2376</v>
      </c>
      <c r="F583" s="79" t="s">
        <v>109</v>
      </c>
      <c r="G583" s="80">
        <v>23790</v>
      </c>
      <c r="H583" s="23">
        <f t="shared" ca="1" si="10"/>
        <v>57</v>
      </c>
      <c r="I58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58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583" s="81" t="s">
        <v>119</v>
      </c>
      <c r="L583" s="82" t="s">
        <v>160</v>
      </c>
      <c r="M583" s="83" t="s">
        <v>948</v>
      </c>
      <c r="N583" s="84"/>
    </row>
    <row r="584" spans="1:14">
      <c r="A584" s="213">
        <v>2</v>
      </c>
      <c r="B584" s="75" t="s">
        <v>145</v>
      </c>
      <c r="C584" s="76" t="s">
        <v>947</v>
      </c>
      <c r="D584" s="85" t="s">
        <v>946</v>
      </c>
      <c r="E584" s="78" t="s">
        <v>2377</v>
      </c>
      <c r="F584" s="79" t="s">
        <v>945</v>
      </c>
      <c r="G584" s="80">
        <v>24311</v>
      </c>
      <c r="H584" s="23">
        <f t="shared" ca="1" si="10"/>
        <v>56</v>
      </c>
      <c r="I58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58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584" s="81" t="s">
        <v>119</v>
      </c>
      <c r="L584" s="82" t="s">
        <v>160</v>
      </c>
      <c r="M584" s="86"/>
      <c r="N584" s="87"/>
    </row>
    <row r="585" spans="1:14">
      <c r="A585" s="213">
        <v>2</v>
      </c>
      <c r="B585" s="75" t="s">
        <v>145</v>
      </c>
      <c r="C585" s="76" t="s">
        <v>943</v>
      </c>
      <c r="D585" s="85" t="s">
        <v>942</v>
      </c>
      <c r="E585" s="78" t="s">
        <v>2376</v>
      </c>
      <c r="F585" s="107" t="s">
        <v>939</v>
      </c>
      <c r="G585" s="80">
        <v>34553</v>
      </c>
      <c r="H585" s="23">
        <f t="shared" ca="1" si="10"/>
        <v>28</v>
      </c>
      <c r="I58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58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585" s="81" t="s">
        <v>119</v>
      </c>
      <c r="L585" s="81" t="s">
        <v>125</v>
      </c>
      <c r="M585" s="86"/>
      <c r="N585" s="84"/>
    </row>
    <row r="586" spans="1:14">
      <c r="A586" s="213">
        <v>2</v>
      </c>
      <c r="B586" s="75" t="s">
        <v>145</v>
      </c>
      <c r="C586" s="76" t="s">
        <v>941</v>
      </c>
      <c r="D586" s="85" t="s">
        <v>940</v>
      </c>
      <c r="E586" s="78" t="s">
        <v>2376</v>
      </c>
      <c r="F586" s="79" t="s">
        <v>939</v>
      </c>
      <c r="G586" s="80">
        <v>36816</v>
      </c>
      <c r="H586" s="23">
        <f t="shared" ca="1" si="10"/>
        <v>22</v>
      </c>
      <c r="I58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58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586" s="81" t="s">
        <v>105</v>
      </c>
      <c r="L586" s="81" t="s">
        <v>125</v>
      </c>
      <c r="M586" s="86"/>
      <c r="N586" s="87"/>
    </row>
    <row r="587" spans="1:14">
      <c r="A587" s="213">
        <v>2</v>
      </c>
      <c r="B587" s="75" t="s">
        <v>145</v>
      </c>
      <c r="C587" s="76" t="s">
        <v>938</v>
      </c>
      <c r="D587" s="85" t="s">
        <v>937</v>
      </c>
      <c r="E587" s="78" t="s">
        <v>2377</v>
      </c>
      <c r="F587" s="79" t="s">
        <v>102</v>
      </c>
      <c r="G587" s="80">
        <v>38328</v>
      </c>
      <c r="H587" s="23">
        <f t="shared" ca="1" si="10"/>
        <v>18</v>
      </c>
      <c r="I58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58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587" s="81" t="s">
        <v>105</v>
      </c>
      <c r="L587" s="88" t="s">
        <v>90</v>
      </c>
      <c r="M587" s="86"/>
      <c r="N587" s="84"/>
    </row>
    <row r="588" spans="1:14">
      <c r="A588" s="213">
        <v>2</v>
      </c>
      <c r="B588" s="75" t="s">
        <v>145</v>
      </c>
      <c r="C588" s="76" t="s">
        <v>936</v>
      </c>
      <c r="D588" s="85" t="s">
        <v>935</v>
      </c>
      <c r="E588" s="78" t="s">
        <v>2376</v>
      </c>
      <c r="F588" s="79" t="s">
        <v>102</v>
      </c>
      <c r="G588" s="80">
        <v>39261</v>
      </c>
      <c r="H588" s="23">
        <f t="shared" ca="1" si="10"/>
        <v>15</v>
      </c>
      <c r="I58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58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588" s="81" t="s">
        <v>91</v>
      </c>
      <c r="L588" s="88" t="s">
        <v>90</v>
      </c>
      <c r="M588" s="86"/>
      <c r="N588" s="87"/>
    </row>
    <row r="589" spans="1:14" ht="24">
      <c r="A589" s="213">
        <v>2</v>
      </c>
      <c r="B589" s="75" t="s">
        <v>134</v>
      </c>
      <c r="C589" s="76" t="s">
        <v>934</v>
      </c>
      <c r="D589" s="77" t="s">
        <v>933</v>
      </c>
      <c r="E589" s="78" t="s">
        <v>2376</v>
      </c>
      <c r="F589" s="79" t="s">
        <v>102</v>
      </c>
      <c r="G589" s="80">
        <v>25794</v>
      </c>
      <c r="H589" s="23">
        <f t="shared" ca="1" si="10"/>
        <v>52</v>
      </c>
      <c r="I58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58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589" s="81" t="s">
        <v>119</v>
      </c>
      <c r="L589" s="82" t="s">
        <v>160</v>
      </c>
      <c r="M589" s="83" t="s">
        <v>932</v>
      </c>
      <c r="N589" s="84"/>
    </row>
    <row r="590" spans="1:14">
      <c r="A590" s="213">
        <v>2</v>
      </c>
      <c r="B590" s="75" t="s">
        <v>134</v>
      </c>
      <c r="C590" s="76" t="s">
        <v>931</v>
      </c>
      <c r="D590" s="85" t="s">
        <v>930</v>
      </c>
      <c r="E590" s="78" t="s">
        <v>2377</v>
      </c>
      <c r="F590" s="79" t="s">
        <v>929</v>
      </c>
      <c r="G590" s="80">
        <v>26400</v>
      </c>
      <c r="H590" s="23">
        <f t="shared" ca="1" si="10"/>
        <v>50</v>
      </c>
      <c r="I59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59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590" s="81" t="s">
        <v>119</v>
      </c>
      <c r="L590" s="82" t="s">
        <v>160</v>
      </c>
      <c r="M590" s="86"/>
      <c r="N590" s="87"/>
    </row>
    <row r="591" spans="1:14">
      <c r="A591" s="213">
        <v>2</v>
      </c>
      <c r="B591" s="75" t="s">
        <v>134</v>
      </c>
      <c r="C591" s="76" t="s">
        <v>928</v>
      </c>
      <c r="D591" s="85" t="s">
        <v>927</v>
      </c>
      <c r="E591" s="78" t="s">
        <v>2376</v>
      </c>
      <c r="F591" s="79" t="s">
        <v>102</v>
      </c>
      <c r="G591" s="80">
        <v>36812</v>
      </c>
      <c r="H591" s="23">
        <f t="shared" ca="1" si="10"/>
        <v>22</v>
      </c>
      <c r="I59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59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591" s="81" t="s">
        <v>105</v>
      </c>
      <c r="L591" s="81" t="s">
        <v>381</v>
      </c>
      <c r="M591" s="86"/>
      <c r="N591" s="84"/>
    </row>
    <row r="592" spans="1:14">
      <c r="A592" s="213">
        <v>2</v>
      </c>
      <c r="B592" s="75" t="s">
        <v>134</v>
      </c>
      <c r="C592" s="76" t="s">
        <v>925</v>
      </c>
      <c r="D592" s="85" t="s">
        <v>924</v>
      </c>
      <c r="E592" s="78" t="s">
        <v>2377</v>
      </c>
      <c r="F592" s="79" t="s">
        <v>102</v>
      </c>
      <c r="G592" s="80">
        <v>38048</v>
      </c>
      <c r="H592" s="23">
        <f t="shared" ca="1" si="10"/>
        <v>18</v>
      </c>
      <c r="I59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59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592" s="81" t="s">
        <v>105</v>
      </c>
      <c r="L592" s="88" t="s">
        <v>90</v>
      </c>
      <c r="M592" s="86"/>
      <c r="N592" s="87"/>
    </row>
    <row r="593" spans="1:14" ht="24">
      <c r="A593" s="213">
        <v>2</v>
      </c>
      <c r="B593" s="75" t="s">
        <v>118</v>
      </c>
      <c r="C593" s="76" t="s">
        <v>923</v>
      </c>
      <c r="D593" s="77" t="s">
        <v>922</v>
      </c>
      <c r="E593" s="78" t="s">
        <v>2376</v>
      </c>
      <c r="F593" s="79" t="s">
        <v>109</v>
      </c>
      <c r="G593" s="80">
        <v>29955</v>
      </c>
      <c r="H593" s="23">
        <f t="shared" ca="1" si="10"/>
        <v>40</v>
      </c>
      <c r="I59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59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593" s="81" t="s">
        <v>119</v>
      </c>
      <c r="L593" s="81" t="s">
        <v>100</v>
      </c>
      <c r="M593" s="83" t="s">
        <v>921</v>
      </c>
      <c r="N593" s="84"/>
    </row>
    <row r="594" spans="1:14">
      <c r="A594" s="213">
        <v>2</v>
      </c>
      <c r="B594" s="75" t="s">
        <v>118</v>
      </c>
      <c r="C594" s="76" t="s">
        <v>919</v>
      </c>
      <c r="D594" s="85" t="s">
        <v>918</v>
      </c>
      <c r="E594" s="78" t="s">
        <v>2377</v>
      </c>
      <c r="F594" s="79" t="s">
        <v>698</v>
      </c>
      <c r="G594" s="80">
        <v>30385</v>
      </c>
      <c r="H594" s="23">
        <f t="shared" ca="1" si="10"/>
        <v>39</v>
      </c>
      <c r="I59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59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594" s="81" t="s">
        <v>119</v>
      </c>
      <c r="L594" s="81" t="s">
        <v>100</v>
      </c>
      <c r="M594" s="86"/>
      <c r="N594" s="87"/>
    </row>
    <row r="595" spans="1:14">
      <c r="A595" s="213">
        <v>2</v>
      </c>
      <c r="B595" s="75" t="s">
        <v>118</v>
      </c>
      <c r="C595" s="76" t="s">
        <v>916</v>
      </c>
      <c r="D595" s="85" t="s">
        <v>915</v>
      </c>
      <c r="E595" s="78" t="s">
        <v>2377</v>
      </c>
      <c r="F595" s="79" t="s">
        <v>194</v>
      </c>
      <c r="G595" s="80">
        <v>39541</v>
      </c>
      <c r="H595" s="23">
        <f t="shared" ca="1" si="10"/>
        <v>14</v>
      </c>
      <c r="I59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59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595" s="81" t="s">
        <v>91</v>
      </c>
      <c r="L595" s="88" t="s">
        <v>90</v>
      </c>
      <c r="M595" s="86"/>
      <c r="N595" s="84"/>
    </row>
    <row r="596" spans="1:14">
      <c r="A596" s="213">
        <v>2</v>
      </c>
      <c r="B596" s="75" t="s">
        <v>118</v>
      </c>
      <c r="C596" s="76" t="s">
        <v>914</v>
      </c>
      <c r="D596" s="85" t="s">
        <v>913</v>
      </c>
      <c r="E596" s="78" t="s">
        <v>2376</v>
      </c>
      <c r="F596" s="79" t="s">
        <v>109</v>
      </c>
      <c r="G596" s="80">
        <v>39845</v>
      </c>
      <c r="H596" s="23">
        <f t="shared" ca="1" si="10"/>
        <v>13</v>
      </c>
      <c r="I59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59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596" s="81" t="s">
        <v>91</v>
      </c>
      <c r="L596" s="88" t="s">
        <v>90</v>
      </c>
      <c r="M596" s="86"/>
      <c r="N596" s="87"/>
    </row>
    <row r="597" spans="1:14">
      <c r="A597" s="213">
        <v>2</v>
      </c>
      <c r="B597" s="75" t="s">
        <v>118</v>
      </c>
      <c r="C597" s="76" t="s">
        <v>912</v>
      </c>
      <c r="D597" s="85" t="s">
        <v>911</v>
      </c>
      <c r="E597" s="78" t="s">
        <v>2377</v>
      </c>
      <c r="F597" s="79" t="s">
        <v>682</v>
      </c>
      <c r="G597" s="80">
        <v>41688</v>
      </c>
      <c r="H597" s="23">
        <f t="shared" ca="1" si="10"/>
        <v>8</v>
      </c>
      <c r="I59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59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597" s="81" t="s">
        <v>86</v>
      </c>
      <c r="L597" s="95" t="s">
        <v>85</v>
      </c>
      <c r="M597" s="86"/>
      <c r="N597" s="84"/>
    </row>
    <row r="598" spans="1:14">
      <c r="A598" s="213">
        <v>2</v>
      </c>
      <c r="B598" s="75" t="s">
        <v>118</v>
      </c>
      <c r="C598" s="76" t="s">
        <v>910</v>
      </c>
      <c r="D598" s="85" t="s">
        <v>909</v>
      </c>
      <c r="E598" s="78" t="s">
        <v>2376</v>
      </c>
      <c r="F598" s="79" t="s">
        <v>682</v>
      </c>
      <c r="G598" s="80">
        <v>42369</v>
      </c>
      <c r="H598" s="23">
        <f t="shared" ca="1" si="10"/>
        <v>6</v>
      </c>
      <c r="I59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59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598" s="81" t="s">
        <v>86</v>
      </c>
      <c r="L598" s="95" t="s">
        <v>85</v>
      </c>
      <c r="M598" s="86"/>
      <c r="N598" s="87"/>
    </row>
    <row r="599" spans="1:14" ht="24">
      <c r="A599" s="213">
        <v>2</v>
      </c>
      <c r="B599" s="75" t="s">
        <v>112</v>
      </c>
      <c r="C599" s="76" t="s">
        <v>908</v>
      </c>
      <c r="D599" s="77" t="s">
        <v>907</v>
      </c>
      <c r="E599" s="78" t="s">
        <v>2377</v>
      </c>
      <c r="F599" s="79" t="s">
        <v>102</v>
      </c>
      <c r="G599" s="80">
        <v>23749</v>
      </c>
      <c r="H599" s="23">
        <f t="shared" ca="1" si="10"/>
        <v>57</v>
      </c>
      <c r="I59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59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599" s="81" t="s">
        <v>119</v>
      </c>
      <c r="L599" s="82" t="s">
        <v>160</v>
      </c>
      <c r="M599" s="83" t="s">
        <v>906</v>
      </c>
      <c r="N599" s="84"/>
    </row>
    <row r="600" spans="1:14">
      <c r="A600" s="213">
        <v>2</v>
      </c>
      <c r="B600" s="75" t="s">
        <v>112</v>
      </c>
      <c r="C600" s="76" t="s">
        <v>904</v>
      </c>
      <c r="D600" s="85" t="s">
        <v>903</v>
      </c>
      <c r="E600" s="78" t="s">
        <v>2376</v>
      </c>
      <c r="F600" s="79" t="s">
        <v>194</v>
      </c>
      <c r="G600" s="80">
        <v>34495</v>
      </c>
      <c r="H600" s="23">
        <f t="shared" ca="1" si="10"/>
        <v>28</v>
      </c>
      <c r="I60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60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600" s="81" t="s">
        <v>154</v>
      </c>
      <c r="L600" s="88" t="s">
        <v>90</v>
      </c>
      <c r="M600" s="86"/>
      <c r="N600" s="87"/>
    </row>
    <row r="601" spans="1:14">
      <c r="A601" s="213">
        <v>2</v>
      </c>
      <c r="B601" s="75" t="s">
        <v>99</v>
      </c>
      <c r="C601" s="76" t="s">
        <v>902</v>
      </c>
      <c r="D601" s="77" t="s">
        <v>901</v>
      </c>
      <c r="E601" s="78" t="s">
        <v>2376</v>
      </c>
      <c r="F601" s="79" t="s">
        <v>900</v>
      </c>
      <c r="G601" s="80">
        <v>30829</v>
      </c>
      <c r="H601" s="23">
        <f t="shared" ca="1" si="10"/>
        <v>38</v>
      </c>
      <c r="I60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60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601" s="81" t="s">
        <v>119</v>
      </c>
      <c r="L601" s="81" t="s">
        <v>100</v>
      </c>
      <c r="M601" s="97"/>
      <c r="N601" s="84"/>
    </row>
    <row r="602" spans="1:14">
      <c r="A602" s="213">
        <v>2</v>
      </c>
      <c r="B602" s="75" t="s">
        <v>99</v>
      </c>
      <c r="C602" s="76" t="s">
        <v>899</v>
      </c>
      <c r="D602" s="85" t="s">
        <v>898</v>
      </c>
      <c r="E602" s="78" t="s">
        <v>2377</v>
      </c>
      <c r="F602" s="79" t="s">
        <v>102</v>
      </c>
      <c r="G602" s="80">
        <v>31995</v>
      </c>
      <c r="H602" s="23">
        <f t="shared" ca="1" si="10"/>
        <v>35</v>
      </c>
      <c r="I60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60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602" s="81" t="s">
        <v>119</v>
      </c>
      <c r="L602" s="82" t="s">
        <v>160</v>
      </c>
      <c r="M602" s="86"/>
      <c r="N602" s="87"/>
    </row>
    <row r="603" spans="1:14">
      <c r="A603" s="213">
        <v>2</v>
      </c>
      <c r="B603" s="75" t="s">
        <v>99</v>
      </c>
      <c r="C603" s="76" t="s">
        <v>897</v>
      </c>
      <c r="D603" s="85" t="s">
        <v>896</v>
      </c>
      <c r="E603" s="78" t="s">
        <v>2376</v>
      </c>
      <c r="F603" s="79" t="s">
        <v>181</v>
      </c>
      <c r="G603" s="80">
        <v>40257</v>
      </c>
      <c r="H603" s="23">
        <f t="shared" ca="1" si="10"/>
        <v>12</v>
      </c>
      <c r="I60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60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603" s="81" t="s">
        <v>91</v>
      </c>
      <c r="L603" s="88" t="s">
        <v>90</v>
      </c>
      <c r="M603" s="86"/>
      <c r="N603" s="84"/>
    </row>
    <row r="604" spans="1:14">
      <c r="A604" s="213">
        <v>2</v>
      </c>
      <c r="B604" s="75" t="s">
        <v>84</v>
      </c>
      <c r="C604" s="76" t="s">
        <v>894</v>
      </c>
      <c r="D604" s="77" t="s">
        <v>893</v>
      </c>
      <c r="E604" s="78" t="s">
        <v>2376</v>
      </c>
      <c r="F604" s="79" t="s">
        <v>102</v>
      </c>
      <c r="G604" s="80">
        <v>26373</v>
      </c>
      <c r="H604" s="23">
        <f t="shared" ca="1" si="10"/>
        <v>50</v>
      </c>
      <c r="I60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60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604" s="81" t="s">
        <v>105</v>
      </c>
      <c r="L604" s="81" t="s">
        <v>100</v>
      </c>
      <c r="M604" s="97" t="s">
        <v>892</v>
      </c>
      <c r="N604" s="87"/>
    </row>
    <row r="605" spans="1:14">
      <c r="A605" s="213">
        <v>2</v>
      </c>
      <c r="B605" s="75" t="s">
        <v>84</v>
      </c>
      <c r="C605" s="76" t="s">
        <v>891</v>
      </c>
      <c r="D605" s="85" t="s">
        <v>890</v>
      </c>
      <c r="E605" s="78" t="s">
        <v>2377</v>
      </c>
      <c r="F605" s="79" t="s">
        <v>889</v>
      </c>
      <c r="G605" s="80">
        <v>26455</v>
      </c>
      <c r="H605" s="23">
        <f t="shared" ca="1" si="10"/>
        <v>50</v>
      </c>
      <c r="I60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60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605" s="81" t="s">
        <v>105</v>
      </c>
      <c r="L605" s="81" t="s">
        <v>100</v>
      </c>
      <c r="M605" s="86"/>
      <c r="N605" s="84"/>
    </row>
    <row r="606" spans="1:14">
      <c r="A606" s="213">
        <v>2</v>
      </c>
      <c r="B606" s="75" t="s">
        <v>84</v>
      </c>
      <c r="C606" s="76" t="s">
        <v>888</v>
      </c>
      <c r="D606" s="85" t="s">
        <v>887</v>
      </c>
      <c r="E606" s="78" t="s">
        <v>2376</v>
      </c>
      <c r="F606" s="79" t="s">
        <v>102</v>
      </c>
      <c r="G606" s="80">
        <v>37301</v>
      </c>
      <c r="H606" s="23">
        <f t="shared" ca="1" si="10"/>
        <v>20</v>
      </c>
      <c r="I60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60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606" s="81" t="s">
        <v>119</v>
      </c>
      <c r="L606" s="95" t="s">
        <v>381</v>
      </c>
      <c r="M606" s="86"/>
      <c r="N606" s="87"/>
    </row>
    <row r="607" spans="1:14">
      <c r="A607" s="213">
        <v>2</v>
      </c>
      <c r="B607" s="75" t="s">
        <v>84</v>
      </c>
      <c r="C607" s="76" t="s">
        <v>885</v>
      </c>
      <c r="D607" s="85" t="s">
        <v>884</v>
      </c>
      <c r="E607" s="78" t="s">
        <v>2376</v>
      </c>
      <c r="F607" s="79" t="s">
        <v>102</v>
      </c>
      <c r="G607" s="80">
        <v>37784</v>
      </c>
      <c r="H607" s="23">
        <f t="shared" ca="1" si="10"/>
        <v>19</v>
      </c>
      <c r="I60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60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607" s="81" t="s">
        <v>105</v>
      </c>
      <c r="L607" s="81" t="s">
        <v>381</v>
      </c>
      <c r="M607" s="86"/>
      <c r="N607" s="84"/>
    </row>
    <row r="608" spans="1:14">
      <c r="A608" s="213">
        <v>2</v>
      </c>
      <c r="B608" s="75" t="s">
        <v>84</v>
      </c>
      <c r="C608" s="76" t="s">
        <v>883</v>
      </c>
      <c r="D608" s="85" t="s">
        <v>882</v>
      </c>
      <c r="E608" s="78" t="s">
        <v>2376</v>
      </c>
      <c r="F608" s="79" t="s">
        <v>102</v>
      </c>
      <c r="G608" s="80">
        <v>39076</v>
      </c>
      <c r="H608" s="23">
        <f t="shared" ca="1" si="10"/>
        <v>15</v>
      </c>
      <c r="I60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60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608" s="81" t="s">
        <v>105</v>
      </c>
      <c r="L608" s="88" t="s">
        <v>90</v>
      </c>
      <c r="M608" s="86"/>
      <c r="N608" s="87"/>
    </row>
    <row r="609" spans="1:14">
      <c r="A609" s="213">
        <v>2</v>
      </c>
      <c r="B609" s="75" t="s">
        <v>84</v>
      </c>
      <c r="C609" s="76" t="s">
        <v>881</v>
      </c>
      <c r="D609" s="85" t="s">
        <v>880</v>
      </c>
      <c r="E609" s="78" t="s">
        <v>2376</v>
      </c>
      <c r="F609" s="79" t="s">
        <v>109</v>
      </c>
      <c r="G609" s="80">
        <v>40497</v>
      </c>
      <c r="H609" s="23">
        <f t="shared" ca="1" si="10"/>
        <v>12</v>
      </c>
      <c r="I60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60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609" s="81" t="s">
        <v>91</v>
      </c>
      <c r="L609" s="88" t="s">
        <v>90</v>
      </c>
      <c r="M609" s="86"/>
      <c r="N609" s="84"/>
    </row>
    <row r="610" spans="1:14">
      <c r="A610" s="213">
        <v>2</v>
      </c>
      <c r="B610" s="75" t="s">
        <v>83</v>
      </c>
      <c r="C610" s="76" t="s">
        <v>878</v>
      </c>
      <c r="D610" s="77" t="s">
        <v>877</v>
      </c>
      <c r="E610" s="78" t="s">
        <v>2376</v>
      </c>
      <c r="F610" s="79" t="s">
        <v>102</v>
      </c>
      <c r="G610" s="80">
        <v>29590</v>
      </c>
      <c r="H610" s="23">
        <f t="shared" ca="1" si="10"/>
        <v>41</v>
      </c>
      <c r="I61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61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610" s="81" t="s">
        <v>105</v>
      </c>
      <c r="L610" s="81" t="s">
        <v>146</v>
      </c>
      <c r="M610" s="97"/>
      <c r="N610" s="87"/>
    </row>
    <row r="611" spans="1:14">
      <c r="A611" s="213">
        <v>2</v>
      </c>
      <c r="B611" s="75" t="s">
        <v>83</v>
      </c>
      <c r="C611" s="76" t="s">
        <v>876</v>
      </c>
      <c r="D611" s="85" t="s">
        <v>875</v>
      </c>
      <c r="E611" s="78" t="s">
        <v>2377</v>
      </c>
      <c r="F611" s="79" t="s">
        <v>166</v>
      </c>
      <c r="G611" s="80">
        <v>28123</v>
      </c>
      <c r="H611" s="23">
        <f t="shared" ca="1" si="10"/>
        <v>45</v>
      </c>
      <c r="I61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61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611" s="81" t="s">
        <v>119</v>
      </c>
      <c r="L611" s="94" t="s">
        <v>142</v>
      </c>
      <c r="M611" s="86"/>
      <c r="N611" s="84"/>
    </row>
    <row r="612" spans="1:14">
      <c r="A612" s="213">
        <v>2</v>
      </c>
      <c r="B612" s="75" t="s">
        <v>83</v>
      </c>
      <c r="C612" s="76" t="s">
        <v>874</v>
      </c>
      <c r="D612" s="85" t="s">
        <v>873</v>
      </c>
      <c r="E612" s="78" t="s">
        <v>2376</v>
      </c>
      <c r="F612" s="79" t="s">
        <v>109</v>
      </c>
      <c r="G612" s="80">
        <v>41778</v>
      </c>
      <c r="H612" s="23">
        <f t="shared" ca="1" si="10"/>
        <v>8</v>
      </c>
      <c r="I61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61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612" s="81" t="s">
        <v>86</v>
      </c>
      <c r="L612" s="95" t="s">
        <v>85</v>
      </c>
      <c r="M612" s="86"/>
      <c r="N612" s="87"/>
    </row>
    <row r="613" spans="1:14">
      <c r="A613" s="213">
        <v>2</v>
      </c>
      <c r="B613" s="75" t="s">
        <v>83</v>
      </c>
      <c r="C613" s="98" t="s">
        <v>872</v>
      </c>
      <c r="D613" s="85" t="s">
        <v>871</v>
      </c>
      <c r="E613" s="78" t="s">
        <v>2377</v>
      </c>
      <c r="F613" s="79" t="s">
        <v>109</v>
      </c>
      <c r="G613" s="80">
        <v>42860</v>
      </c>
      <c r="H613" s="23">
        <f t="shared" ca="1" si="10"/>
        <v>5</v>
      </c>
      <c r="I61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61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613" s="81" t="s">
        <v>86</v>
      </c>
      <c r="L613" s="95" t="s">
        <v>85</v>
      </c>
      <c r="M613" s="86"/>
      <c r="N613" s="84"/>
    </row>
    <row r="614" spans="1:14">
      <c r="A614" s="213">
        <v>2</v>
      </c>
      <c r="B614" s="75" t="s">
        <v>83</v>
      </c>
      <c r="C614" s="98" t="s">
        <v>869</v>
      </c>
      <c r="D614" s="85" t="s">
        <v>868</v>
      </c>
      <c r="E614" s="78" t="s">
        <v>2376</v>
      </c>
      <c r="F614" s="79" t="s">
        <v>752</v>
      </c>
      <c r="G614" s="80">
        <v>39885</v>
      </c>
      <c r="H614" s="23">
        <f t="shared" ca="1" si="10"/>
        <v>13</v>
      </c>
      <c r="I61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61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614" s="81" t="s">
        <v>91</v>
      </c>
      <c r="L614" s="88" t="s">
        <v>90</v>
      </c>
      <c r="M614" s="86"/>
      <c r="N614" s="87"/>
    </row>
    <row r="615" spans="1:14" s="6" customFormat="1">
      <c r="A615" s="213">
        <v>2</v>
      </c>
      <c r="B615" s="108" t="s">
        <v>83</v>
      </c>
      <c r="C615" s="109" t="s">
        <v>866</v>
      </c>
      <c r="D615" s="100" t="s">
        <v>865</v>
      </c>
      <c r="E615" s="91" t="s">
        <v>2377</v>
      </c>
      <c r="F615" s="110" t="s">
        <v>864</v>
      </c>
      <c r="G615" s="111">
        <v>26955</v>
      </c>
      <c r="H615" s="23">
        <f t="shared" ca="1" si="10"/>
        <v>49</v>
      </c>
      <c r="I61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61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615" s="91" t="s">
        <v>105</v>
      </c>
      <c r="L615" s="82" t="s">
        <v>160</v>
      </c>
      <c r="M615" s="112"/>
      <c r="N615" s="113"/>
    </row>
    <row r="616" spans="1:14">
      <c r="A616" s="213">
        <v>2</v>
      </c>
      <c r="B616" s="75" t="s">
        <v>83</v>
      </c>
      <c r="C616" s="98" t="s">
        <v>863</v>
      </c>
      <c r="D616" s="85" t="s">
        <v>862</v>
      </c>
      <c r="E616" s="78" t="s">
        <v>2377</v>
      </c>
      <c r="F616" s="79" t="s">
        <v>102</v>
      </c>
      <c r="G616" s="80">
        <v>36549</v>
      </c>
      <c r="H616" s="23">
        <f t="shared" ca="1" si="10"/>
        <v>22</v>
      </c>
      <c r="I61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61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616" s="81" t="s">
        <v>119</v>
      </c>
      <c r="L616" s="88" t="s">
        <v>90</v>
      </c>
      <c r="M616" s="86"/>
      <c r="N616" s="87"/>
    </row>
    <row r="617" spans="1:14">
      <c r="A617" s="213">
        <v>2</v>
      </c>
      <c r="B617" s="75" t="s">
        <v>83</v>
      </c>
      <c r="C617" s="98" t="s">
        <v>861</v>
      </c>
      <c r="D617" s="85" t="s">
        <v>860</v>
      </c>
      <c r="E617" s="78" t="s">
        <v>2376</v>
      </c>
      <c r="F617" s="79" t="s">
        <v>102</v>
      </c>
      <c r="G617" s="80">
        <v>37274</v>
      </c>
      <c r="H617" s="23">
        <f t="shared" ca="1" si="10"/>
        <v>20</v>
      </c>
      <c r="I61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61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617" s="81" t="s">
        <v>105</v>
      </c>
      <c r="L617" s="81" t="s">
        <v>100</v>
      </c>
      <c r="M617" s="86"/>
      <c r="N617" s="84"/>
    </row>
    <row r="618" spans="1:14">
      <c r="A618" s="213">
        <v>2</v>
      </c>
      <c r="B618" s="75" t="s">
        <v>83</v>
      </c>
      <c r="C618" s="98" t="s">
        <v>859</v>
      </c>
      <c r="D618" s="85" t="s">
        <v>858</v>
      </c>
      <c r="E618" s="78" t="s">
        <v>2377</v>
      </c>
      <c r="F618" s="79" t="s">
        <v>102</v>
      </c>
      <c r="G618" s="80">
        <v>39902</v>
      </c>
      <c r="H618" s="23">
        <f t="shared" ca="1" si="10"/>
        <v>13</v>
      </c>
      <c r="I61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61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618" s="81" t="s">
        <v>91</v>
      </c>
      <c r="L618" s="88" t="s">
        <v>90</v>
      </c>
      <c r="M618" s="86"/>
      <c r="N618" s="87"/>
    </row>
    <row r="619" spans="1:14">
      <c r="A619" s="213">
        <v>2</v>
      </c>
      <c r="B619" s="99" t="s">
        <v>82</v>
      </c>
      <c r="C619" s="98" t="s">
        <v>857</v>
      </c>
      <c r="D619" s="77" t="s">
        <v>856</v>
      </c>
      <c r="E619" s="78" t="s">
        <v>2377</v>
      </c>
      <c r="F619" s="79" t="s">
        <v>109</v>
      </c>
      <c r="G619" s="80">
        <v>26421</v>
      </c>
      <c r="H619" s="23">
        <f t="shared" ca="1" si="10"/>
        <v>50</v>
      </c>
      <c r="I61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61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619" s="81" t="s">
        <v>96</v>
      </c>
      <c r="L619" s="81" t="s">
        <v>100</v>
      </c>
      <c r="M619" s="97" t="s">
        <v>781</v>
      </c>
      <c r="N619" s="84"/>
    </row>
    <row r="620" spans="1:14">
      <c r="A620" s="213">
        <v>2</v>
      </c>
      <c r="B620" s="75" t="s">
        <v>81</v>
      </c>
      <c r="C620" s="76" t="s">
        <v>855</v>
      </c>
      <c r="D620" s="77" t="s">
        <v>854</v>
      </c>
      <c r="E620" s="78" t="s">
        <v>2376</v>
      </c>
      <c r="F620" s="79" t="s">
        <v>853</v>
      </c>
      <c r="G620" s="80">
        <v>26502</v>
      </c>
      <c r="H620" s="23">
        <f t="shared" ca="1" si="10"/>
        <v>50</v>
      </c>
      <c r="I62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62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620" s="81" t="s">
        <v>154</v>
      </c>
      <c r="L620" s="81" t="s">
        <v>635</v>
      </c>
      <c r="M620" s="97"/>
      <c r="N620" s="87"/>
    </row>
    <row r="621" spans="1:14">
      <c r="A621" s="213">
        <v>2</v>
      </c>
      <c r="B621" s="75" t="s">
        <v>81</v>
      </c>
      <c r="C621" s="98" t="s">
        <v>851</v>
      </c>
      <c r="D621" s="85" t="s">
        <v>850</v>
      </c>
      <c r="E621" s="78" t="s">
        <v>2377</v>
      </c>
      <c r="F621" s="79" t="s">
        <v>137</v>
      </c>
      <c r="G621" s="80">
        <v>26385</v>
      </c>
      <c r="H621" s="23">
        <f t="shared" ca="1" si="10"/>
        <v>50</v>
      </c>
      <c r="I62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62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621" s="81" t="s">
        <v>154</v>
      </c>
      <c r="L621" s="81" t="s">
        <v>635</v>
      </c>
      <c r="M621" s="86"/>
      <c r="N621" s="84"/>
    </row>
    <row r="622" spans="1:14">
      <c r="A622" s="213">
        <v>2</v>
      </c>
      <c r="B622" s="75" t="s">
        <v>81</v>
      </c>
      <c r="C622" s="98" t="s">
        <v>849</v>
      </c>
      <c r="D622" s="85" t="s">
        <v>848</v>
      </c>
      <c r="E622" s="78" t="s">
        <v>2376</v>
      </c>
      <c r="F622" s="79" t="s">
        <v>109</v>
      </c>
      <c r="G622" s="80">
        <v>36769</v>
      </c>
      <c r="H622" s="23">
        <f t="shared" ca="1" si="10"/>
        <v>22</v>
      </c>
      <c r="I62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62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622" s="81" t="s">
        <v>119</v>
      </c>
      <c r="L622" s="88" t="s">
        <v>90</v>
      </c>
      <c r="M622" s="86"/>
      <c r="N622" s="87"/>
    </row>
    <row r="623" spans="1:14">
      <c r="A623" s="213">
        <v>2</v>
      </c>
      <c r="B623" s="75" t="s">
        <v>81</v>
      </c>
      <c r="C623" s="98" t="s">
        <v>847</v>
      </c>
      <c r="D623" s="85" t="s">
        <v>846</v>
      </c>
      <c r="E623" s="78" t="s">
        <v>2377</v>
      </c>
      <c r="F623" s="79" t="s">
        <v>109</v>
      </c>
      <c r="G623" s="80">
        <v>37324</v>
      </c>
      <c r="H623" s="23">
        <f t="shared" ca="1" si="10"/>
        <v>20</v>
      </c>
      <c r="I62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62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623" s="81" t="s">
        <v>119</v>
      </c>
      <c r="L623" s="88" t="s">
        <v>90</v>
      </c>
      <c r="M623" s="86"/>
      <c r="N623" s="84"/>
    </row>
    <row r="624" spans="1:14">
      <c r="A624" s="213">
        <v>2</v>
      </c>
      <c r="B624" s="75" t="s">
        <v>81</v>
      </c>
      <c r="C624" s="98" t="s">
        <v>845</v>
      </c>
      <c r="D624" s="85" t="s">
        <v>844</v>
      </c>
      <c r="E624" s="78" t="s">
        <v>2377</v>
      </c>
      <c r="F624" s="79" t="s">
        <v>109</v>
      </c>
      <c r="G624" s="80">
        <v>38292</v>
      </c>
      <c r="H624" s="23">
        <f t="shared" ca="1" si="10"/>
        <v>18</v>
      </c>
      <c r="I62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62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624" s="81" t="s">
        <v>105</v>
      </c>
      <c r="L624" s="88" t="s">
        <v>90</v>
      </c>
      <c r="M624" s="86"/>
      <c r="N624" s="87"/>
    </row>
    <row r="625" spans="1:14">
      <c r="A625" s="213">
        <v>2</v>
      </c>
      <c r="B625" s="75" t="s">
        <v>81</v>
      </c>
      <c r="C625" s="98" t="s">
        <v>842</v>
      </c>
      <c r="D625" s="85" t="s">
        <v>841</v>
      </c>
      <c r="E625" s="78" t="s">
        <v>2377</v>
      </c>
      <c r="F625" s="79" t="s">
        <v>137</v>
      </c>
      <c r="G625" s="80">
        <v>38789</v>
      </c>
      <c r="H625" s="23">
        <f t="shared" ca="1" si="10"/>
        <v>16</v>
      </c>
      <c r="I62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62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625" s="81" t="s">
        <v>105</v>
      </c>
      <c r="L625" s="88" t="s">
        <v>90</v>
      </c>
      <c r="M625" s="86"/>
      <c r="N625" s="84"/>
    </row>
    <row r="626" spans="1:14">
      <c r="A626" s="213">
        <v>2</v>
      </c>
      <c r="B626" s="75" t="s">
        <v>81</v>
      </c>
      <c r="C626" s="98" t="s">
        <v>839</v>
      </c>
      <c r="D626" s="85" t="s">
        <v>838</v>
      </c>
      <c r="E626" s="78" t="s">
        <v>2377</v>
      </c>
      <c r="F626" s="79" t="s">
        <v>109</v>
      </c>
      <c r="G626" s="80">
        <v>41253</v>
      </c>
      <c r="H626" s="23">
        <f t="shared" ca="1" si="10"/>
        <v>10</v>
      </c>
      <c r="I62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62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626" s="81" t="s">
        <v>91</v>
      </c>
      <c r="L626" s="88" t="s">
        <v>90</v>
      </c>
      <c r="M626" s="86"/>
      <c r="N626" s="87"/>
    </row>
    <row r="627" spans="1:14">
      <c r="A627" s="213">
        <v>2</v>
      </c>
      <c r="B627" s="99" t="s">
        <v>80</v>
      </c>
      <c r="C627" s="98" t="s">
        <v>836</v>
      </c>
      <c r="D627" s="77" t="s">
        <v>835</v>
      </c>
      <c r="E627" s="78" t="s">
        <v>2376</v>
      </c>
      <c r="F627" s="79" t="s">
        <v>109</v>
      </c>
      <c r="G627" s="80" t="str">
        <f>MID(C627,7,2)&amp;"/"&amp;MID(C627,9,2)&amp;"/"&amp;MID(C627,11,2)</f>
        <v>07/07/83</v>
      </c>
      <c r="H627" s="23">
        <f t="shared" ca="1" si="10"/>
        <v>39</v>
      </c>
      <c r="I62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62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627" s="81" t="s">
        <v>105</v>
      </c>
      <c r="L627" s="81" t="s">
        <v>834</v>
      </c>
      <c r="M627" s="97"/>
      <c r="N627" s="84"/>
    </row>
    <row r="628" spans="1:14" ht="24">
      <c r="A628" s="213">
        <v>2</v>
      </c>
      <c r="B628" s="99" t="s">
        <v>79</v>
      </c>
      <c r="C628" s="98" t="s">
        <v>833</v>
      </c>
      <c r="D628" s="114" t="s">
        <v>832</v>
      </c>
      <c r="E628" s="78" t="s">
        <v>2376</v>
      </c>
      <c r="F628" s="79" t="s">
        <v>102</v>
      </c>
      <c r="G628" s="80">
        <v>22751</v>
      </c>
      <c r="H628" s="23">
        <f t="shared" ca="1" si="10"/>
        <v>60</v>
      </c>
      <c r="I62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62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628" s="81" t="s">
        <v>105</v>
      </c>
      <c r="L628" s="82" t="s">
        <v>160</v>
      </c>
      <c r="M628" s="83" t="s">
        <v>831</v>
      </c>
      <c r="N628" s="87"/>
    </row>
    <row r="629" spans="1:14">
      <c r="A629" s="213">
        <v>2</v>
      </c>
      <c r="B629" s="75" t="s">
        <v>79</v>
      </c>
      <c r="C629" s="98" t="s">
        <v>829</v>
      </c>
      <c r="D629" s="115" t="s">
        <v>828</v>
      </c>
      <c r="E629" s="78" t="s">
        <v>2376</v>
      </c>
      <c r="F629" s="79" t="s">
        <v>102</v>
      </c>
      <c r="G629" s="80">
        <v>33166</v>
      </c>
      <c r="H629" s="23">
        <f t="shared" ca="1" si="10"/>
        <v>32</v>
      </c>
      <c r="I62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62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629" s="81" t="s">
        <v>119</v>
      </c>
      <c r="L629" s="81" t="s">
        <v>100</v>
      </c>
      <c r="M629" s="86"/>
      <c r="N629" s="84"/>
    </row>
    <row r="630" spans="1:14">
      <c r="A630" s="213">
        <v>2</v>
      </c>
      <c r="B630" s="99" t="s">
        <v>79</v>
      </c>
      <c r="C630" s="98" t="s">
        <v>827</v>
      </c>
      <c r="D630" s="99" t="s">
        <v>826</v>
      </c>
      <c r="E630" s="78" t="s">
        <v>2377</v>
      </c>
      <c r="F630" s="79" t="s">
        <v>436</v>
      </c>
      <c r="G630" s="80">
        <v>22929</v>
      </c>
      <c r="H630" s="23">
        <f t="shared" ca="1" si="10"/>
        <v>60</v>
      </c>
      <c r="I63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63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630" s="81" t="s">
        <v>105</v>
      </c>
      <c r="L630" s="82" t="s">
        <v>160</v>
      </c>
      <c r="M630" s="86"/>
      <c r="N630" s="87"/>
    </row>
    <row r="631" spans="1:14">
      <c r="A631" s="213">
        <v>2</v>
      </c>
      <c r="B631" s="75" t="s">
        <v>79</v>
      </c>
      <c r="C631" s="98" t="s">
        <v>825</v>
      </c>
      <c r="D631" s="99" t="s">
        <v>824</v>
      </c>
      <c r="E631" s="78" t="s">
        <v>2377</v>
      </c>
      <c r="F631" s="79" t="s">
        <v>102</v>
      </c>
      <c r="G631" s="80">
        <v>37127</v>
      </c>
      <c r="H631" s="23">
        <f t="shared" ca="1" si="10"/>
        <v>21</v>
      </c>
      <c r="I63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63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631" s="81" t="s">
        <v>105</v>
      </c>
      <c r="L631" s="88" t="s">
        <v>90</v>
      </c>
      <c r="M631" s="86"/>
      <c r="N631" s="84"/>
    </row>
    <row r="632" spans="1:14">
      <c r="A632" s="213">
        <v>2</v>
      </c>
      <c r="B632" s="75" t="s">
        <v>79</v>
      </c>
      <c r="C632" s="98" t="s">
        <v>822</v>
      </c>
      <c r="D632" s="99" t="s">
        <v>821</v>
      </c>
      <c r="E632" s="78" t="s">
        <v>2377</v>
      </c>
      <c r="F632" s="79" t="s">
        <v>102</v>
      </c>
      <c r="G632" s="80">
        <v>39030</v>
      </c>
      <c r="H632" s="23">
        <f t="shared" ca="1" si="10"/>
        <v>16</v>
      </c>
      <c r="I63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63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632" s="81" t="s">
        <v>105</v>
      </c>
      <c r="L632" s="88" t="s">
        <v>90</v>
      </c>
      <c r="M632" s="86"/>
      <c r="N632" s="87"/>
    </row>
    <row r="633" spans="1:14">
      <c r="A633" s="213">
        <v>2</v>
      </c>
      <c r="B633" s="75" t="s">
        <v>79</v>
      </c>
      <c r="C633" s="98" t="s">
        <v>819</v>
      </c>
      <c r="D633" s="99" t="s">
        <v>818</v>
      </c>
      <c r="E633" s="78" t="s">
        <v>2376</v>
      </c>
      <c r="F633" s="79" t="s">
        <v>102</v>
      </c>
      <c r="G633" s="80">
        <v>44083</v>
      </c>
      <c r="H633" s="23">
        <f t="shared" ca="1" si="10"/>
        <v>2</v>
      </c>
      <c r="I63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63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633" s="81" t="s">
        <v>86</v>
      </c>
      <c r="L633" s="88" t="s">
        <v>85</v>
      </c>
      <c r="M633" s="86"/>
      <c r="N633" s="84"/>
    </row>
    <row r="634" spans="1:14">
      <c r="A634" s="213">
        <v>2</v>
      </c>
      <c r="B634" s="99" t="s">
        <v>78</v>
      </c>
      <c r="C634" s="98" t="s">
        <v>817</v>
      </c>
      <c r="D634" s="114" t="s">
        <v>2368</v>
      </c>
      <c r="E634" s="78" t="s">
        <v>2376</v>
      </c>
      <c r="F634" s="79" t="s">
        <v>109</v>
      </c>
      <c r="G634" s="80">
        <v>22970</v>
      </c>
      <c r="H634" s="23">
        <f t="shared" ca="1" si="10"/>
        <v>60</v>
      </c>
      <c r="I63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63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634" s="81" t="s">
        <v>101</v>
      </c>
      <c r="L634" s="81" t="s">
        <v>635</v>
      </c>
      <c r="M634" s="97"/>
      <c r="N634" s="87"/>
    </row>
    <row r="635" spans="1:14">
      <c r="A635" s="213">
        <v>2</v>
      </c>
      <c r="B635" s="99" t="s">
        <v>78</v>
      </c>
      <c r="C635" s="98" t="s">
        <v>816</v>
      </c>
      <c r="D635" s="99" t="s">
        <v>815</v>
      </c>
      <c r="E635" s="78" t="s">
        <v>2377</v>
      </c>
      <c r="F635" s="79" t="s">
        <v>814</v>
      </c>
      <c r="G635" s="80">
        <v>26022</v>
      </c>
      <c r="H635" s="23">
        <f t="shared" ca="1" si="10"/>
        <v>51</v>
      </c>
      <c r="I63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63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635" s="81" t="s">
        <v>119</v>
      </c>
      <c r="L635" s="81" t="s">
        <v>100</v>
      </c>
      <c r="M635" s="86"/>
      <c r="N635" s="84"/>
    </row>
    <row r="636" spans="1:14">
      <c r="A636" s="213">
        <v>2</v>
      </c>
      <c r="B636" s="99" t="s">
        <v>78</v>
      </c>
      <c r="C636" s="98" t="s">
        <v>812</v>
      </c>
      <c r="D636" s="99" t="s">
        <v>811</v>
      </c>
      <c r="E636" s="78" t="s">
        <v>2376</v>
      </c>
      <c r="F636" s="79" t="s">
        <v>306</v>
      </c>
      <c r="G636" s="80">
        <v>33941</v>
      </c>
      <c r="H636" s="23">
        <f t="shared" ca="1" si="10"/>
        <v>30</v>
      </c>
      <c r="I63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63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636" s="81" t="s">
        <v>154</v>
      </c>
      <c r="L636" s="81" t="s">
        <v>125</v>
      </c>
      <c r="M636" s="86"/>
      <c r="N636" s="87"/>
    </row>
    <row r="637" spans="1:14">
      <c r="A637" s="213">
        <v>2</v>
      </c>
      <c r="B637" s="99" t="s">
        <v>78</v>
      </c>
      <c r="C637" s="98" t="s">
        <v>810</v>
      </c>
      <c r="D637" s="99" t="s">
        <v>809</v>
      </c>
      <c r="E637" s="78" t="s">
        <v>2376</v>
      </c>
      <c r="F637" s="79" t="s">
        <v>109</v>
      </c>
      <c r="G637" s="80">
        <v>35806</v>
      </c>
      <c r="H637" s="23">
        <f t="shared" ca="1" si="10"/>
        <v>24</v>
      </c>
      <c r="I63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63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637" s="81" t="s">
        <v>119</v>
      </c>
      <c r="L637" s="81" t="s">
        <v>125</v>
      </c>
      <c r="M637" s="86"/>
      <c r="N637" s="84"/>
    </row>
    <row r="638" spans="1:14">
      <c r="A638" s="213">
        <v>2</v>
      </c>
      <c r="B638" s="99" t="s">
        <v>78</v>
      </c>
      <c r="C638" s="98" t="s">
        <v>808</v>
      </c>
      <c r="D638" s="99" t="s">
        <v>807</v>
      </c>
      <c r="E638" s="78" t="s">
        <v>2376</v>
      </c>
      <c r="F638" s="79" t="s">
        <v>109</v>
      </c>
      <c r="G638" s="80">
        <v>36907</v>
      </c>
      <c r="H638" s="23">
        <f t="shared" ca="1" si="10"/>
        <v>21</v>
      </c>
      <c r="I63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63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638" s="81" t="s">
        <v>119</v>
      </c>
      <c r="L638" s="81" t="s">
        <v>125</v>
      </c>
      <c r="M638" s="86"/>
      <c r="N638" s="87"/>
    </row>
    <row r="639" spans="1:14" ht="24">
      <c r="A639" s="213">
        <v>2</v>
      </c>
      <c r="B639" s="99" t="s">
        <v>77</v>
      </c>
      <c r="C639" s="98" t="s">
        <v>806</v>
      </c>
      <c r="D639" s="114" t="s">
        <v>805</v>
      </c>
      <c r="E639" s="78" t="s">
        <v>2376</v>
      </c>
      <c r="F639" s="79" t="s">
        <v>429</v>
      </c>
      <c r="G639" s="80">
        <v>21254</v>
      </c>
      <c r="H639" s="23">
        <f t="shared" ca="1" si="10"/>
        <v>64</v>
      </c>
      <c r="I63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63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639" s="81" t="s">
        <v>96</v>
      </c>
      <c r="L639" s="82" t="s">
        <v>160</v>
      </c>
      <c r="M639" s="83" t="s">
        <v>804</v>
      </c>
      <c r="N639" s="84"/>
    </row>
    <row r="640" spans="1:14">
      <c r="A640" s="213">
        <v>2</v>
      </c>
      <c r="B640" s="99" t="s">
        <v>77</v>
      </c>
      <c r="C640" s="98" t="s">
        <v>803</v>
      </c>
      <c r="D640" s="99" t="s">
        <v>802</v>
      </c>
      <c r="E640" s="78" t="s">
        <v>2377</v>
      </c>
      <c r="F640" s="79" t="s">
        <v>102</v>
      </c>
      <c r="G640" s="80">
        <v>18422</v>
      </c>
      <c r="H640" s="23">
        <f t="shared" ca="1" si="10"/>
        <v>72</v>
      </c>
      <c r="I64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70 - 74</v>
      </c>
      <c r="J64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15</v>
      </c>
      <c r="K640" s="81" t="s">
        <v>119</v>
      </c>
      <c r="L640" s="81" t="s">
        <v>100</v>
      </c>
      <c r="M640" s="86"/>
      <c r="N640" s="87"/>
    </row>
    <row r="641" spans="1:14">
      <c r="A641" s="213">
        <v>2</v>
      </c>
      <c r="B641" s="99" t="s">
        <v>76</v>
      </c>
      <c r="C641" s="98" t="s">
        <v>801</v>
      </c>
      <c r="D641" s="114" t="s">
        <v>800</v>
      </c>
      <c r="E641" s="78" t="s">
        <v>2377</v>
      </c>
      <c r="F641" s="79" t="s">
        <v>531</v>
      </c>
      <c r="G641" s="80">
        <v>11078</v>
      </c>
      <c r="H641" s="23">
        <f t="shared" ca="1" si="10"/>
        <v>92</v>
      </c>
      <c r="I64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90 - 94</v>
      </c>
      <c r="J64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19</v>
      </c>
      <c r="K641" s="81" t="s">
        <v>96</v>
      </c>
      <c r="L641" s="82" t="s">
        <v>160</v>
      </c>
      <c r="M641" s="97"/>
      <c r="N641" s="84"/>
    </row>
    <row r="642" spans="1:14">
      <c r="A642" s="213">
        <v>2</v>
      </c>
      <c r="B642" s="99" t="s">
        <v>75</v>
      </c>
      <c r="C642" s="98" t="s">
        <v>798</v>
      </c>
      <c r="D642" s="114" t="s">
        <v>797</v>
      </c>
      <c r="E642" s="78" t="s">
        <v>2376</v>
      </c>
      <c r="F642" s="79" t="s">
        <v>102</v>
      </c>
      <c r="G642" s="80">
        <v>32420</v>
      </c>
      <c r="H642" s="23">
        <f t="shared" ref="H642:H705" ca="1" si="11">ROUNDDOWN(YEARFRAC(G642,TODAY(),1),0)</f>
        <v>34</v>
      </c>
      <c r="I64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64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642" s="81" t="s">
        <v>119</v>
      </c>
      <c r="L642" s="81" t="s">
        <v>100</v>
      </c>
      <c r="M642" s="97" t="s">
        <v>781</v>
      </c>
      <c r="N642" s="87"/>
    </row>
    <row r="643" spans="1:14">
      <c r="A643" s="213">
        <v>2</v>
      </c>
      <c r="B643" s="99" t="s">
        <v>75</v>
      </c>
      <c r="C643" s="98" t="s">
        <v>796</v>
      </c>
      <c r="D643" s="99" t="s">
        <v>795</v>
      </c>
      <c r="E643" s="78" t="s">
        <v>2377</v>
      </c>
      <c r="F643" s="79" t="s">
        <v>794</v>
      </c>
      <c r="G643" s="80">
        <v>34909</v>
      </c>
      <c r="H643" s="23">
        <f t="shared" ca="1" si="11"/>
        <v>27</v>
      </c>
      <c r="I64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64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643" s="81" t="s">
        <v>119</v>
      </c>
      <c r="L643" s="94" t="s">
        <v>142</v>
      </c>
      <c r="M643" s="86"/>
      <c r="N643" s="84"/>
    </row>
    <row r="644" spans="1:14">
      <c r="A644" s="213">
        <v>2</v>
      </c>
      <c r="B644" s="99" t="s">
        <v>75</v>
      </c>
      <c r="C644" s="98" t="s">
        <v>793</v>
      </c>
      <c r="D644" s="99" t="s">
        <v>792</v>
      </c>
      <c r="E644" s="78" t="s">
        <v>2376</v>
      </c>
      <c r="F644" s="79" t="s">
        <v>102</v>
      </c>
      <c r="G644" s="80">
        <v>42368</v>
      </c>
      <c r="H644" s="23">
        <f t="shared" ca="1" si="11"/>
        <v>6</v>
      </c>
      <c r="I64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64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644" s="81" t="s">
        <v>86</v>
      </c>
      <c r="L644" s="95" t="s">
        <v>85</v>
      </c>
      <c r="M644" s="86"/>
      <c r="N644" s="87"/>
    </row>
    <row r="645" spans="1:14">
      <c r="A645" s="213">
        <v>2</v>
      </c>
      <c r="B645" s="99" t="s">
        <v>75</v>
      </c>
      <c r="C645" s="98" t="s">
        <v>791</v>
      </c>
      <c r="D645" s="99" t="s">
        <v>790</v>
      </c>
      <c r="E645" s="78" t="s">
        <v>2376</v>
      </c>
      <c r="F645" s="79" t="s">
        <v>102</v>
      </c>
      <c r="G645" s="80">
        <v>42782</v>
      </c>
      <c r="H645" s="23">
        <f t="shared" ca="1" si="11"/>
        <v>5</v>
      </c>
      <c r="I64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64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645" s="81" t="s">
        <v>86</v>
      </c>
      <c r="L645" s="95" t="s">
        <v>85</v>
      </c>
      <c r="M645" s="86"/>
      <c r="N645" s="84"/>
    </row>
    <row r="646" spans="1:14">
      <c r="A646" s="213">
        <v>2</v>
      </c>
      <c r="B646" s="75" t="s">
        <v>75</v>
      </c>
      <c r="C646" s="76" t="s">
        <v>789</v>
      </c>
      <c r="D646" s="116" t="s">
        <v>788</v>
      </c>
      <c r="E646" s="78" t="s">
        <v>2377</v>
      </c>
      <c r="F646" s="79" t="s">
        <v>109</v>
      </c>
      <c r="G646" s="80">
        <v>44272</v>
      </c>
      <c r="H646" s="23">
        <f t="shared" ca="1" si="11"/>
        <v>1</v>
      </c>
      <c r="I64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64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646" s="81" t="s">
        <v>86</v>
      </c>
      <c r="L646" s="95" t="s">
        <v>85</v>
      </c>
      <c r="M646" s="86"/>
      <c r="N646" s="87"/>
    </row>
    <row r="647" spans="1:14" ht="18" customHeight="1">
      <c r="A647" s="213">
        <v>2</v>
      </c>
      <c r="B647" s="99" t="s">
        <v>74</v>
      </c>
      <c r="C647" s="98" t="s">
        <v>787</v>
      </c>
      <c r="D647" s="114" t="s">
        <v>786</v>
      </c>
      <c r="E647" s="78" t="s">
        <v>2376</v>
      </c>
      <c r="F647" s="79" t="s">
        <v>785</v>
      </c>
      <c r="G647" s="80">
        <v>27918</v>
      </c>
      <c r="H647" s="23">
        <f t="shared" ca="1" si="11"/>
        <v>46</v>
      </c>
      <c r="I64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64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647" s="81" t="s">
        <v>105</v>
      </c>
      <c r="L647" s="81" t="s">
        <v>704</v>
      </c>
      <c r="M647" s="97" t="s">
        <v>781</v>
      </c>
      <c r="N647" s="84"/>
    </row>
    <row r="648" spans="1:14">
      <c r="A648" s="213">
        <v>2</v>
      </c>
      <c r="B648" s="99" t="s">
        <v>73</v>
      </c>
      <c r="C648" s="98" t="s">
        <v>783</v>
      </c>
      <c r="D648" s="114" t="s">
        <v>782</v>
      </c>
      <c r="E648" s="78" t="s">
        <v>2376</v>
      </c>
      <c r="F648" s="79" t="s">
        <v>752</v>
      </c>
      <c r="G648" s="80">
        <v>26799</v>
      </c>
      <c r="H648" s="23">
        <f t="shared" ca="1" si="11"/>
        <v>49</v>
      </c>
      <c r="I64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64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648" s="81" t="s">
        <v>96</v>
      </c>
      <c r="L648" s="81" t="s">
        <v>100</v>
      </c>
      <c r="M648" s="97" t="s">
        <v>781</v>
      </c>
      <c r="N648" s="87"/>
    </row>
    <row r="649" spans="1:14">
      <c r="A649" s="213">
        <v>2</v>
      </c>
      <c r="B649" s="99" t="s">
        <v>73</v>
      </c>
      <c r="C649" s="98" t="s">
        <v>780</v>
      </c>
      <c r="D649" s="99" t="s">
        <v>779</v>
      </c>
      <c r="E649" s="78" t="s">
        <v>2377</v>
      </c>
      <c r="F649" s="79" t="s">
        <v>109</v>
      </c>
      <c r="G649" s="80">
        <v>25267</v>
      </c>
      <c r="H649" s="23">
        <f t="shared" ca="1" si="11"/>
        <v>53</v>
      </c>
      <c r="I64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64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649" s="81" t="s">
        <v>96</v>
      </c>
      <c r="L649" s="94" t="s">
        <v>142</v>
      </c>
      <c r="M649" s="86"/>
      <c r="N649" s="84"/>
    </row>
    <row r="650" spans="1:14">
      <c r="A650" s="213">
        <v>2</v>
      </c>
      <c r="B650" s="75" t="s">
        <v>72</v>
      </c>
      <c r="C650" s="76" t="s">
        <v>778</v>
      </c>
      <c r="D650" s="77" t="s">
        <v>777</v>
      </c>
      <c r="E650" s="78" t="s">
        <v>2376</v>
      </c>
      <c r="F650" s="79" t="s">
        <v>109</v>
      </c>
      <c r="G650" s="80" t="str">
        <f>MID(C650,7,2)&amp;"/"&amp;MID(C650,9,2)&amp;"/"&amp;MID(C650,11,2)</f>
        <v>30/09/87</v>
      </c>
      <c r="H650" s="23">
        <f t="shared" ca="1" si="11"/>
        <v>35</v>
      </c>
      <c r="I65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65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650" s="81" t="s">
        <v>119</v>
      </c>
      <c r="L650" s="81" t="s">
        <v>146</v>
      </c>
      <c r="M650" s="97"/>
      <c r="N650" s="87"/>
    </row>
    <row r="651" spans="1:14">
      <c r="A651" s="213">
        <v>2</v>
      </c>
      <c r="B651" s="75" t="s">
        <v>72</v>
      </c>
      <c r="C651" s="76" t="s">
        <v>775</v>
      </c>
      <c r="D651" s="85" t="s">
        <v>774</v>
      </c>
      <c r="E651" s="78" t="s">
        <v>2377</v>
      </c>
      <c r="F651" s="79" t="s">
        <v>773</v>
      </c>
      <c r="G651" s="80" t="str">
        <f>MID(C651,7,2)-40&amp;"/"&amp;MID(C651,9,2)&amp;"/"&amp;MID(C651,11,2)</f>
        <v>20/08/90</v>
      </c>
      <c r="H651" s="23">
        <f t="shared" ca="1" si="11"/>
        <v>32</v>
      </c>
      <c r="I65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65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651" s="81" t="s">
        <v>119</v>
      </c>
      <c r="L651" s="81" t="s">
        <v>146</v>
      </c>
      <c r="M651" s="86"/>
      <c r="N651" s="84"/>
    </row>
    <row r="652" spans="1:14">
      <c r="A652" s="213">
        <v>2</v>
      </c>
      <c r="B652" s="75" t="s">
        <v>72</v>
      </c>
      <c r="C652" s="76" t="s">
        <v>772</v>
      </c>
      <c r="D652" s="85" t="s">
        <v>771</v>
      </c>
      <c r="E652" s="78" t="s">
        <v>2377</v>
      </c>
      <c r="F652" s="79" t="s">
        <v>109</v>
      </c>
      <c r="G652" s="80" t="str">
        <f>MID(C652,7,2)-40&amp;"/"&amp;MID(C652,9,2)&amp;"/"&amp;MID(C652,11,2)</f>
        <v>3/12/14</v>
      </c>
      <c r="H652" s="23">
        <f t="shared" ca="1" si="11"/>
        <v>8</v>
      </c>
      <c r="I65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65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652" s="81" t="s">
        <v>86</v>
      </c>
      <c r="L652" s="95" t="s">
        <v>85</v>
      </c>
      <c r="M652" s="86"/>
      <c r="N652" s="87"/>
    </row>
    <row r="653" spans="1:14">
      <c r="A653" s="213">
        <v>2</v>
      </c>
      <c r="B653" s="75" t="s">
        <v>72</v>
      </c>
      <c r="C653" s="76" t="s">
        <v>770</v>
      </c>
      <c r="D653" s="85" t="s">
        <v>769</v>
      </c>
      <c r="E653" s="78" t="s">
        <v>2377</v>
      </c>
      <c r="F653" s="79" t="s">
        <v>109</v>
      </c>
      <c r="G653" s="80" t="str">
        <f>MID(C653,7,2)-40&amp;"/"&amp;MID(C653,9,2)&amp;"/"&amp;MID(C653,11,2)</f>
        <v>27/04/18</v>
      </c>
      <c r="H653" s="23">
        <f t="shared" ca="1" si="11"/>
        <v>4</v>
      </c>
      <c r="I65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65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653" s="81" t="s">
        <v>86</v>
      </c>
      <c r="L653" s="95" t="s">
        <v>85</v>
      </c>
      <c r="M653" s="86"/>
      <c r="N653" s="84"/>
    </row>
    <row r="654" spans="1:14">
      <c r="A654" s="213">
        <v>2</v>
      </c>
      <c r="B654" s="75" t="s">
        <v>72</v>
      </c>
      <c r="C654" s="76" t="s">
        <v>768</v>
      </c>
      <c r="D654" s="85" t="s">
        <v>767</v>
      </c>
      <c r="E654" s="78" t="s">
        <v>2376</v>
      </c>
      <c r="F654" s="79" t="s">
        <v>109</v>
      </c>
      <c r="G654" s="80">
        <v>44095</v>
      </c>
      <c r="H654" s="23">
        <f t="shared" ca="1" si="11"/>
        <v>2</v>
      </c>
      <c r="I65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65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654" s="81" t="s">
        <v>86</v>
      </c>
      <c r="L654" s="95" t="s">
        <v>85</v>
      </c>
      <c r="M654" s="86"/>
      <c r="N654" s="87"/>
    </row>
    <row r="655" spans="1:14">
      <c r="A655" s="213">
        <v>2</v>
      </c>
      <c r="B655" s="75" t="s">
        <v>71</v>
      </c>
      <c r="C655" s="76" t="s">
        <v>766</v>
      </c>
      <c r="D655" s="77" t="s">
        <v>765</v>
      </c>
      <c r="E655" s="78" t="s">
        <v>2376</v>
      </c>
      <c r="F655" s="79" t="s">
        <v>102</v>
      </c>
      <c r="G655" s="80" t="str">
        <f>MID(C655,7,2)&amp;"/"&amp;MID(C655,9,2)&amp;"/"&amp;MID(C655,11,2)</f>
        <v>25/11/47</v>
      </c>
      <c r="H655" s="23">
        <f t="shared" ca="1" si="11"/>
        <v>75</v>
      </c>
      <c r="I65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75 - 79</v>
      </c>
      <c r="J65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16</v>
      </c>
      <c r="K655" s="81" t="s">
        <v>96</v>
      </c>
      <c r="L655" s="82" t="s">
        <v>160</v>
      </c>
      <c r="M655" s="97"/>
      <c r="N655" s="84"/>
    </row>
    <row r="656" spans="1:14">
      <c r="A656" s="213">
        <v>2</v>
      </c>
      <c r="B656" s="75" t="s">
        <v>71</v>
      </c>
      <c r="C656" s="76" t="s">
        <v>764</v>
      </c>
      <c r="D656" s="85" t="s">
        <v>763</v>
      </c>
      <c r="E656" s="78" t="s">
        <v>2377</v>
      </c>
      <c r="F656" s="79" t="s">
        <v>762</v>
      </c>
      <c r="G656" s="80" t="str">
        <f>MID(C656,7,2)-40&amp;"/"&amp;MID(C656,9,2)&amp;"/"&amp;MID(C656,11,2)</f>
        <v>30/10/53</v>
      </c>
      <c r="H656" s="23">
        <f t="shared" ca="1" si="11"/>
        <v>69</v>
      </c>
      <c r="I65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65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656" s="81" t="s">
        <v>105</v>
      </c>
      <c r="L656" s="82" t="s">
        <v>160</v>
      </c>
      <c r="M656" s="86"/>
      <c r="N656" s="87"/>
    </row>
    <row r="657" spans="1:14">
      <c r="A657" s="213">
        <v>2</v>
      </c>
      <c r="B657" s="75" t="s">
        <v>70</v>
      </c>
      <c r="C657" s="76" t="s">
        <v>760</v>
      </c>
      <c r="D657" s="77" t="s">
        <v>759</v>
      </c>
      <c r="E657" s="78" t="s">
        <v>2376</v>
      </c>
      <c r="F657" s="79" t="s">
        <v>102</v>
      </c>
      <c r="G657" s="80" t="str">
        <f>MID(C657,7,2)&amp;"/"&amp;MID(C657,9,2)&amp;"/"&amp;MID(C657,11,2)</f>
        <v>01/02/74</v>
      </c>
      <c r="H657" s="23">
        <f t="shared" ca="1" si="11"/>
        <v>48</v>
      </c>
      <c r="I65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65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657" s="81" t="s">
        <v>119</v>
      </c>
      <c r="L657" s="81" t="s">
        <v>100</v>
      </c>
      <c r="M657" s="97"/>
      <c r="N657" s="84"/>
    </row>
    <row r="658" spans="1:14">
      <c r="A658" s="213">
        <v>2</v>
      </c>
      <c r="B658" s="99" t="s">
        <v>69</v>
      </c>
      <c r="C658" s="98" t="s">
        <v>758</v>
      </c>
      <c r="D658" s="114" t="s">
        <v>757</v>
      </c>
      <c r="E658" s="78" t="s">
        <v>2376</v>
      </c>
      <c r="F658" s="79" t="s">
        <v>306</v>
      </c>
      <c r="G658" s="80" t="str">
        <f>MID(C658,7,2)&amp;"/"&amp;MID(C658,9,2)&amp;"/"&amp;MID(C658,11,2)</f>
        <v>11/05/91</v>
      </c>
      <c r="H658" s="23">
        <f t="shared" ca="1" si="11"/>
        <v>31</v>
      </c>
      <c r="I65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65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658" s="81" t="s">
        <v>154</v>
      </c>
      <c r="L658" s="81" t="s">
        <v>125</v>
      </c>
      <c r="M658" s="97"/>
      <c r="N658" s="87"/>
    </row>
    <row r="659" spans="1:14">
      <c r="A659" s="213">
        <v>2</v>
      </c>
      <c r="B659" s="75" t="s">
        <v>69</v>
      </c>
      <c r="C659" s="98" t="s">
        <v>756</v>
      </c>
      <c r="D659" s="99" t="s">
        <v>755</v>
      </c>
      <c r="E659" s="78" t="s">
        <v>2377</v>
      </c>
      <c r="F659" s="79" t="s">
        <v>194</v>
      </c>
      <c r="G659" s="80" t="str">
        <f>MID(C659,7,2)-40&amp;"/"&amp;MID(C659,9,2)&amp;"/"&amp;MID(C659,11,2)</f>
        <v>21/07/91</v>
      </c>
      <c r="H659" s="23">
        <f t="shared" ca="1" si="11"/>
        <v>31</v>
      </c>
      <c r="I65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65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659" s="81" t="s">
        <v>154</v>
      </c>
      <c r="L659" s="81" t="s">
        <v>125</v>
      </c>
      <c r="M659" s="86"/>
      <c r="N659" s="84"/>
    </row>
    <row r="660" spans="1:14">
      <c r="A660" s="213">
        <v>2</v>
      </c>
      <c r="B660" s="75" t="s">
        <v>69</v>
      </c>
      <c r="C660" s="76" t="s">
        <v>754</v>
      </c>
      <c r="D660" s="116" t="s">
        <v>753</v>
      </c>
      <c r="E660" s="78" t="s">
        <v>2376</v>
      </c>
      <c r="F660" s="79" t="s">
        <v>752</v>
      </c>
      <c r="G660" s="80">
        <v>44058</v>
      </c>
      <c r="H660" s="23">
        <f t="shared" ca="1" si="11"/>
        <v>2</v>
      </c>
      <c r="I66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66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660" s="81" t="s">
        <v>86</v>
      </c>
      <c r="L660" s="95" t="s">
        <v>85</v>
      </c>
      <c r="M660" s="86"/>
      <c r="N660" s="87"/>
    </row>
    <row r="661" spans="1:14">
      <c r="A661" s="213">
        <v>2</v>
      </c>
      <c r="B661" s="75" t="s">
        <v>68</v>
      </c>
      <c r="C661" s="76" t="s">
        <v>751</v>
      </c>
      <c r="D661" s="77" t="s">
        <v>750</v>
      </c>
      <c r="E661" s="78" t="s">
        <v>2376</v>
      </c>
      <c r="F661" s="79" t="s">
        <v>102</v>
      </c>
      <c r="G661" s="80">
        <v>36746</v>
      </c>
      <c r="H661" s="23">
        <f t="shared" ca="1" si="11"/>
        <v>22</v>
      </c>
      <c r="I66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66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661" s="81" t="s">
        <v>119</v>
      </c>
      <c r="L661" s="81" t="s">
        <v>100</v>
      </c>
      <c r="M661" s="97"/>
      <c r="N661" s="84"/>
    </row>
    <row r="662" spans="1:14">
      <c r="A662" s="213">
        <v>2</v>
      </c>
      <c r="B662" s="75" t="s">
        <v>68</v>
      </c>
      <c r="C662" s="76" t="s">
        <v>749</v>
      </c>
      <c r="D662" s="116" t="s">
        <v>748</v>
      </c>
      <c r="E662" s="78" t="s">
        <v>2377</v>
      </c>
      <c r="F662" s="79" t="s">
        <v>747</v>
      </c>
      <c r="G662" s="80">
        <v>36619</v>
      </c>
      <c r="H662" s="23">
        <f t="shared" ca="1" si="11"/>
        <v>22</v>
      </c>
      <c r="I66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66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662" s="81" t="s">
        <v>119</v>
      </c>
      <c r="L662" s="81" t="s">
        <v>100</v>
      </c>
      <c r="M662" s="86"/>
      <c r="N662" s="87"/>
    </row>
    <row r="663" spans="1:14">
      <c r="A663" s="213">
        <v>2</v>
      </c>
      <c r="B663" s="75" t="s">
        <v>68</v>
      </c>
      <c r="C663" s="104" t="s">
        <v>746</v>
      </c>
      <c r="D663" s="116" t="s">
        <v>745</v>
      </c>
      <c r="E663" s="78" t="s">
        <v>2376</v>
      </c>
      <c r="F663" s="79" t="s">
        <v>109</v>
      </c>
      <c r="G663" s="80">
        <v>44489</v>
      </c>
      <c r="H663" s="23">
        <f t="shared" ca="1" si="11"/>
        <v>1</v>
      </c>
      <c r="I66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66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663" s="81" t="s">
        <v>86</v>
      </c>
      <c r="L663" s="95" t="s">
        <v>85</v>
      </c>
      <c r="M663" s="97"/>
      <c r="N663" s="84"/>
    </row>
    <row r="664" spans="1:14">
      <c r="A664" s="213">
        <v>2</v>
      </c>
      <c r="B664" s="75" t="s">
        <v>67</v>
      </c>
      <c r="C664" s="76" t="s">
        <v>744</v>
      </c>
      <c r="D664" s="117" t="s">
        <v>743</v>
      </c>
      <c r="E664" s="78" t="s">
        <v>2376</v>
      </c>
      <c r="F664" s="79" t="s">
        <v>109</v>
      </c>
      <c r="G664" s="80">
        <v>34429</v>
      </c>
      <c r="H664" s="23">
        <f t="shared" ca="1" si="11"/>
        <v>28</v>
      </c>
      <c r="I66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66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664" s="81" t="s">
        <v>101</v>
      </c>
      <c r="L664" s="81" t="s">
        <v>100</v>
      </c>
      <c r="M664" s="86"/>
      <c r="N664" s="87"/>
    </row>
    <row r="665" spans="1:14">
      <c r="A665" s="213">
        <v>2</v>
      </c>
      <c r="B665" s="75" t="s">
        <v>67</v>
      </c>
      <c r="C665" s="76" t="s">
        <v>741</v>
      </c>
      <c r="D665" s="116" t="s">
        <v>740</v>
      </c>
      <c r="E665" s="78" t="s">
        <v>2377</v>
      </c>
      <c r="F665" s="79" t="s">
        <v>306</v>
      </c>
      <c r="G665" s="80">
        <v>34892</v>
      </c>
      <c r="H665" s="23">
        <f t="shared" ca="1" si="11"/>
        <v>27</v>
      </c>
      <c r="I66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66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665" s="81" t="s">
        <v>154</v>
      </c>
      <c r="L665" s="81" t="s">
        <v>100</v>
      </c>
      <c r="M665" s="86"/>
      <c r="N665" s="84"/>
    </row>
    <row r="666" spans="1:14">
      <c r="A666" s="213">
        <v>2</v>
      </c>
      <c r="B666" s="75" t="s">
        <v>67</v>
      </c>
      <c r="C666" s="76" t="s">
        <v>738</v>
      </c>
      <c r="D666" s="116" t="s">
        <v>737</v>
      </c>
      <c r="E666" s="78" t="s">
        <v>2376</v>
      </c>
      <c r="F666" s="79" t="s">
        <v>109</v>
      </c>
      <c r="G666" s="80">
        <v>44354</v>
      </c>
      <c r="H666" s="23">
        <f t="shared" ca="1" si="11"/>
        <v>1</v>
      </c>
      <c r="I66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66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666" s="81" t="s">
        <v>86</v>
      </c>
      <c r="L666" s="95" t="s">
        <v>85</v>
      </c>
      <c r="M666" s="97"/>
      <c r="N666" s="87"/>
    </row>
    <row r="667" spans="1:14">
      <c r="A667" s="213">
        <v>2</v>
      </c>
      <c r="B667" s="75" t="s">
        <v>66</v>
      </c>
      <c r="C667" s="76" t="s">
        <v>736</v>
      </c>
      <c r="D667" s="117" t="s">
        <v>735</v>
      </c>
      <c r="E667" s="78" t="s">
        <v>2376</v>
      </c>
      <c r="F667" s="79" t="s">
        <v>734</v>
      </c>
      <c r="G667" s="80">
        <v>30546</v>
      </c>
      <c r="H667" s="23">
        <f t="shared" ca="1" si="11"/>
        <v>39</v>
      </c>
      <c r="I66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66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667" s="81" t="s">
        <v>105</v>
      </c>
      <c r="L667" s="81" t="s">
        <v>100</v>
      </c>
      <c r="M667" s="97"/>
      <c r="N667" s="84"/>
    </row>
    <row r="668" spans="1:14">
      <c r="A668" s="213">
        <v>2</v>
      </c>
      <c r="B668" s="75" t="s">
        <v>65</v>
      </c>
      <c r="C668" s="76" t="s">
        <v>733</v>
      </c>
      <c r="D668" s="117" t="s">
        <v>732</v>
      </c>
      <c r="E668" s="78" t="s">
        <v>2376</v>
      </c>
      <c r="F668" s="79" t="s">
        <v>137</v>
      </c>
      <c r="G668" s="80">
        <v>33698</v>
      </c>
      <c r="H668" s="23">
        <f t="shared" ca="1" si="11"/>
        <v>30</v>
      </c>
      <c r="I66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66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668" s="81" t="s">
        <v>119</v>
      </c>
      <c r="L668" s="81" t="s">
        <v>100</v>
      </c>
      <c r="M668" s="118"/>
      <c r="N668" s="87"/>
    </row>
    <row r="669" spans="1:14">
      <c r="A669" s="213">
        <v>2</v>
      </c>
      <c r="B669" s="75" t="s">
        <v>64</v>
      </c>
      <c r="C669" s="76" t="s">
        <v>731</v>
      </c>
      <c r="D669" s="117" t="s">
        <v>730</v>
      </c>
      <c r="E669" s="78" t="s">
        <v>2376</v>
      </c>
      <c r="F669" s="79" t="s">
        <v>729</v>
      </c>
      <c r="G669" s="80">
        <v>30896</v>
      </c>
      <c r="H669" s="23">
        <f t="shared" ca="1" si="11"/>
        <v>38</v>
      </c>
      <c r="I66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66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669" s="81" t="s">
        <v>119</v>
      </c>
      <c r="L669" s="81" t="s">
        <v>100</v>
      </c>
      <c r="M669" s="118"/>
      <c r="N669" s="84"/>
    </row>
    <row r="670" spans="1:14">
      <c r="A670" s="213">
        <v>2</v>
      </c>
      <c r="B670" s="75" t="s">
        <v>64</v>
      </c>
      <c r="C670" s="76" t="s">
        <v>727</v>
      </c>
      <c r="D670" s="116" t="s">
        <v>726</v>
      </c>
      <c r="E670" s="78" t="s">
        <v>2377</v>
      </c>
      <c r="F670" s="79" t="s">
        <v>429</v>
      </c>
      <c r="G670" s="80">
        <v>31230</v>
      </c>
      <c r="H670" s="23">
        <f t="shared" ca="1" si="11"/>
        <v>37</v>
      </c>
      <c r="I67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67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670" s="81" t="s">
        <v>119</v>
      </c>
      <c r="L670" s="94" t="s">
        <v>142</v>
      </c>
      <c r="M670" s="118"/>
      <c r="N670" s="87"/>
    </row>
    <row r="671" spans="1:14">
      <c r="A671" s="213">
        <v>2</v>
      </c>
      <c r="B671" s="75" t="s">
        <v>64</v>
      </c>
      <c r="C671" s="76" t="s">
        <v>725</v>
      </c>
      <c r="D671" s="116" t="s">
        <v>724</v>
      </c>
      <c r="E671" s="78" t="s">
        <v>2377</v>
      </c>
      <c r="F671" s="79" t="s">
        <v>421</v>
      </c>
      <c r="G671" s="80">
        <v>38686</v>
      </c>
      <c r="H671" s="23">
        <f t="shared" ca="1" si="11"/>
        <v>17</v>
      </c>
      <c r="I67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67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671" s="81" t="s">
        <v>105</v>
      </c>
      <c r="L671" s="88" t="s">
        <v>90</v>
      </c>
      <c r="M671" s="118"/>
      <c r="N671" s="84"/>
    </row>
    <row r="672" spans="1:14">
      <c r="A672" s="213">
        <v>2</v>
      </c>
      <c r="B672" s="75" t="s">
        <v>64</v>
      </c>
      <c r="C672" s="76" t="s">
        <v>723</v>
      </c>
      <c r="D672" s="116" t="s">
        <v>722</v>
      </c>
      <c r="E672" s="78" t="s">
        <v>2376</v>
      </c>
      <c r="F672" s="79" t="s">
        <v>421</v>
      </c>
      <c r="G672" s="80">
        <v>40432</v>
      </c>
      <c r="H672" s="23">
        <f t="shared" ca="1" si="11"/>
        <v>12</v>
      </c>
      <c r="I67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67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672" s="81" t="s">
        <v>91</v>
      </c>
      <c r="L672" s="88" t="s">
        <v>90</v>
      </c>
      <c r="M672" s="118"/>
      <c r="N672" s="87"/>
    </row>
    <row r="673" spans="1:14">
      <c r="A673" s="213">
        <v>2</v>
      </c>
      <c r="B673" s="75" t="s">
        <v>64</v>
      </c>
      <c r="C673" s="76" t="s">
        <v>721</v>
      </c>
      <c r="D673" s="116" t="s">
        <v>720</v>
      </c>
      <c r="E673" s="78" t="s">
        <v>2376</v>
      </c>
      <c r="F673" s="79" t="s">
        <v>421</v>
      </c>
      <c r="G673" s="80">
        <v>43143</v>
      </c>
      <c r="H673" s="23">
        <f t="shared" ca="1" si="11"/>
        <v>4</v>
      </c>
      <c r="I67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67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673" s="81" t="s">
        <v>86</v>
      </c>
      <c r="L673" s="95" t="s">
        <v>85</v>
      </c>
      <c r="M673" s="118"/>
      <c r="N673" s="84"/>
    </row>
    <row r="674" spans="1:14">
      <c r="A674" s="213">
        <v>2</v>
      </c>
      <c r="B674" s="75" t="s">
        <v>64</v>
      </c>
      <c r="C674" s="76" t="s">
        <v>719</v>
      </c>
      <c r="D674" s="116" t="s">
        <v>718</v>
      </c>
      <c r="E674" s="78" t="s">
        <v>2376</v>
      </c>
      <c r="F674" s="79" t="s">
        <v>421</v>
      </c>
      <c r="G674" s="80">
        <v>43963</v>
      </c>
      <c r="H674" s="23">
        <f t="shared" ca="1" si="11"/>
        <v>2</v>
      </c>
      <c r="I67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67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674" s="81" t="s">
        <v>86</v>
      </c>
      <c r="L674" s="95" t="s">
        <v>85</v>
      </c>
      <c r="M674" s="118"/>
      <c r="N674" s="87"/>
    </row>
    <row r="675" spans="1:14">
      <c r="A675" s="213">
        <v>2</v>
      </c>
      <c r="B675" s="75" t="s">
        <v>63</v>
      </c>
      <c r="C675" s="119" t="s">
        <v>717</v>
      </c>
      <c r="D675" s="117" t="s">
        <v>716</v>
      </c>
      <c r="E675" s="78" t="s">
        <v>2376</v>
      </c>
      <c r="F675" s="120" t="s">
        <v>715</v>
      </c>
      <c r="G675" s="80">
        <v>34423</v>
      </c>
      <c r="H675" s="23">
        <f t="shared" ca="1" si="11"/>
        <v>28</v>
      </c>
      <c r="I67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67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675" s="121" t="s">
        <v>119</v>
      </c>
      <c r="L675" s="121" t="s">
        <v>100</v>
      </c>
      <c r="M675" s="118"/>
      <c r="N675" s="84"/>
    </row>
    <row r="676" spans="1:14">
      <c r="A676" s="213">
        <v>2</v>
      </c>
      <c r="B676" s="76" t="s">
        <v>63</v>
      </c>
      <c r="C676" s="122" t="s">
        <v>713</v>
      </c>
      <c r="D676" s="116" t="s">
        <v>712</v>
      </c>
      <c r="E676" s="78" t="s">
        <v>2377</v>
      </c>
      <c r="F676" s="123" t="s">
        <v>102</v>
      </c>
      <c r="G676" s="80">
        <v>32645</v>
      </c>
      <c r="H676" s="23">
        <f t="shared" ca="1" si="11"/>
        <v>33</v>
      </c>
      <c r="I67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67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676" s="121" t="s">
        <v>119</v>
      </c>
      <c r="L676" s="121" t="s">
        <v>100</v>
      </c>
      <c r="M676" s="118"/>
      <c r="N676" s="87"/>
    </row>
    <row r="677" spans="1:14">
      <c r="A677" s="213">
        <v>2</v>
      </c>
      <c r="B677" s="76" t="s">
        <v>63</v>
      </c>
      <c r="C677" s="119" t="s">
        <v>710</v>
      </c>
      <c r="D677" s="116" t="s">
        <v>709</v>
      </c>
      <c r="E677" s="78" t="s">
        <v>2377</v>
      </c>
      <c r="F677" s="123" t="s">
        <v>181</v>
      </c>
      <c r="G677" s="80">
        <v>41621</v>
      </c>
      <c r="H677" s="23">
        <f t="shared" ca="1" si="11"/>
        <v>9</v>
      </c>
      <c r="I67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67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677" s="121" t="s">
        <v>91</v>
      </c>
      <c r="L677" s="88" t="s">
        <v>90</v>
      </c>
      <c r="M677" s="118"/>
      <c r="N677" s="84"/>
    </row>
    <row r="678" spans="1:14">
      <c r="A678" s="213">
        <v>2</v>
      </c>
      <c r="B678" s="76" t="s">
        <v>63</v>
      </c>
      <c r="C678" s="122" t="s">
        <v>708</v>
      </c>
      <c r="D678" s="116" t="s">
        <v>707</v>
      </c>
      <c r="E678" s="78" t="s">
        <v>2376</v>
      </c>
      <c r="F678" s="123" t="s">
        <v>181</v>
      </c>
      <c r="G678" s="80">
        <v>43917</v>
      </c>
      <c r="H678" s="23">
        <f t="shared" ca="1" si="11"/>
        <v>2</v>
      </c>
      <c r="I67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67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678" s="121" t="s">
        <v>86</v>
      </c>
      <c r="L678" s="95" t="s">
        <v>85</v>
      </c>
      <c r="M678" s="118"/>
      <c r="N678" s="87"/>
    </row>
    <row r="679" spans="1:14">
      <c r="A679" s="213">
        <v>2</v>
      </c>
      <c r="B679" s="124" t="s">
        <v>62</v>
      </c>
      <c r="C679" s="98" t="s">
        <v>706</v>
      </c>
      <c r="D679" s="99" t="s">
        <v>705</v>
      </c>
      <c r="E679" s="78" t="s">
        <v>2376</v>
      </c>
      <c r="F679" s="79" t="s">
        <v>102</v>
      </c>
      <c r="G679" s="80">
        <v>35216</v>
      </c>
      <c r="H679" s="23">
        <f t="shared" ca="1" si="11"/>
        <v>26</v>
      </c>
      <c r="I67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67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679" s="81" t="s">
        <v>105</v>
      </c>
      <c r="L679" s="81" t="s">
        <v>704</v>
      </c>
      <c r="M679" s="118"/>
      <c r="N679" s="84"/>
    </row>
    <row r="680" spans="1:14">
      <c r="A680" s="213">
        <v>2</v>
      </c>
      <c r="B680" s="124" t="s">
        <v>61</v>
      </c>
      <c r="C680" s="98" t="s">
        <v>703</v>
      </c>
      <c r="D680" s="99" t="s">
        <v>702</v>
      </c>
      <c r="E680" s="78" t="s">
        <v>2376</v>
      </c>
      <c r="F680" s="79" t="s">
        <v>701</v>
      </c>
      <c r="G680" s="80">
        <v>30756</v>
      </c>
      <c r="H680" s="23">
        <f t="shared" ca="1" si="11"/>
        <v>38</v>
      </c>
      <c r="I68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68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680" s="81" t="s">
        <v>119</v>
      </c>
      <c r="L680" s="81" t="s">
        <v>100</v>
      </c>
      <c r="M680" s="118"/>
      <c r="N680" s="87"/>
    </row>
    <row r="681" spans="1:14">
      <c r="A681" s="213">
        <v>2</v>
      </c>
      <c r="B681" s="124" t="s">
        <v>61</v>
      </c>
      <c r="C681" s="98" t="s">
        <v>700</v>
      </c>
      <c r="D681" s="99" t="s">
        <v>699</v>
      </c>
      <c r="E681" s="78" t="s">
        <v>2377</v>
      </c>
      <c r="F681" s="79" t="s">
        <v>698</v>
      </c>
      <c r="G681" s="80">
        <v>32233</v>
      </c>
      <c r="H681" s="23">
        <f t="shared" ca="1" si="11"/>
        <v>34</v>
      </c>
      <c r="I68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68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681" s="81" t="s">
        <v>119</v>
      </c>
      <c r="L681" s="81" t="s">
        <v>100</v>
      </c>
      <c r="M681" s="118"/>
      <c r="N681" s="84"/>
    </row>
    <row r="682" spans="1:14">
      <c r="A682" s="213">
        <v>2</v>
      </c>
      <c r="B682" s="124" t="s">
        <v>61</v>
      </c>
      <c r="C682" s="98" t="s">
        <v>696</v>
      </c>
      <c r="D682" s="99" t="s">
        <v>695</v>
      </c>
      <c r="E682" s="78" t="s">
        <v>2377</v>
      </c>
      <c r="F682" s="79" t="s">
        <v>694</v>
      </c>
      <c r="G682" s="80">
        <v>42676</v>
      </c>
      <c r="H682" s="23">
        <f t="shared" ca="1" si="11"/>
        <v>6</v>
      </c>
      <c r="I68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68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682" s="81" t="s">
        <v>86</v>
      </c>
      <c r="L682" s="81" t="s">
        <v>85</v>
      </c>
      <c r="M682" s="118"/>
      <c r="N682" s="87"/>
    </row>
    <row r="683" spans="1:14">
      <c r="A683" s="213">
        <v>2</v>
      </c>
      <c r="B683" s="124" t="s">
        <v>60</v>
      </c>
      <c r="C683" s="98" t="s">
        <v>693</v>
      </c>
      <c r="D683" s="99" t="s">
        <v>692</v>
      </c>
      <c r="E683" s="78" t="s">
        <v>2376</v>
      </c>
      <c r="F683" s="79" t="s">
        <v>102</v>
      </c>
      <c r="G683" s="80">
        <v>32744</v>
      </c>
      <c r="H683" s="23">
        <f t="shared" ca="1" si="11"/>
        <v>33</v>
      </c>
      <c r="I68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68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683" s="81" t="s">
        <v>119</v>
      </c>
      <c r="L683" s="81" t="s">
        <v>100</v>
      </c>
      <c r="M683" s="118"/>
      <c r="N683" s="84"/>
    </row>
    <row r="684" spans="1:14">
      <c r="A684" s="213">
        <v>2</v>
      </c>
      <c r="B684" s="124" t="s">
        <v>60</v>
      </c>
      <c r="C684" s="98" t="s">
        <v>690</v>
      </c>
      <c r="D684" s="99" t="s">
        <v>689</v>
      </c>
      <c r="E684" s="78" t="s">
        <v>2377</v>
      </c>
      <c r="F684" s="79" t="s">
        <v>109</v>
      </c>
      <c r="G684" s="80">
        <v>32088</v>
      </c>
      <c r="H684" s="23">
        <f t="shared" ca="1" si="11"/>
        <v>35</v>
      </c>
      <c r="I68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68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684" s="81" t="s">
        <v>119</v>
      </c>
      <c r="L684" s="81" t="s">
        <v>142</v>
      </c>
      <c r="M684" s="118"/>
      <c r="N684" s="87"/>
    </row>
    <row r="685" spans="1:14">
      <c r="A685" s="213">
        <v>2</v>
      </c>
      <c r="B685" s="124" t="s">
        <v>60</v>
      </c>
      <c r="C685" s="98" t="s">
        <v>687</v>
      </c>
      <c r="D685" s="99" t="s">
        <v>686</v>
      </c>
      <c r="E685" s="78" t="s">
        <v>2377</v>
      </c>
      <c r="F685" s="79" t="s">
        <v>682</v>
      </c>
      <c r="G685" s="80">
        <v>43095</v>
      </c>
      <c r="H685" s="23">
        <f t="shared" ca="1" si="11"/>
        <v>4</v>
      </c>
      <c r="I68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68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685" s="81" t="s">
        <v>86</v>
      </c>
      <c r="L685" s="81" t="s">
        <v>85</v>
      </c>
      <c r="M685" s="118"/>
      <c r="N685" s="84"/>
    </row>
    <row r="686" spans="1:14">
      <c r="A686" s="213">
        <v>2</v>
      </c>
      <c r="B686" s="124" t="s">
        <v>60</v>
      </c>
      <c r="C686" s="98" t="s">
        <v>684</v>
      </c>
      <c r="D686" s="99" t="s">
        <v>683</v>
      </c>
      <c r="E686" s="78" t="s">
        <v>2377</v>
      </c>
      <c r="F686" s="79" t="s">
        <v>682</v>
      </c>
      <c r="G686" s="80">
        <v>43770</v>
      </c>
      <c r="H686" s="23">
        <f t="shared" ca="1" si="11"/>
        <v>3</v>
      </c>
      <c r="I68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68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686" s="81" t="s">
        <v>86</v>
      </c>
      <c r="L686" s="81" t="s">
        <v>85</v>
      </c>
      <c r="M686" s="118"/>
      <c r="N686" s="87"/>
    </row>
    <row r="687" spans="1:14">
      <c r="A687" s="213">
        <v>2</v>
      </c>
      <c r="B687" s="124" t="s">
        <v>60</v>
      </c>
      <c r="C687" s="98" t="s">
        <v>680</v>
      </c>
      <c r="D687" s="99" t="s">
        <v>679</v>
      </c>
      <c r="E687" s="78" t="s">
        <v>2377</v>
      </c>
      <c r="F687" s="79" t="s">
        <v>678</v>
      </c>
      <c r="G687" s="80">
        <v>43770</v>
      </c>
      <c r="H687" s="23">
        <f t="shared" ca="1" si="11"/>
        <v>3</v>
      </c>
      <c r="I68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68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687" s="81" t="s">
        <v>86</v>
      </c>
      <c r="L687" s="81" t="s">
        <v>85</v>
      </c>
      <c r="M687" s="118"/>
      <c r="N687" s="84"/>
    </row>
    <row r="688" spans="1:14">
      <c r="A688" s="212">
        <v>3</v>
      </c>
      <c r="B688" s="125" t="s">
        <v>59</v>
      </c>
      <c r="C688" s="126" t="s">
        <v>677</v>
      </c>
      <c r="D688" s="127" t="s">
        <v>676</v>
      </c>
      <c r="E688" s="128" t="s">
        <v>2376</v>
      </c>
      <c r="F688" s="128" t="s">
        <v>226</v>
      </c>
      <c r="G688" s="129" t="str">
        <f>MID(C688,7,2)&amp;"/"&amp;MID(C688,9,2)&amp;"/"&amp;MID(C688,11,2)</f>
        <v>09/02/54</v>
      </c>
      <c r="H688" s="23">
        <f t="shared" ca="1" si="11"/>
        <v>68</v>
      </c>
      <c r="I68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68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688" s="128" t="s">
        <v>105</v>
      </c>
      <c r="L688" s="128" t="s">
        <v>100</v>
      </c>
      <c r="M688" s="130"/>
      <c r="N688" s="131"/>
    </row>
    <row r="689" spans="1:14" ht="18" customHeight="1">
      <c r="A689" s="212">
        <v>3</v>
      </c>
      <c r="B689" s="132" t="s">
        <v>59</v>
      </c>
      <c r="C689" s="133" t="s">
        <v>675</v>
      </c>
      <c r="D689" s="134" t="s">
        <v>674</v>
      </c>
      <c r="E689" s="135" t="s">
        <v>2377</v>
      </c>
      <c r="F689" s="128" t="s">
        <v>102</v>
      </c>
      <c r="G689" s="129" t="str">
        <f>MID(C689,7,2)-40&amp;"/"&amp;MID(C689,9,2)&amp;"/"&amp;MID(C689,11,2)</f>
        <v>30/08/64</v>
      </c>
      <c r="H689" s="23">
        <f t="shared" ca="1" si="11"/>
        <v>58</v>
      </c>
      <c r="I68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68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689" s="136" t="s">
        <v>119</v>
      </c>
      <c r="L689" s="136" t="s">
        <v>100</v>
      </c>
      <c r="M689" s="137"/>
      <c r="N689" s="138"/>
    </row>
    <row r="690" spans="1:14">
      <c r="A690" s="212">
        <v>3</v>
      </c>
      <c r="B690" s="139" t="s">
        <v>58</v>
      </c>
      <c r="C690" s="126" t="s">
        <v>672</v>
      </c>
      <c r="D690" s="127" t="s">
        <v>671</v>
      </c>
      <c r="E690" s="128" t="s">
        <v>2376</v>
      </c>
      <c r="F690" s="128" t="s">
        <v>102</v>
      </c>
      <c r="G690" s="129">
        <v>24047</v>
      </c>
      <c r="H690" s="23">
        <f t="shared" ca="1" si="11"/>
        <v>57</v>
      </c>
      <c r="I69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69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690" s="128" t="s">
        <v>105</v>
      </c>
      <c r="L690" s="128" t="s">
        <v>100</v>
      </c>
      <c r="M690" s="140"/>
      <c r="N690" s="141"/>
    </row>
    <row r="691" spans="1:14">
      <c r="A691" s="212">
        <v>3</v>
      </c>
      <c r="B691" s="132" t="s">
        <v>58</v>
      </c>
      <c r="C691" s="133" t="s">
        <v>670</v>
      </c>
      <c r="D691" s="142" t="s">
        <v>669</v>
      </c>
      <c r="E691" s="135" t="s">
        <v>2377</v>
      </c>
      <c r="F691" s="136" t="s">
        <v>668</v>
      </c>
      <c r="G691" s="129">
        <v>25562</v>
      </c>
      <c r="H691" s="23">
        <f t="shared" ca="1" si="11"/>
        <v>52</v>
      </c>
      <c r="I69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69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691" s="136" t="s">
        <v>105</v>
      </c>
      <c r="L691" s="136" t="s">
        <v>100</v>
      </c>
      <c r="M691" s="140"/>
      <c r="N691" s="141"/>
    </row>
    <row r="692" spans="1:14">
      <c r="A692" s="212">
        <v>3</v>
      </c>
      <c r="B692" s="139" t="s">
        <v>58</v>
      </c>
      <c r="C692" s="126" t="s">
        <v>666</v>
      </c>
      <c r="D692" s="143" t="s">
        <v>665</v>
      </c>
      <c r="E692" s="144" t="s">
        <v>2376</v>
      </c>
      <c r="F692" s="144" t="s">
        <v>109</v>
      </c>
      <c r="G692" s="129">
        <v>34416</v>
      </c>
      <c r="H692" s="23">
        <f t="shared" ca="1" si="11"/>
        <v>28</v>
      </c>
      <c r="I69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69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692" s="136" t="s">
        <v>119</v>
      </c>
      <c r="L692" s="128" t="s">
        <v>100</v>
      </c>
      <c r="M692" s="140"/>
      <c r="N692" s="141"/>
    </row>
    <row r="693" spans="1:14">
      <c r="A693" s="212">
        <v>3</v>
      </c>
      <c r="B693" s="132" t="s">
        <v>58</v>
      </c>
      <c r="C693" s="133" t="s">
        <v>663</v>
      </c>
      <c r="D693" s="134" t="s">
        <v>662</v>
      </c>
      <c r="E693" s="128" t="s">
        <v>2376</v>
      </c>
      <c r="F693" s="128" t="s">
        <v>109</v>
      </c>
      <c r="G693" s="129">
        <v>35877</v>
      </c>
      <c r="H693" s="23">
        <f t="shared" ca="1" si="11"/>
        <v>24</v>
      </c>
      <c r="I69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69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693" s="136" t="s">
        <v>119</v>
      </c>
      <c r="L693" s="136" t="s">
        <v>90</v>
      </c>
      <c r="M693" s="140"/>
      <c r="N693" s="141"/>
    </row>
    <row r="694" spans="1:14">
      <c r="A694" s="212">
        <v>3</v>
      </c>
      <c r="B694" s="139" t="s">
        <v>58</v>
      </c>
      <c r="C694" s="126" t="s">
        <v>661</v>
      </c>
      <c r="D694" s="143" t="s">
        <v>660</v>
      </c>
      <c r="E694" s="128" t="s">
        <v>2376</v>
      </c>
      <c r="F694" s="128" t="s">
        <v>109</v>
      </c>
      <c r="G694" s="129">
        <v>36640</v>
      </c>
      <c r="H694" s="23">
        <f t="shared" ca="1" si="11"/>
        <v>22</v>
      </c>
      <c r="I69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69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694" s="128" t="s">
        <v>105</v>
      </c>
      <c r="L694" s="128" t="s">
        <v>100</v>
      </c>
      <c r="M694" s="140"/>
      <c r="N694" s="141"/>
    </row>
    <row r="695" spans="1:14">
      <c r="A695" s="212">
        <v>3</v>
      </c>
      <c r="B695" s="139" t="s">
        <v>58</v>
      </c>
      <c r="C695" s="126" t="s">
        <v>659</v>
      </c>
      <c r="D695" s="143" t="s">
        <v>658</v>
      </c>
      <c r="E695" s="128" t="s">
        <v>2376</v>
      </c>
      <c r="F695" s="128" t="s">
        <v>657</v>
      </c>
      <c r="G695" s="129" t="str">
        <f>MID(C695,7,2)&amp;"/"&amp;MID(C695,9,2)&amp;"/"&amp;MID(C695,11,2)</f>
        <v>20/03/07</v>
      </c>
      <c r="H695" s="23">
        <f t="shared" ca="1" si="11"/>
        <v>15</v>
      </c>
      <c r="I69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69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695" s="136" t="s">
        <v>96</v>
      </c>
      <c r="L695" s="136" t="s">
        <v>90</v>
      </c>
      <c r="M695" s="140"/>
      <c r="N695" s="141"/>
    </row>
    <row r="696" spans="1:14">
      <c r="A696" s="212">
        <v>3</v>
      </c>
      <c r="B696" s="132" t="s">
        <v>57</v>
      </c>
      <c r="C696" s="133" t="s">
        <v>655</v>
      </c>
      <c r="D696" s="145" t="s">
        <v>654</v>
      </c>
      <c r="E696" s="136" t="s">
        <v>2376</v>
      </c>
      <c r="F696" s="128" t="s">
        <v>109</v>
      </c>
      <c r="G696" s="129" t="str">
        <f>MID(C696,7,2)&amp;"/"&amp;MID(C696,9,2)&amp;"/"&amp;MID(C696,11,2)</f>
        <v>05/11/87</v>
      </c>
      <c r="H696" s="23">
        <f t="shared" ca="1" si="11"/>
        <v>35</v>
      </c>
      <c r="I69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69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696" s="136" t="s">
        <v>119</v>
      </c>
      <c r="L696" s="136" t="s">
        <v>100</v>
      </c>
      <c r="M696" s="140"/>
      <c r="N696" s="141"/>
    </row>
    <row r="697" spans="1:14">
      <c r="A697" s="212">
        <v>3</v>
      </c>
      <c r="B697" s="139" t="s">
        <v>57</v>
      </c>
      <c r="C697" s="126" t="s">
        <v>652</v>
      </c>
      <c r="D697" s="143" t="s">
        <v>651</v>
      </c>
      <c r="E697" s="135" t="s">
        <v>2377</v>
      </c>
      <c r="F697" s="146" t="s">
        <v>194</v>
      </c>
      <c r="G697" s="129" t="str">
        <f>MID(C697,7,2)-40&amp;"/"&amp;MID(C697,9,2)&amp;"/"&amp;MID(C697,11,2)</f>
        <v>23/04/89</v>
      </c>
      <c r="H697" s="23">
        <f t="shared" ca="1" si="11"/>
        <v>33</v>
      </c>
      <c r="I69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69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697" s="136" t="s">
        <v>119</v>
      </c>
      <c r="L697" s="128" t="s">
        <v>100</v>
      </c>
      <c r="M697" s="140"/>
      <c r="N697" s="141"/>
    </row>
    <row r="698" spans="1:14">
      <c r="A698" s="212">
        <v>3</v>
      </c>
      <c r="B698" s="132" t="s">
        <v>57</v>
      </c>
      <c r="C698" s="133" t="s">
        <v>650</v>
      </c>
      <c r="D698" s="134" t="s">
        <v>649</v>
      </c>
      <c r="E698" s="147" t="s">
        <v>2376</v>
      </c>
      <c r="F698" s="147" t="s">
        <v>109</v>
      </c>
      <c r="G698" s="129" t="str">
        <f>MID(C698,7,2)&amp;"/"&amp;MID(C698,9,2)&amp;"/"&amp;MID(C698,11,2)</f>
        <v>31/05/11</v>
      </c>
      <c r="H698" s="23">
        <f t="shared" ca="1" si="11"/>
        <v>11</v>
      </c>
      <c r="I69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69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698" s="136" t="s">
        <v>91</v>
      </c>
      <c r="L698" s="136" t="s">
        <v>90</v>
      </c>
      <c r="M698" s="140"/>
      <c r="N698" s="141"/>
    </row>
    <row r="699" spans="1:14">
      <c r="A699" s="212">
        <v>3</v>
      </c>
      <c r="B699" s="139" t="s">
        <v>57</v>
      </c>
      <c r="C699" s="126" t="s">
        <v>647</v>
      </c>
      <c r="D699" s="143" t="s">
        <v>646</v>
      </c>
      <c r="E699" s="135" t="s">
        <v>2377</v>
      </c>
      <c r="F699" s="128" t="s">
        <v>109</v>
      </c>
      <c r="G699" s="129" t="str">
        <f>MID(C699,7,2)-40&amp;"/"&amp;MID(C699,9,2)&amp;"/"&amp;MID(C699,11,2)</f>
        <v>6/04/13</v>
      </c>
      <c r="H699" s="23">
        <f t="shared" ca="1" si="11"/>
        <v>9</v>
      </c>
      <c r="I69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69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699" s="128" t="s">
        <v>91</v>
      </c>
      <c r="L699" s="136" t="s">
        <v>90</v>
      </c>
      <c r="M699" s="140"/>
      <c r="N699" s="141"/>
    </row>
    <row r="700" spans="1:14">
      <c r="A700" s="212">
        <v>3</v>
      </c>
      <c r="B700" s="132" t="s">
        <v>56</v>
      </c>
      <c r="C700" s="133" t="s">
        <v>645</v>
      </c>
      <c r="D700" s="148" t="s">
        <v>644</v>
      </c>
      <c r="E700" s="136" t="s">
        <v>2376</v>
      </c>
      <c r="F700" s="128" t="s">
        <v>102</v>
      </c>
      <c r="G700" s="129" t="str">
        <f>MID(C700,7,2)&amp;"/"&amp;MID(C700,9,2)&amp;"/"&amp;MID(C700,11,2)</f>
        <v>27/10/50</v>
      </c>
      <c r="H700" s="23">
        <f t="shared" ca="1" si="11"/>
        <v>72</v>
      </c>
      <c r="I70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70 - 74</v>
      </c>
      <c r="J70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15</v>
      </c>
      <c r="K700" s="136" t="s">
        <v>105</v>
      </c>
      <c r="L700" s="136" t="s">
        <v>100</v>
      </c>
      <c r="M700" s="140"/>
      <c r="N700" s="141"/>
    </row>
    <row r="701" spans="1:14">
      <c r="A701" s="212">
        <v>3</v>
      </c>
      <c r="B701" s="139" t="s">
        <v>56</v>
      </c>
      <c r="C701" s="126" t="s">
        <v>643</v>
      </c>
      <c r="D701" s="143" t="s">
        <v>642</v>
      </c>
      <c r="E701" s="135" t="s">
        <v>2377</v>
      </c>
      <c r="F701" s="128" t="s">
        <v>442</v>
      </c>
      <c r="G701" s="129" t="str">
        <f>MID(C701,7,2)-40&amp;"/"&amp;MID(C701,9,2)&amp;"/"&amp;MID(C701,11,2)</f>
        <v>22/02/52</v>
      </c>
      <c r="H701" s="23">
        <f t="shared" ca="1" si="11"/>
        <v>70</v>
      </c>
      <c r="I70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70 - 74</v>
      </c>
      <c r="J70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15</v>
      </c>
      <c r="K701" s="136" t="s">
        <v>96</v>
      </c>
      <c r="L701" s="128" t="s">
        <v>160</v>
      </c>
      <c r="M701" s="140"/>
      <c r="N701" s="141"/>
    </row>
    <row r="702" spans="1:14">
      <c r="A702" s="212">
        <v>3</v>
      </c>
      <c r="B702" s="132" t="s">
        <v>55</v>
      </c>
      <c r="C702" s="133" t="s">
        <v>640</v>
      </c>
      <c r="D702" s="148" t="s">
        <v>639</v>
      </c>
      <c r="E702" s="136" t="s">
        <v>2376</v>
      </c>
      <c r="F702" s="128" t="s">
        <v>102</v>
      </c>
      <c r="G702" s="129" t="str">
        <f>MID(C702,7,2)&amp;"/"&amp;MID(C702,9,2)&amp;"/"&amp;MID(C702,11,2)</f>
        <v>30/04/77</v>
      </c>
      <c r="H702" s="23">
        <f t="shared" ca="1" si="11"/>
        <v>45</v>
      </c>
      <c r="I70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70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702" s="136" t="s">
        <v>119</v>
      </c>
      <c r="L702" s="136" t="s">
        <v>100</v>
      </c>
      <c r="M702" s="140"/>
      <c r="N702" s="141"/>
    </row>
    <row r="703" spans="1:14">
      <c r="A703" s="212">
        <v>3</v>
      </c>
      <c r="B703" s="139" t="s">
        <v>55</v>
      </c>
      <c r="C703" s="133" t="s">
        <v>638</v>
      </c>
      <c r="D703" s="143" t="s">
        <v>637</v>
      </c>
      <c r="E703" s="135" t="s">
        <v>2377</v>
      </c>
      <c r="F703" s="128" t="s">
        <v>636</v>
      </c>
      <c r="G703" s="129" t="str">
        <f>MID(C703,7,2)-40&amp;"/"&amp;MID(C703,9,2)&amp;"/"&amp;MID(C703,11,2)</f>
        <v>15/11/76</v>
      </c>
      <c r="H703" s="23">
        <f t="shared" ca="1" si="11"/>
        <v>46</v>
      </c>
      <c r="I70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70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703" s="128" t="s">
        <v>154</v>
      </c>
      <c r="L703" s="128" t="s">
        <v>635</v>
      </c>
      <c r="M703" s="140"/>
      <c r="N703" s="141"/>
    </row>
    <row r="704" spans="1:14">
      <c r="A704" s="212">
        <v>3</v>
      </c>
      <c r="B704" s="132" t="s">
        <v>55</v>
      </c>
      <c r="C704" s="133" t="s">
        <v>634</v>
      </c>
      <c r="D704" s="142" t="s">
        <v>633</v>
      </c>
      <c r="E704" s="135" t="s">
        <v>2377</v>
      </c>
      <c r="F704" s="136" t="s">
        <v>102</v>
      </c>
      <c r="G704" s="129">
        <v>38394</v>
      </c>
      <c r="H704" s="23">
        <f t="shared" ca="1" si="11"/>
        <v>17</v>
      </c>
      <c r="I70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70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704" s="136" t="s">
        <v>105</v>
      </c>
      <c r="L704" s="136" t="s">
        <v>90</v>
      </c>
      <c r="M704" s="140"/>
      <c r="N704" s="141"/>
    </row>
    <row r="705" spans="1:14">
      <c r="A705" s="212">
        <v>3</v>
      </c>
      <c r="B705" s="139" t="s">
        <v>55</v>
      </c>
      <c r="C705" s="126" t="s">
        <v>632</v>
      </c>
      <c r="D705" s="143" t="s">
        <v>631</v>
      </c>
      <c r="E705" s="128" t="s">
        <v>2376</v>
      </c>
      <c r="F705" s="128" t="s">
        <v>102</v>
      </c>
      <c r="G705" s="129">
        <v>40083</v>
      </c>
      <c r="H705" s="23">
        <f t="shared" ca="1" si="11"/>
        <v>13</v>
      </c>
      <c r="I70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70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705" s="136" t="s">
        <v>96</v>
      </c>
      <c r="L705" s="136" t="s">
        <v>90</v>
      </c>
      <c r="M705" s="140"/>
      <c r="N705" s="141"/>
    </row>
    <row r="706" spans="1:14">
      <c r="A706" s="212">
        <v>3</v>
      </c>
      <c r="B706" s="132" t="s">
        <v>55</v>
      </c>
      <c r="C706" s="133" t="s">
        <v>630</v>
      </c>
      <c r="D706" s="134" t="s">
        <v>629</v>
      </c>
      <c r="E706" s="135" t="s">
        <v>2377</v>
      </c>
      <c r="F706" s="136" t="s">
        <v>102</v>
      </c>
      <c r="G706" s="129">
        <v>41469</v>
      </c>
      <c r="H706" s="23">
        <f t="shared" ref="H706:H769" ca="1" si="12">ROUNDDOWN(YEARFRAC(G706,TODAY(),1),0)</f>
        <v>9</v>
      </c>
      <c r="I70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70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706" s="136" t="s">
        <v>91</v>
      </c>
      <c r="L706" s="136" t="s">
        <v>90</v>
      </c>
      <c r="M706" s="140"/>
      <c r="N706" s="141"/>
    </row>
    <row r="707" spans="1:14">
      <c r="A707" s="212">
        <v>3</v>
      </c>
      <c r="B707" s="139" t="s">
        <v>54</v>
      </c>
      <c r="C707" s="126" t="s">
        <v>627</v>
      </c>
      <c r="D707" s="149" t="s">
        <v>626</v>
      </c>
      <c r="E707" s="128" t="s">
        <v>2376</v>
      </c>
      <c r="F707" s="128" t="s">
        <v>102</v>
      </c>
      <c r="G707" s="129" t="str">
        <f>MID(C707,7,2)&amp;"/"&amp;MID(C707,9,2)&amp;"/"&amp;MID(C707,11,2)</f>
        <v>04/03/77</v>
      </c>
      <c r="H707" s="23">
        <f t="shared" ca="1" si="12"/>
        <v>45</v>
      </c>
      <c r="I70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70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707" s="136" t="s">
        <v>119</v>
      </c>
      <c r="L707" s="128" t="s">
        <v>100</v>
      </c>
      <c r="M707" s="140"/>
      <c r="N707" s="141"/>
    </row>
    <row r="708" spans="1:14">
      <c r="A708" s="212">
        <v>3</v>
      </c>
      <c r="B708" s="132" t="s">
        <v>54</v>
      </c>
      <c r="C708" s="133" t="s">
        <v>625</v>
      </c>
      <c r="D708" s="150" t="s">
        <v>624</v>
      </c>
      <c r="E708" s="135" t="s">
        <v>2377</v>
      </c>
      <c r="F708" s="151" t="s">
        <v>194</v>
      </c>
      <c r="G708" s="129">
        <v>29387</v>
      </c>
      <c r="H708" s="23">
        <f t="shared" ca="1" si="12"/>
        <v>42</v>
      </c>
      <c r="I70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70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708" s="136" t="s">
        <v>119</v>
      </c>
      <c r="L708" s="136" t="s">
        <v>100</v>
      </c>
      <c r="M708" s="140"/>
      <c r="N708" s="141"/>
    </row>
    <row r="709" spans="1:14">
      <c r="A709" s="212">
        <v>3</v>
      </c>
      <c r="B709" s="139" t="s">
        <v>54</v>
      </c>
      <c r="C709" s="126" t="s">
        <v>622</v>
      </c>
      <c r="D709" s="143" t="s">
        <v>621</v>
      </c>
      <c r="E709" s="128" t="s">
        <v>2376</v>
      </c>
      <c r="F709" s="128" t="s">
        <v>102</v>
      </c>
      <c r="G709" s="129">
        <v>37760</v>
      </c>
      <c r="H709" s="23">
        <f t="shared" ca="1" si="12"/>
        <v>19</v>
      </c>
      <c r="I70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70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709" s="136" t="s">
        <v>119</v>
      </c>
      <c r="L709" s="136" t="s">
        <v>90</v>
      </c>
      <c r="M709" s="140"/>
      <c r="N709" s="141"/>
    </row>
    <row r="710" spans="1:14">
      <c r="A710" s="212">
        <v>3</v>
      </c>
      <c r="B710" s="132" t="s">
        <v>54</v>
      </c>
      <c r="C710" s="133" t="s">
        <v>620</v>
      </c>
      <c r="D710" s="134" t="s">
        <v>619</v>
      </c>
      <c r="E710" s="135" t="s">
        <v>2377</v>
      </c>
      <c r="F710" s="136" t="s">
        <v>102</v>
      </c>
      <c r="G710" s="129" t="str">
        <f>MID(C710,7,2)-40&amp;"/"&amp;MID(C710,9,2)&amp;"/"&amp;MID(C710,11,2)</f>
        <v>16/10/05</v>
      </c>
      <c r="H710" s="23">
        <f t="shared" ca="1" si="12"/>
        <v>17</v>
      </c>
      <c r="I71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71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710" s="152" t="s">
        <v>105</v>
      </c>
      <c r="L710" s="136" t="s">
        <v>90</v>
      </c>
      <c r="M710" s="140"/>
      <c r="N710" s="141"/>
    </row>
    <row r="711" spans="1:14">
      <c r="A711" s="212">
        <v>3</v>
      </c>
      <c r="B711" s="139" t="s">
        <v>54</v>
      </c>
      <c r="C711" s="126" t="s">
        <v>617</v>
      </c>
      <c r="D711" s="153" t="s">
        <v>616</v>
      </c>
      <c r="E711" s="135" t="s">
        <v>2377</v>
      </c>
      <c r="F711" s="128" t="s">
        <v>102</v>
      </c>
      <c r="G711" s="129">
        <v>40449</v>
      </c>
      <c r="H711" s="23">
        <f t="shared" ca="1" si="12"/>
        <v>12</v>
      </c>
      <c r="I71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71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711" s="128" t="s">
        <v>91</v>
      </c>
      <c r="L711" s="136" t="s">
        <v>90</v>
      </c>
      <c r="M711" s="140"/>
      <c r="N711" s="141"/>
    </row>
    <row r="712" spans="1:14">
      <c r="A712" s="212">
        <v>3</v>
      </c>
      <c r="B712" s="132" t="s">
        <v>54</v>
      </c>
      <c r="C712" s="133" t="s">
        <v>614</v>
      </c>
      <c r="D712" s="134" t="s">
        <v>613</v>
      </c>
      <c r="E712" s="135" t="s">
        <v>2377</v>
      </c>
      <c r="F712" s="136" t="s">
        <v>109</v>
      </c>
      <c r="G712" s="129" t="str">
        <f>MID(C712,7,2)-40&amp;"/"&amp;MID(C712,9,2)&amp;"/"&amp;MID(C712,11,2)</f>
        <v>18/04/16</v>
      </c>
      <c r="H712" s="23">
        <f t="shared" ca="1" si="12"/>
        <v>6</v>
      </c>
      <c r="I71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71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712" s="136" t="s">
        <v>86</v>
      </c>
      <c r="L712" s="136" t="s">
        <v>85</v>
      </c>
      <c r="M712" s="140"/>
      <c r="N712" s="141"/>
    </row>
    <row r="713" spans="1:14">
      <c r="A713" s="212">
        <v>3</v>
      </c>
      <c r="B713" s="139" t="s">
        <v>53</v>
      </c>
      <c r="C713" s="126" t="s">
        <v>612</v>
      </c>
      <c r="D713" s="127" t="s">
        <v>611</v>
      </c>
      <c r="E713" s="128" t="s">
        <v>2376</v>
      </c>
      <c r="F713" s="128" t="s">
        <v>102</v>
      </c>
      <c r="G713" s="129">
        <v>15619</v>
      </c>
      <c r="H713" s="23">
        <f t="shared" ca="1" si="12"/>
        <v>80</v>
      </c>
      <c r="I71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80 - 84</v>
      </c>
      <c r="J71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17</v>
      </c>
      <c r="K713" s="128" t="s">
        <v>105</v>
      </c>
      <c r="L713" s="128" t="s">
        <v>160</v>
      </c>
      <c r="M713" s="140"/>
      <c r="N713" s="141"/>
    </row>
    <row r="714" spans="1:14">
      <c r="A714" s="212">
        <v>3</v>
      </c>
      <c r="B714" s="132" t="s">
        <v>53</v>
      </c>
      <c r="C714" s="133" t="s">
        <v>610</v>
      </c>
      <c r="D714" s="134" t="s">
        <v>609</v>
      </c>
      <c r="E714" s="135" t="s">
        <v>2377</v>
      </c>
      <c r="F714" s="136" t="s">
        <v>608</v>
      </c>
      <c r="G714" s="129">
        <v>17887</v>
      </c>
      <c r="H714" s="23">
        <f t="shared" ca="1" si="12"/>
        <v>73</v>
      </c>
      <c r="I71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70 - 74</v>
      </c>
      <c r="J71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15</v>
      </c>
      <c r="K714" s="136" t="s">
        <v>105</v>
      </c>
      <c r="L714" s="128" t="s">
        <v>160</v>
      </c>
      <c r="M714" s="140"/>
      <c r="N714" s="141"/>
    </row>
    <row r="715" spans="1:14">
      <c r="A715" s="212">
        <v>3</v>
      </c>
      <c r="B715" s="132" t="s">
        <v>52</v>
      </c>
      <c r="C715" s="133" t="s">
        <v>607</v>
      </c>
      <c r="D715" s="148" t="s">
        <v>606</v>
      </c>
      <c r="E715" s="136" t="s">
        <v>2376</v>
      </c>
      <c r="F715" s="136" t="s">
        <v>102</v>
      </c>
      <c r="G715" s="129">
        <v>31513</v>
      </c>
      <c r="H715" s="23">
        <f t="shared" ca="1" si="12"/>
        <v>36</v>
      </c>
      <c r="I71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71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715" s="136" t="s">
        <v>119</v>
      </c>
      <c r="L715" s="152" t="s">
        <v>191</v>
      </c>
      <c r="M715" s="140"/>
      <c r="N715" s="141"/>
    </row>
    <row r="716" spans="1:14">
      <c r="A716" s="212">
        <v>3</v>
      </c>
      <c r="B716" s="139" t="s">
        <v>52</v>
      </c>
      <c r="C716" s="126" t="s">
        <v>604</v>
      </c>
      <c r="D716" s="153" t="s">
        <v>603</v>
      </c>
      <c r="E716" s="135" t="s">
        <v>2377</v>
      </c>
      <c r="F716" s="128" t="s">
        <v>602</v>
      </c>
      <c r="G716" s="129">
        <v>32030</v>
      </c>
      <c r="H716" s="23">
        <f t="shared" ca="1" si="12"/>
        <v>35</v>
      </c>
      <c r="I71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71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716" s="136" t="s">
        <v>119</v>
      </c>
      <c r="L716" s="128" t="s">
        <v>100</v>
      </c>
      <c r="M716" s="140"/>
      <c r="N716" s="141"/>
    </row>
    <row r="717" spans="1:14">
      <c r="A717" s="212">
        <v>3</v>
      </c>
      <c r="B717" s="132" t="s">
        <v>52</v>
      </c>
      <c r="C717" s="133" t="s">
        <v>601</v>
      </c>
      <c r="D717" s="134" t="s">
        <v>600</v>
      </c>
      <c r="E717" s="135" t="s">
        <v>2377</v>
      </c>
      <c r="F717" s="136" t="s">
        <v>109</v>
      </c>
      <c r="G717" s="129">
        <v>41102</v>
      </c>
      <c r="H717" s="23">
        <f t="shared" ca="1" si="12"/>
        <v>10</v>
      </c>
      <c r="I71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71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717" s="136" t="s">
        <v>91</v>
      </c>
      <c r="L717" s="136" t="s">
        <v>90</v>
      </c>
      <c r="M717" s="140"/>
      <c r="N717" s="141"/>
    </row>
    <row r="718" spans="1:14">
      <c r="A718" s="212">
        <v>3</v>
      </c>
      <c r="B718" s="139" t="s">
        <v>52</v>
      </c>
      <c r="C718" s="126" t="s">
        <v>599</v>
      </c>
      <c r="D718" s="143" t="s">
        <v>598</v>
      </c>
      <c r="E718" s="135" t="s">
        <v>2377</v>
      </c>
      <c r="F718" s="128" t="s">
        <v>109</v>
      </c>
      <c r="G718" s="129">
        <v>42495</v>
      </c>
      <c r="H718" s="23">
        <f t="shared" ca="1" si="12"/>
        <v>6</v>
      </c>
      <c r="I71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71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718" s="128" t="s">
        <v>86</v>
      </c>
      <c r="L718" s="136" t="s">
        <v>85</v>
      </c>
      <c r="M718" s="140"/>
      <c r="N718" s="141"/>
    </row>
    <row r="719" spans="1:14">
      <c r="A719" s="212">
        <v>3</v>
      </c>
      <c r="B719" s="132" t="s">
        <v>52</v>
      </c>
      <c r="C719" s="133" t="s">
        <v>597</v>
      </c>
      <c r="D719" s="134" t="s">
        <v>596</v>
      </c>
      <c r="E719" s="135" t="s">
        <v>2377</v>
      </c>
      <c r="F719" s="136" t="s">
        <v>109</v>
      </c>
      <c r="G719" s="129">
        <v>43101</v>
      </c>
      <c r="H719" s="23">
        <f t="shared" ca="1" si="12"/>
        <v>4</v>
      </c>
      <c r="I71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71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719" s="136" t="s">
        <v>86</v>
      </c>
      <c r="L719" s="136" t="s">
        <v>85</v>
      </c>
      <c r="M719" s="140"/>
      <c r="N719" s="141"/>
    </row>
    <row r="720" spans="1:14">
      <c r="A720" s="212">
        <v>3</v>
      </c>
      <c r="B720" s="139" t="s">
        <v>51</v>
      </c>
      <c r="C720" s="126" t="s">
        <v>595</v>
      </c>
      <c r="D720" s="149" t="s">
        <v>594</v>
      </c>
      <c r="E720" s="128" t="s">
        <v>2376</v>
      </c>
      <c r="F720" s="128" t="s">
        <v>102</v>
      </c>
      <c r="G720" s="129">
        <v>28920</v>
      </c>
      <c r="H720" s="23">
        <f t="shared" ca="1" si="12"/>
        <v>43</v>
      </c>
      <c r="I72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72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720" s="128" t="s">
        <v>214</v>
      </c>
      <c r="L720" s="128" t="s">
        <v>381</v>
      </c>
      <c r="M720" s="140"/>
      <c r="N720" s="141"/>
    </row>
    <row r="721" spans="1:14">
      <c r="A721" s="212">
        <v>3</v>
      </c>
      <c r="B721" s="139" t="s">
        <v>50</v>
      </c>
      <c r="C721" s="126" t="s">
        <v>593</v>
      </c>
      <c r="D721" s="149" t="s">
        <v>592</v>
      </c>
      <c r="E721" s="128" t="s">
        <v>2376</v>
      </c>
      <c r="F721" s="128" t="s">
        <v>102</v>
      </c>
      <c r="G721" s="129">
        <v>29177</v>
      </c>
      <c r="H721" s="23">
        <f t="shared" ca="1" si="12"/>
        <v>43</v>
      </c>
      <c r="I72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72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721" s="136" t="s">
        <v>119</v>
      </c>
      <c r="L721" s="128" t="s">
        <v>100</v>
      </c>
      <c r="M721" s="140"/>
      <c r="N721" s="141"/>
    </row>
    <row r="722" spans="1:14">
      <c r="A722" s="212">
        <v>3</v>
      </c>
      <c r="B722" s="132" t="s">
        <v>50</v>
      </c>
      <c r="C722" s="133" t="s">
        <v>591</v>
      </c>
      <c r="D722" s="142" t="s">
        <v>590</v>
      </c>
      <c r="E722" s="136" t="s">
        <v>2376</v>
      </c>
      <c r="F722" s="136" t="s">
        <v>306</v>
      </c>
      <c r="G722" s="129">
        <v>39083</v>
      </c>
      <c r="H722" s="23">
        <f t="shared" ca="1" si="12"/>
        <v>15</v>
      </c>
      <c r="I72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72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722" s="152" t="s">
        <v>105</v>
      </c>
      <c r="L722" s="136" t="s">
        <v>90</v>
      </c>
      <c r="M722" s="140"/>
      <c r="N722" s="141"/>
    </row>
    <row r="723" spans="1:14">
      <c r="A723" s="212">
        <v>3</v>
      </c>
      <c r="B723" s="139" t="s">
        <v>50</v>
      </c>
      <c r="C723" s="126" t="s">
        <v>588</v>
      </c>
      <c r="D723" s="143" t="s">
        <v>587</v>
      </c>
      <c r="E723" s="135" t="s">
        <v>2377</v>
      </c>
      <c r="F723" s="128" t="s">
        <v>306</v>
      </c>
      <c r="G723" s="129">
        <v>39741</v>
      </c>
      <c r="H723" s="23">
        <f t="shared" ca="1" si="12"/>
        <v>14</v>
      </c>
      <c r="I72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72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723" s="136" t="s">
        <v>96</v>
      </c>
      <c r="L723" s="136" t="s">
        <v>90</v>
      </c>
      <c r="M723" s="140"/>
      <c r="N723" s="141"/>
    </row>
    <row r="724" spans="1:14">
      <c r="A724" s="212">
        <v>3</v>
      </c>
      <c r="B724" s="132" t="s">
        <v>49</v>
      </c>
      <c r="C724" s="133" t="s">
        <v>586</v>
      </c>
      <c r="D724" s="148" t="s">
        <v>585</v>
      </c>
      <c r="E724" s="136" t="s">
        <v>2376</v>
      </c>
      <c r="F724" s="136" t="s">
        <v>370</v>
      </c>
      <c r="G724" s="129">
        <v>27898</v>
      </c>
      <c r="H724" s="23">
        <f t="shared" ca="1" si="12"/>
        <v>46</v>
      </c>
      <c r="I72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72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724" s="136" t="s">
        <v>119</v>
      </c>
      <c r="L724" s="154" t="s">
        <v>213</v>
      </c>
      <c r="M724" s="140"/>
      <c r="N724" s="141"/>
    </row>
    <row r="725" spans="1:14">
      <c r="A725" s="212">
        <v>3</v>
      </c>
      <c r="B725" s="139" t="s">
        <v>49</v>
      </c>
      <c r="C725" s="126" t="s">
        <v>584</v>
      </c>
      <c r="D725" s="143" t="s">
        <v>583</v>
      </c>
      <c r="E725" s="135" t="s">
        <v>2377</v>
      </c>
      <c r="F725" s="128" t="s">
        <v>102</v>
      </c>
      <c r="G725" s="129">
        <v>27782</v>
      </c>
      <c r="H725" s="23">
        <f t="shared" ca="1" si="12"/>
        <v>46</v>
      </c>
      <c r="I72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72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725" s="136" t="s">
        <v>119</v>
      </c>
      <c r="L725" s="154" t="s">
        <v>213</v>
      </c>
      <c r="M725" s="140"/>
      <c r="N725" s="141"/>
    </row>
    <row r="726" spans="1:14">
      <c r="A726" s="212">
        <v>3</v>
      </c>
      <c r="B726" s="132" t="s">
        <v>49</v>
      </c>
      <c r="C726" s="133" t="s">
        <v>582</v>
      </c>
      <c r="D726" s="142" t="s">
        <v>581</v>
      </c>
      <c r="E726" s="135" t="s">
        <v>2377</v>
      </c>
      <c r="F726" s="136" t="s">
        <v>109</v>
      </c>
      <c r="G726" s="129">
        <v>37133</v>
      </c>
      <c r="H726" s="23">
        <f t="shared" ca="1" si="12"/>
        <v>21</v>
      </c>
      <c r="I72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72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726" s="136" t="s">
        <v>119</v>
      </c>
      <c r="L726" s="136" t="s">
        <v>90</v>
      </c>
      <c r="M726" s="140"/>
      <c r="N726" s="141"/>
    </row>
    <row r="727" spans="1:14">
      <c r="A727" s="212">
        <v>3</v>
      </c>
      <c r="B727" s="139" t="s">
        <v>49</v>
      </c>
      <c r="C727" s="126" t="s">
        <v>580</v>
      </c>
      <c r="D727" s="143" t="s">
        <v>579</v>
      </c>
      <c r="E727" s="128" t="s">
        <v>2376</v>
      </c>
      <c r="F727" s="128" t="s">
        <v>109</v>
      </c>
      <c r="G727" s="129">
        <v>37933</v>
      </c>
      <c r="H727" s="23">
        <f t="shared" ca="1" si="12"/>
        <v>19</v>
      </c>
      <c r="I72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72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727" s="136" t="s">
        <v>119</v>
      </c>
      <c r="L727" s="136" t="s">
        <v>90</v>
      </c>
      <c r="M727" s="155"/>
      <c r="N727" s="156"/>
    </row>
    <row r="728" spans="1:14">
      <c r="A728" s="212">
        <v>3</v>
      </c>
      <c r="B728" s="132" t="s">
        <v>49</v>
      </c>
      <c r="C728" s="133" t="s">
        <v>577</v>
      </c>
      <c r="D728" s="134" t="s">
        <v>576</v>
      </c>
      <c r="E728" s="136" t="s">
        <v>2376</v>
      </c>
      <c r="F728" s="136" t="s">
        <v>109</v>
      </c>
      <c r="G728" s="129">
        <v>39165</v>
      </c>
      <c r="H728" s="23">
        <f t="shared" ca="1" si="12"/>
        <v>15</v>
      </c>
      <c r="I72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72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728" s="152" t="s">
        <v>105</v>
      </c>
      <c r="L728" s="136" t="s">
        <v>90</v>
      </c>
      <c r="M728" s="155"/>
      <c r="N728" s="156"/>
    </row>
    <row r="729" spans="1:14">
      <c r="A729" s="212">
        <v>3</v>
      </c>
      <c r="B729" s="139" t="s">
        <v>49</v>
      </c>
      <c r="C729" s="126" t="s">
        <v>575</v>
      </c>
      <c r="D729" s="153" t="s">
        <v>574</v>
      </c>
      <c r="E729" s="135" t="s">
        <v>2377</v>
      </c>
      <c r="F729" s="128" t="s">
        <v>109</v>
      </c>
      <c r="G729" s="129">
        <v>40841</v>
      </c>
      <c r="H729" s="23">
        <f t="shared" ca="1" si="12"/>
        <v>11</v>
      </c>
      <c r="I72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72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729" s="128" t="s">
        <v>91</v>
      </c>
      <c r="L729" s="136" t="s">
        <v>90</v>
      </c>
      <c r="M729" s="155"/>
      <c r="N729" s="156"/>
    </row>
    <row r="730" spans="1:14">
      <c r="A730" s="212">
        <v>3</v>
      </c>
      <c r="B730" s="132" t="s">
        <v>48</v>
      </c>
      <c r="C730" s="133" t="s">
        <v>573</v>
      </c>
      <c r="D730" s="148" t="s">
        <v>572</v>
      </c>
      <c r="E730" s="135" t="s">
        <v>2377</v>
      </c>
      <c r="F730" s="136" t="s">
        <v>571</v>
      </c>
      <c r="G730" s="129">
        <v>16803</v>
      </c>
      <c r="H730" s="23">
        <f t="shared" ca="1" si="12"/>
        <v>76</v>
      </c>
      <c r="I73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75 - 79</v>
      </c>
      <c r="J73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16</v>
      </c>
      <c r="K730" s="136" t="s">
        <v>119</v>
      </c>
      <c r="L730" s="128" t="s">
        <v>160</v>
      </c>
      <c r="M730" s="155"/>
      <c r="N730" s="156"/>
    </row>
    <row r="731" spans="1:14">
      <c r="A731" s="212">
        <v>3</v>
      </c>
      <c r="B731" s="139" t="s">
        <v>48</v>
      </c>
      <c r="C731" s="126" t="s">
        <v>570</v>
      </c>
      <c r="D731" s="143" t="s">
        <v>569</v>
      </c>
      <c r="E731" s="128" t="s">
        <v>2376</v>
      </c>
      <c r="F731" s="128" t="s">
        <v>102</v>
      </c>
      <c r="G731" s="129">
        <v>30514</v>
      </c>
      <c r="H731" s="23">
        <f t="shared" ca="1" si="12"/>
        <v>39</v>
      </c>
      <c r="I73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73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731" s="136" t="s">
        <v>119</v>
      </c>
      <c r="L731" s="128" t="s">
        <v>100</v>
      </c>
      <c r="M731" s="155"/>
      <c r="N731" s="156"/>
    </row>
    <row r="732" spans="1:14">
      <c r="A732" s="212">
        <v>3</v>
      </c>
      <c r="B732" s="132" t="s">
        <v>48</v>
      </c>
      <c r="C732" s="133" t="s">
        <v>567</v>
      </c>
      <c r="D732" s="142" t="s">
        <v>566</v>
      </c>
      <c r="E732" s="136" t="s">
        <v>2376</v>
      </c>
      <c r="F732" s="136" t="s">
        <v>102</v>
      </c>
      <c r="G732" s="129">
        <v>31672</v>
      </c>
      <c r="H732" s="23">
        <f t="shared" ca="1" si="12"/>
        <v>36</v>
      </c>
      <c r="I73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73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732" s="136" t="s">
        <v>105</v>
      </c>
      <c r="L732" s="136" t="s">
        <v>100</v>
      </c>
      <c r="M732" s="155"/>
      <c r="N732" s="156"/>
    </row>
    <row r="733" spans="1:14">
      <c r="A733" s="212">
        <v>3</v>
      </c>
      <c r="B733" s="139" t="s">
        <v>48</v>
      </c>
      <c r="C733" s="126" t="s">
        <v>565</v>
      </c>
      <c r="D733" s="143" t="s">
        <v>564</v>
      </c>
      <c r="E733" s="128" t="s">
        <v>2376</v>
      </c>
      <c r="F733" s="128" t="s">
        <v>102</v>
      </c>
      <c r="G733" s="129">
        <v>34183</v>
      </c>
      <c r="H733" s="23">
        <f t="shared" ca="1" si="12"/>
        <v>29</v>
      </c>
      <c r="I73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73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733" s="128" t="s">
        <v>105</v>
      </c>
      <c r="L733" s="128" t="s">
        <v>100</v>
      </c>
      <c r="M733" s="155"/>
      <c r="N733" s="156"/>
    </row>
    <row r="734" spans="1:14">
      <c r="A734" s="212">
        <v>3</v>
      </c>
      <c r="B734" s="132" t="s">
        <v>47</v>
      </c>
      <c r="C734" s="133" t="s">
        <v>562</v>
      </c>
      <c r="D734" s="148" t="s">
        <v>561</v>
      </c>
      <c r="E734" s="136" t="s">
        <v>2376</v>
      </c>
      <c r="F734" s="136" t="s">
        <v>102</v>
      </c>
      <c r="G734" s="129">
        <v>28439</v>
      </c>
      <c r="H734" s="23">
        <f t="shared" ca="1" si="12"/>
        <v>45</v>
      </c>
      <c r="I73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73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734" s="136" t="s">
        <v>119</v>
      </c>
      <c r="L734" s="154" t="s">
        <v>213</v>
      </c>
      <c r="M734" s="155"/>
      <c r="N734" s="156"/>
    </row>
    <row r="735" spans="1:14">
      <c r="A735" s="212">
        <v>3</v>
      </c>
      <c r="B735" s="139" t="s">
        <v>47</v>
      </c>
      <c r="C735" s="126" t="s">
        <v>560</v>
      </c>
      <c r="D735" s="143" t="s">
        <v>559</v>
      </c>
      <c r="E735" s="135" t="s">
        <v>2377</v>
      </c>
      <c r="F735" s="128" t="s">
        <v>109</v>
      </c>
      <c r="G735" s="129">
        <v>25922</v>
      </c>
      <c r="H735" s="23">
        <f t="shared" ca="1" si="12"/>
        <v>51</v>
      </c>
      <c r="I73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73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735" s="128" t="s">
        <v>119</v>
      </c>
      <c r="L735" s="154" t="s">
        <v>213</v>
      </c>
      <c r="M735" s="155"/>
      <c r="N735" s="156"/>
    </row>
    <row r="736" spans="1:14">
      <c r="A736" s="212">
        <v>3</v>
      </c>
      <c r="B736" s="132" t="s">
        <v>47</v>
      </c>
      <c r="C736" s="133" t="s">
        <v>558</v>
      </c>
      <c r="D736" s="134" t="s">
        <v>557</v>
      </c>
      <c r="E736" s="135" t="s">
        <v>2377</v>
      </c>
      <c r="F736" s="136" t="s">
        <v>109</v>
      </c>
      <c r="G736" s="129">
        <v>40071</v>
      </c>
      <c r="H736" s="23">
        <f t="shared" ca="1" si="12"/>
        <v>13</v>
      </c>
      <c r="I73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73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736" s="136" t="s">
        <v>96</v>
      </c>
      <c r="L736" s="136" t="s">
        <v>90</v>
      </c>
      <c r="M736" s="155"/>
      <c r="N736" s="156"/>
    </row>
    <row r="737" spans="1:14">
      <c r="A737" s="212">
        <v>3</v>
      </c>
      <c r="B737" s="132" t="s">
        <v>47</v>
      </c>
      <c r="C737" s="133" t="s">
        <v>555</v>
      </c>
      <c r="D737" s="134" t="s">
        <v>554</v>
      </c>
      <c r="E737" s="135" t="s">
        <v>2377</v>
      </c>
      <c r="F737" s="136" t="s">
        <v>109</v>
      </c>
      <c r="G737" s="129">
        <v>40533</v>
      </c>
      <c r="H737" s="23">
        <f t="shared" ca="1" si="12"/>
        <v>11</v>
      </c>
      <c r="I73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73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737" s="136" t="s">
        <v>91</v>
      </c>
      <c r="L737" s="136" t="s">
        <v>90</v>
      </c>
      <c r="M737" s="155"/>
      <c r="N737" s="156"/>
    </row>
    <row r="738" spans="1:14">
      <c r="A738" s="212">
        <v>3</v>
      </c>
      <c r="B738" s="132" t="s">
        <v>46</v>
      </c>
      <c r="C738" s="133" t="s">
        <v>553</v>
      </c>
      <c r="D738" s="148" t="s">
        <v>552</v>
      </c>
      <c r="E738" s="135" t="s">
        <v>2377</v>
      </c>
      <c r="F738" s="136" t="s">
        <v>102</v>
      </c>
      <c r="G738" s="129">
        <v>29789</v>
      </c>
      <c r="H738" s="23">
        <f t="shared" ca="1" si="12"/>
        <v>41</v>
      </c>
      <c r="I73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73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738" s="136" t="s">
        <v>119</v>
      </c>
      <c r="L738" s="128" t="s">
        <v>160</v>
      </c>
      <c r="M738" s="155"/>
      <c r="N738" s="156"/>
    </row>
    <row r="739" spans="1:14">
      <c r="A739" s="212">
        <v>3</v>
      </c>
      <c r="B739" s="139" t="s">
        <v>46</v>
      </c>
      <c r="C739" s="126" t="s">
        <v>550</v>
      </c>
      <c r="D739" s="143" t="s">
        <v>549</v>
      </c>
      <c r="E739" s="128" t="s">
        <v>2376</v>
      </c>
      <c r="F739" s="128" t="s">
        <v>181</v>
      </c>
      <c r="G739" s="129">
        <v>39989</v>
      </c>
      <c r="H739" s="23">
        <f t="shared" ca="1" si="12"/>
        <v>13</v>
      </c>
      <c r="I73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73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739" s="136" t="s">
        <v>96</v>
      </c>
      <c r="L739" s="136" t="s">
        <v>90</v>
      </c>
      <c r="M739" s="155"/>
      <c r="N739" s="156"/>
    </row>
    <row r="740" spans="1:14">
      <c r="A740" s="212">
        <v>3</v>
      </c>
      <c r="B740" s="132" t="s">
        <v>45</v>
      </c>
      <c r="C740" s="133" t="s">
        <v>548</v>
      </c>
      <c r="D740" s="148" t="s">
        <v>547</v>
      </c>
      <c r="E740" s="135" t="s">
        <v>2377</v>
      </c>
      <c r="F740" s="136" t="s">
        <v>546</v>
      </c>
      <c r="G740" s="129">
        <v>16473</v>
      </c>
      <c r="H740" s="23">
        <f t="shared" ca="1" si="12"/>
        <v>77</v>
      </c>
      <c r="I74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75 - 79</v>
      </c>
      <c r="J74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16</v>
      </c>
      <c r="K740" s="136" t="s">
        <v>96</v>
      </c>
      <c r="L740" s="128" t="s">
        <v>160</v>
      </c>
      <c r="M740" s="155"/>
      <c r="N740" s="156"/>
    </row>
    <row r="741" spans="1:14">
      <c r="A741" s="212">
        <v>3</v>
      </c>
      <c r="B741" s="139" t="s">
        <v>44</v>
      </c>
      <c r="C741" s="126" t="s">
        <v>545</v>
      </c>
      <c r="D741" s="149" t="s">
        <v>544</v>
      </c>
      <c r="E741" s="135" t="s">
        <v>2377</v>
      </c>
      <c r="F741" s="128" t="s">
        <v>102</v>
      </c>
      <c r="G741" s="129">
        <v>28960</v>
      </c>
      <c r="H741" s="23">
        <f t="shared" ca="1" si="12"/>
        <v>43</v>
      </c>
      <c r="I74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74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741" s="136" t="s">
        <v>119</v>
      </c>
      <c r="L741" s="128" t="s">
        <v>100</v>
      </c>
      <c r="M741" s="155"/>
      <c r="N741" s="156"/>
    </row>
    <row r="742" spans="1:14">
      <c r="A742" s="212">
        <v>3</v>
      </c>
      <c r="B742" s="132" t="s">
        <v>44</v>
      </c>
      <c r="C742" s="133" t="s">
        <v>543</v>
      </c>
      <c r="D742" s="134" t="s">
        <v>542</v>
      </c>
      <c r="E742" s="136" t="s">
        <v>2376</v>
      </c>
      <c r="F742" s="136" t="s">
        <v>306</v>
      </c>
      <c r="G742" s="129">
        <v>38970</v>
      </c>
      <c r="H742" s="23">
        <f t="shared" ca="1" si="12"/>
        <v>16</v>
      </c>
      <c r="I74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74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742" s="136" t="s">
        <v>105</v>
      </c>
      <c r="L742" s="136" t="s">
        <v>90</v>
      </c>
      <c r="M742" s="155"/>
      <c r="N742" s="156"/>
    </row>
    <row r="743" spans="1:14">
      <c r="A743" s="212">
        <v>3</v>
      </c>
      <c r="B743" s="139" t="s">
        <v>43</v>
      </c>
      <c r="C743" s="126" t="s">
        <v>540</v>
      </c>
      <c r="D743" s="149" t="s">
        <v>539</v>
      </c>
      <c r="E743" s="128" t="s">
        <v>2376</v>
      </c>
      <c r="F743" s="128" t="s">
        <v>538</v>
      </c>
      <c r="G743" s="129">
        <v>19218</v>
      </c>
      <c r="H743" s="23">
        <f t="shared" ca="1" si="12"/>
        <v>70</v>
      </c>
      <c r="I74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70 - 74</v>
      </c>
      <c r="J74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15</v>
      </c>
      <c r="K743" s="128" t="s">
        <v>105</v>
      </c>
      <c r="L743" s="128" t="s">
        <v>160</v>
      </c>
      <c r="M743" s="155"/>
      <c r="N743" s="156"/>
    </row>
    <row r="744" spans="1:14">
      <c r="A744" s="212">
        <v>3</v>
      </c>
      <c r="B744" s="139" t="s">
        <v>43</v>
      </c>
      <c r="C744" s="126" t="s">
        <v>537</v>
      </c>
      <c r="D744" s="143" t="s">
        <v>536</v>
      </c>
      <c r="E744" s="135" t="s">
        <v>2377</v>
      </c>
      <c r="F744" s="128" t="s">
        <v>102</v>
      </c>
      <c r="G744" s="129">
        <v>21325</v>
      </c>
      <c r="H744" s="23">
        <f t="shared" ca="1" si="12"/>
        <v>64</v>
      </c>
      <c r="I74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74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744" s="128" t="s">
        <v>105</v>
      </c>
      <c r="L744" s="128" t="s">
        <v>160</v>
      </c>
      <c r="M744" s="155"/>
      <c r="N744" s="156"/>
    </row>
    <row r="745" spans="1:14">
      <c r="A745" s="212">
        <v>3</v>
      </c>
      <c r="B745" s="139" t="s">
        <v>42</v>
      </c>
      <c r="C745" s="126" t="s">
        <v>535</v>
      </c>
      <c r="D745" s="127" t="s">
        <v>534</v>
      </c>
      <c r="E745" s="128" t="s">
        <v>2376</v>
      </c>
      <c r="F745" s="128" t="s">
        <v>109</v>
      </c>
      <c r="G745" s="129">
        <v>24754</v>
      </c>
      <c r="H745" s="23">
        <f t="shared" ca="1" si="12"/>
        <v>55</v>
      </c>
      <c r="I74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74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745" s="128" t="s">
        <v>154</v>
      </c>
      <c r="L745" s="128" t="s">
        <v>100</v>
      </c>
      <c r="M745" s="155"/>
      <c r="N745" s="156"/>
    </row>
    <row r="746" spans="1:14">
      <c r="A746" s="212">
        <v>3</v>
      </c>
      <c r="B746" s="139" t="s">
        <v>42</v>
      </c>
      <c r="C746" s="126" t="s">
        <v>533</v>
      </c>
      <c r="D746" s="143" t="s">
        <v>532</v>
      </c>
      <c r="E746" s="135" t="s">
        <v>2377</v>
      </c>
      <c r="F746" s="128" t="s">
        <v>531</v>
      </c>
      <c r="G746" s="129">
        <v>24917</v>
      </c>
      <c r="H746" s="23">
        <f t="shared" ca="1" si="12"/>
        <v>54</v>
      </c>
      <c r="I74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74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746" s="128" t="s">
        <v>101</v>
      </c>
      <c r="L746" s="157" t="s">
        <v>142</v>
      </c>
      <c r="M746" s="155"/>
      <c r="N746" s="156"/>
    </row>
    <row r="747" spans="1:14">
      <c r="A747" s="212">
        <v>3</v>
      </c>
      <c r="B747" s="139" t="s">
        <v>42</v>
      </c>
      <c r="C747" s="126" t="s">
        <v>530</v>
      </c>
      <c r="D747" s="143" t="s">
        <v>529</v>
      </c>
      <c r="E747" s="135" t="s">
        <v>2377</v>
      </c>
      <c r="F747" s="128" t="s">
        <v>102</v>
      </c>
      <c r="G747" s="129">
        <v>35974</v>
      </c>
      <c r="H747" s="23">
        <f t="shared" ca="1" si="12"/>
        <v>24</v>
      </c>
      <c r="I74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74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747" s="136" t="s">
        <v>119</v>
      </c>
      <c r="L747" s="136" t="s">
        <v>90</v>
      </c>
      <c r="M747" s="155"/>
      <c r="N747" s="156"/>
    </row>
    <row r="748" spans="1:14">
      <c r="A748" s="212">
        <v>3</v>
      </c>
      <c r="B748" s="139" t="s">
        <v>42</v>
      </c>
      <c r="C748" s="126" t="s">
        <v>528</v>
      </c>
      <c r="D748" s="143" t="s">
        <v>527</v>
      </c>
      <c r="E748" s="128" t="s">
        <v>2376</v>
      </c>
      <c r="F748" s="128" t="s">
        <v>109</v>
      </c>
      <c r="G748" s="129">
        <v>36525</v>
      </c>
      <c r="H748" s="23">
        <f t="shared" ca="1" si="12"/>
        <v>22</v>
      </c>
      <c r="I74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74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748" s="136" t="s">
        <v>119</v>
      </c>
      <c r="L748" s="136" t="s">
        <v>90</v>
      </c>
      <c r="M748" s="155"/>
      <c r="N748" s="156"/>
    </row>
    <row r="749" spans="1:14">
      <c r="A749" s="212">
        <v>3</v>
      </c>
      <c r="B749" s="139" t="s">
        <v>42</v>
      </c>
      <c r="C749" s="126" t="s">
        <v>526</v>
      </c>
      <c r="D749" s="143" t="s">
        <v>525</v>
      </c>
      <c r="E749" s="135" t="s">
        <v>2377</v>
      </c>
      <c r="F749" s="128" t="s">
        <v>109</v>
      </c>
      <c r="G749" s="129">
        <v>37141</v>
      </c>
      <c r="H749" s="23">
        <f t="shared" ca="1" si="12"/>
        <v>21</v>
      </c>
      <c r="I74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74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749" s="136" t="s">
        <v>119</v>
      </c>
      <c r="L749" s="136" t="s">
        <v>90</v>
      </c>
      <c r="M749" s="155"/>
      <c r="N749" s="156"/>
    </row>
    <row r="750" spans="1:14">
      <c r="A750" s="212">
        <v>3</v>
      </c>
      <c r="B750" s="139" t="s">
        <v>42</v>
      </c>
      <c r="C750" s="126" t="s">
        <v>524</v>
      </c>
      <c r="D750" s="143" t="s">
        <v>523</v>
      </c>
      <c r="E750" s="135" t="s">
        <v>2377</v>
      </c>
      <c r="F750" s="128" t="s">
        <v>109</v>
      </c>
      <c r="G750" s="129">
        <v>37589</v>
      </c>
      <c r="H750" s="23">
        <f t="shared" ca="1" si="12"/>
        <v>20</v>
      </c>
      <c r="I75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75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750" s="136" t="s">
        <v>119</v>
      </c>
      <c r="L750" s="136" t="s">
        <v>90</v>
      </c>
      <c r="M750" s="155"/>
      <c r="N750" s="156"/>
    </row>
    <row r="751" spans="1:14">
      <c r="A751" s="212">
        <v>3</v>
      </c>
      <c r="B751" s="139" t="s">
        <v>42</v>
      </c>
      <c r="C751" s="126" t="s">
        <v>522</v>
      </c>
      <c r="D751" s="153" t="s">
        <v>521</v>
      </c>
      <c r="E751" s="135" t="s">
        <v>2377</v>
      </c>
      <c r="F751" s="128" t="s">
        <v>109</v>
      </c>
      <c r="G751" s="129">
        <v>37811</v>
      </c>
      <c r="H751" s="23">
        <f t="shared" ca="1" si="12"/>
        <v>19</v>
      </c>
      <c r="I75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75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751" s="136" t="s">
        <v>119</v>
      </c>
      <c r="L751" s="136" t="s">
        <v>90</v>
      </c>
      <c r="M751" s="155"/>
      <c r="N751" s="156"/>
    </row>
    <row r="752" spans="1:14">
      <c r="A752" s="212">
        <v>3</v>
      </c>
      <c r="B752" s="139" t="s">
        <v>41</v>
      </c>
      <c r="C752" s="126" t="s">
        <v>519</v>
      </c>
      <c r="D752" s="149" t="s">
        <v>518</v>
      </c>
      <c r="E752" s="128" t="s">
        <v>2376</v>
      </c>
      <c r="F752" s="128" t="s">
        <v>109</v>
      </c>
      <c r="G752" s="129">
        <v>25572</v>
      </c>
      <c r="H752" s="23">
        <f t="shared" ca="1" si="12"/>
        <v>52</v>
      </c>
      <c r="I75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75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752" s="136" t="s">
        <v>119</v>
      </c>
      <c r="L752" s="128" t="s">
        <v>125</v>
      </c>
      <c r="M752" s="155"/>
      <c r="N752" s="156"/>
    </row>
    <row r="753" spans="1:14">
      <c r="A753" s="212">
        <v>3</v>
      </c>
      <c r="B753" s="139" t="s">
        <v>41</v>
      </c>
      <c r="C753" s="126" t="s">
        <v>517</v>
      </c>
      <c r="D753" s="143" t="s">
        <v>516</v>
      </c>
      <c r="E753" s="135" t="s">
        <v>2377</v>
      </c>
      <c r="F753" s="128" t="s">
        <v>109</v>
      </c>
      <c r="G753" s="129">
        <v>25846</v>
      </c>
      <c r="H753" s="23">
        <f t="shared" ca="1" si="12"/>
        <v>52</v>
      </c>
      <c r="I75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75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753" s="136" t="s">
        <v>119</v>
      </c>
      <c r="L753" s="157" t="s">
        <v>142</v>
      </c>
      <c r="M753" s="155"/>
      <c r="N753" s="156"/>
    </row>
    <row r="754" spans="1:14">
      <c r="A754" s="212">
        <v>3</v>
      </c>
      <c r="B754" s="139" t="s">
        <v>41</v>
      </c>
      <c r="C754" s="126" t="s">
        <v>515</v>
      </c>
      <c r="D754" s="143" t="s">
        <v>514</v>
      </c>
      <c r="E754" s="135" t="s">
        <v>2377</v>
      </c>
      <c r="F754" s="128" t="s">
        <v>109</v>
      </c>
      <c r="G754" s="129">
        <v>35631</v>
      </c>
      <c r="H754" s="23">
        <f t="shared" ca="1" si="12"/>
        <v>25</v>
      </c>
      <c r="I75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75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754" s="136" t="s">
        <v>119</v>
      </c>
      <c r="L754" s="136" t="s">
        <v>90</v>
      </c>
      <c r="M754" s="155"/>
      <c r="N754" s="156"/>
    </row>
    <row r="755" spans="1:14">
      <c r="A755" s="212">
        <v>3</v>
      </c>
      <c r="B755" s="139" t="s">
        <v>41</v>
      </c>
      <c r="C755" s="126" t="s">
        <v>513</v>
      </c>
      <c r="D755" s="153" t="s">
        <v>512</v>
      </c>
      <c r="E755" s="135" t="s">
        <v>2377</v>
      </c>
      <c r="F755" s="128" t="s">
        <v>506</v>
      </c>
      <c r="G755" s="129">
        <v>36994</v>
      </c>
      <c r="H755" s="23">
        <f t="shared" ca="1" si="12"/>
        <v>21</v>
      </c>
      <c r="I75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75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755" s="136" t="s">
        <v>119</v>
      </c>
      <c r="L755" s="136" t="s">
        <v>90</v>
      </c>
      <c r="M755" s="155"/>
      <c r="N755" s="156"/>
    </row>
    <row r="756" spans="1:14">
      <c r="A756" s="212">
        <v>3</v>
      </c>
      <c r="B756" s="139" t="s">
        <v>41</v>
      </c>
      <c r="C756" s="126" t="s">
        <v>510</v>
      </c>
      <c r="D756" s="143" t="s">
        <v>509</v>
      </c>
      <c r="E756" s="135" t="s">
        <v>2377</v>
      </c>
      <c r="F756" s="128" t="s">
        <v>506</v>
      </c>
      <c r="G756" s="129">
        <v>37523</v>
      </c>
      <c r="H756" s="23">
        <f t="shared" ca="1" si="12"/>
        <v>20</v>
      </c>
      <c r="I75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75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756" s="136" t="s">
        <v>119</v>
      </c>
      <c r="L756" s="136" t="s">
        <v>90</v>
      </c>
      <c r="M756" s="155"/>
      <c r="N756" s="156"/>
    </row>
    <row r="757" spans="1:14">
      <c r="A757" s="212">
        <v>3</v>
      </c>
      <c r="B757" s="139" t="s">
        <v>41</v>
      </c>
      <c r="C757" s="126" t="s">
        <v>508</v>
      </c>
      <c r="D757" s="143" t="s">
        <v>507</v>
      </c>
      <c r="E757" s="135" t="s">
        <v>2377</v>
      </c>
      <c r="F757" s="128" t="s">
        <v>506</v>
      </c>
      <c r="G757" s="129">
        <v>38282</v>
      </c>
      <c r="H757" s="23">
        <f t="shared" ca="1" si="12"/>
        <v>18</v>
      </c>
      <c r="I75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75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757" s="128" t="s">
        <v>105</v>
      </c>
      <c r="L757" s="136" t="s">
        <v>90</v>
      </c>
      <c r="M757" s="155"/>
      <c r="N757" s="156"/>
    </row>
    <row r="758" spans="1:14">
      <c r="A758" s="212">
        <v>3</v>
      </c>
      <c r="B758" s="139" t="s">
        <v>40</v>
      </c>
      <c r="C758" s="126" t="s">
        <v>504</v>
      </c>
      <c r="D758" s="149" t="s">
        <v>503</v>
      </c>
      <c r="E758" s="128" t="s">
        <v>2376</v>
      </c>
      <c r="F758" s="128" t="s">
        <v>109</v>
      </c>
      <c r="G758" s="129">
        <v>21775</v>
      </c>
      <c r="H758" s="23">
        <f t="shared" ca="1" si="12"/>
        <v>63</v>
      </c>
      <c r="I75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75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758" s="128" t="s">
        <v>105</v>
      </c>
      <c r="L758" s="128" t="s">
        <v>160</v>
      </c>
      <c r="M758" s="155"/>
      <c r="N758" s="156"/>
    </row>
    <row r="759" spans="1:14">
      <c r="A759" s="212">
        <v>3</v>
      </c>
      <c r="B759" s="139" t="s">
        <v>40</v>
      </c>
      <c r="C759" s="126" t="s">
        <v>502</v>
      </c>
      <c r="D759" s="143" t="s">
        <v>501</v>
      </c>
      <c r="E759" s="135" t="s">
        <v>2377</v>
      </c>
      <c r="F759" s="128" t="s">
        <v>109</v>
      </c>
      <c r="G759" s="129">
        <v>24961</v>
      </c>
      <c r="H759" s="23">
        <f t="shared" ca="1" si="12"/>
        <v>54</v>
      </c>
      <c r="I75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75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759" s="136" t="s">
        <v>119</v>
      </c>
      <c r="L759" s="128" t="s">
        <v>160</v>
      </c>
      <c r="M759" s="155"/>
      <c r="N759" s="156"/>
    </row>
    <row r="760" spans="1:14">
      <c r="A760" s="212">
        <v>3</v>
      </c>
      <c r="B760" s="139" t="s">
        <v>40</v>
      </c>
      <c r="C760" s="126" t="s">
        <v>500</v>
      </c>
      <c r="D760" s="143" t="s">
        <v>499</v>
      </c>
      <c r="E760" s="135" t="s">
        <v>2377</v>
      </c>
      <c r="F760" s="128" t="s">
        <v>102</v>
      </c>
      <c r="G760" s="129">
        <v>33839</v>
      </c>
      <c r="H760" s="23">
        <f t="shared" ca="1" si="12"/>
        <v>30</v>
      </c>
      <c r="I76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76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760" s="128" t="s">
        <v>101</v>
      </c>
      <c r="L760" s="128" t="s">
        <v>100</v>
      </c>
      <c r="M760" s="155"/>
      <c r="N760" s="156"/>
    </row>
    <row r="761" spans="1:14">
      <c r="A761" s="212">
        <v>3</v>
      </c>
      <c r="B761" s="139" t="s">
        <v>40</v>
      </c>
      <c r="C761" s="126" t="s">
        <v>498</v>
      </c>
      <c r="D761" s="143" t="s">
        <v>497</v>
      </c>
      <c r="E761" s="128" t="s">
        <v>2376</v>
      </c>
      <c r="F761" s="128" t="s">
        <v>102</v>
      </c>
      <c r="G761" s="129">
        <v>34700</v>
      </c>
      <c r="H761" s="23">
        <f t="shared" ca="1" si="12"/>
        <v>27</v>
      </c>
      <c r="I76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76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761" s="128" t="s">
        <v>101</v>
      </c>
      <c r="L761" s="128" t="s">
        <v>100</v>
      </c>
      <c r="M761" s="155"/>
      <c r="N761" s="156"/>
    </row>
    <row r="762" spans="1:14">
      <c r="A762" s="212">
        <v>3</v>
      </c>
      <c r="B762" s="139" t="s">
        <v>40</v>
      </c>
      <c r="C762" s="126" t="s">
        <v>495</v>
      </c>
      <c r="D762" s="153" t="s">
        <v>494</v>
      </c>
      <c r="E762" s="135" t="s">
        <v>2376</v>
      </c>
      <c r="F762" s="128" t="s">
        <v>102</v>
      </c>
      <c r="G762" s="129">
        <v>35574</v>
      </c>
      <c r="H762" s="23">
        <f t="shared" ca="1" si="12"/>
        <v>25</v>
      </c>
      <c r="I76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76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762" s="128" t="s">
        <v>101</v>
      </c>
      <c r="L762" s="128" t="s">
        <v>100</v>
      </c>
      <c r="M762" s="155"/>
      <c r="N762" s="156"/>
    </row>
    <row r="763" spans="1:14">
      <c r="A763" s="212">
        <v>3</v>
      </c>
      <c r="B763" s="139" t="s">
        <v>40</v>
      </c>
      <c r="C763" s="126" t="s">
        <v>493</v>
      </c>
      <c r="D763" s="153" t="s">
        <v>492</v>
      </c>
      <c r="E763" s="128" t="s">
        <v>2376</v>
      </c>
      <c r="F763" s="128" t="s">
        <v>102</v>
      </c>
      <c r="G763" s="129">
        <v>38163</v>
      </c>
      <c r="H763" s="23">
        <f t="shared" ca="1" si="12"/>
        <v>18</v>
      </c>
      <c r="I76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76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763" s="136" t="s">
        <v>119</v>
      </c>
      <c r="L763" s="136" t="s">
        <v>90</v>
      </c>
      <c r="M763" s="155"/>
      <c r="N763" s="156"/>
    </row>
    <row r="764" spans="1:14">
      <c r="A764" s="212">
        <v>3</v>
      </c>
      <c r="B764" s="139" t="s">
        <v>40</v>
      </c>
      <c r="C764" s="126" t="s">
        <v>491</v>
      </c>
      <c r="D764" s="153" t="s">
        <v>490</v>
      </c>
      <c r="E764" s="128" t="s">
        <v>2376</v>
      </c>
      <c r="F764" s="128" t="s">
        <v>102</v>
      </c>
      <c r="G764" s="129">
        <v>39408</v>
      </c>
      <c r="H764" s="23">
        <f t="shared" ca="1" si="12"/>
        <v>15</v>
      </c>
      <c r="I76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76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764" s="136" t="s">
        <v>96</v>
      </c>
      <c r="L764" s="136" t="s">
        <v>90</v>
      </c>
      <c r="M764" s="155"/>
      <c r="N764" s="156"/>
    </row>
    <row r="765" spans="1:14">
      <c r="A765" s="212">
        <v>3</v>
      </c>
      <c r="B765" s="139" t="s">
        <v>39</v>
      </c>
      <c r="C765" s="126" t="s">
        <v>488</v>
      </c>
      <c r="D765" s="127" t="s">
        <v>487</v>
      </c>
      <c r="E765" s="128" t="s">
        <v>2376</v>
      </c>
      <c r="F765" s="128" t="s">
        <v>109</v>
      </c>
      <c r="G765" s="129">
        <v>29450</v>
      </c>
      <c r="H765" s="23">
        <f t="shared" ca="1" si="12"/>
        <v>42</v>
      </c>
      <c r="I76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76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765" s="136" t="s">
        <v>119</v>
      </c>
      <c r="L765" s="128" t="s">
        <v>100</v>
      </c>
      <c r="M765" s="155"/>
      <c r="N765" s="156"/>
    </row>
    <row r="766" spans="1:14">
      <c r="A766" s="212">
        <v>3</v>
      </c>
      <c r="B766" s="139" t="s">
        <v>39</v>
      </c>
      <c r="C766" s="126" t="s">
        <v>486</v>
      </c>
      <c r="D766" s="143" t="s">
        <v>485</v>
      </c>
      <c r="E766" s="135" t="s">
        <v>2377</v>
      </c>
      <c r="F766" s="128" t="s">
        <v>306</v>
      </c>
      <c r="G766" s="129">
        <v>31041</v>
      </c>
      <c r="H766" s="23">
        <f t="shared" ca="1" si="12"/>
        <v>37</v>
      </c>
      <c r="I76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76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766" s="128" t="s">
        <v>105</v>
      </c>
      <c r="L766" s="157" t="s">
        <v>142</v>
      </c>
      <c r="M766" s="155"/>
      <c r="N766" s="156"/>
    </row>
    <row r="767" spans="1:14">
      <c r="A767" s="212">
        <v>3</v>
      </c>
      <c r="B767" s="139" t="s">
        <v>39</v>
      </c>
      <c r="C767" s="126" t="s">
        <v>484</v>
      </c>
      <c r="D767" s="143" t="s">
        <v>483</v>
      </c>
      <c r="E767" s="135" t="s">
        <v>2377</v>
      </c>
      <c r="F767" s="128" t="s">
        <v>109</v>
      </c>
      <c r="G767" s="129">
        <v>39445</v>
      </c>
      <c r="H767" s="23">
        <f t="shared" ca="1" si="12"/>
        <v>14</v>
      </c>
      <c r="I76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76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767" s="136" t="s">
        <v>96</v>
      </c>
      <c r="L767" s="136" t="s">
        <v>90</v>
      </c>
      <c r="M767" s="155"/>
      <c r="N767" s="156"/>
    </row>
    <row r="768" spans="1:14" ht="15.75">
      <c r="A768" s="212">
        <v>3</v>
      </c>
      <c r="B768" s="139" t="s">
        <v>39</v>
      </c>
      <c r="C768" s="126" t="s">
        <v>482</v>
      </c>
      <c r="D768" s="143" t="s">
        <v>481</v>
      </c>
      <c r="E768" s="135" t="s">
        <v>2377</v>
      </c>
      <c r="F768" s="158" t="s">
        <v>109</v>
      </c>
      <c r="G768" s="129">
        <v>40303</v>
      </c>
      <c r="H768" s="23">
        <f t="shared" ca="1" si="12"/>
        <v>12</v>
      </c>
      <c r="I76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76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768" s="128" t="s">
        <v>91</v>
      </c>
      <c r="L768" s="136" t="s">
        <v>90</v>
      </c>
      <c r="M768" s="155"/>
      <c r="N768" s="156"/>
    </row>
    <row r="769" spans="1:14" ht="15.75">
      <c r="A769" s="212">
        <v>3</v>
      </c>
      <c r="B769" s="139" t="s">
        <v>39</v>
      </c>
      <c r="C769" s="126" t="s">
        <v>480</v>
      </c>
      <c r="D769" s="143" t="s">
        <v>479</v>
      </c>
      <c r="E769" s="128" t="s">
        <v>2376</v>
      </c>
      <c r="F769" s="158" t="s">
        <v>109</v>
      </c>
      <c r="G769" s="129">
        <v>40811</v>
      </c>
      <c r="H769" s="23">
        <f t="shared" ca="1" si="12"/>
        <v>11</v>
      </c>
      <c r="I76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76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769" s="128" t="s">
        <v>91</v>
      </c>
      <c r="L769" s="136" t="s">
        <v>90</v>
      </c>
      <c r="M769" s="155"/>
      <c r="N769" s="156"/>
    </row>
    <row r="770" spans="1:14" ht="12.95" customHeight="1">
      <c r="A770" s="212">
        <v>3</v>
      </c>
      <c r="B770" s="139" t="s">
        <v>38</v>
      </c>
      <c r="C770" s="126" t="s">
        <v>478</v>
      </c>
      <c r="D770" s="127" t="s">
        <v>477</v>
      </c>
      <c r="E770" s="128" t="s">
        <v>2376</v>
      </c>
      <c r="F770" s="128" t="s">
        <v>102</v>
      </c>
      <c r="G770" s="129">
        <v>20586</v>
      </c>
      <c r="H770" s="23">
        <f t="shared" ref="H770:H833" ca="1" si="13">ROUNDDOWN(YEARFRAC(G770,TODAY(),1),0)</f>
        <v>66</v>
      </c>
      <c r="I77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77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770" s="128" t="s">
        <v>105</v>
      </c>
      <c r="L770" s="128" t="s">
        <v>160</v>
      </c>
      <c r="M770" s="155"/>
      <c r="N770" s="156"/>
    </row>
    <row r="771" spans="1:14">
      <c r="A771" s="212">
        <v>3</v>
      </c>
      <c r="B771" s="139" t="s">
        <v>38</v>
      </c>
      <c r="C771" s="126" t="s">
        <v>476</v>
      </c>
      <c r="D771" s="143" t="s">
        <v>475</v>
      </c>
      <c r="E771" s="128" t="s">
        <v>2376</v>
      </c>
      <c r="F771" s="128" t="s">
        <v>194</v>
      </c>
      <c r="G771" s="129">
        <v>30054</v>
      </c>
      <c r="H771" s="23">
        <f t="shared" ca="1" si="13"/>
        <v>40</v>
      </c>
      <c r="I77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77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771" s="136" t="s">
        <v>119</v>
      </c>
      <c r="L771" s="128" t="s">
        <v>100</v>
      </c>
      <c r="M771" s="155"/>
      <c r="N771" s="156"/>
    </row>
    <row r="772" spans="1:14">
      <c r="A772" s="212">
        <v>3</v>
      </c>
      <c r="B772" s="139" t="s">
        <v>37</v>
      </c>
      <c r="C772" s="126" t="s">
        <v>474</v>
      </c>
      <c r="D772" s="127" t="s">
        <v>473</v>
      </c>
      <c r="E772" s="128" t="s">
        <v>2376</v>
      </c>
      <c r="F772" s="128" t="s">
        <v>194</v>
      </c>
      <c r="G772" s="129">
        <v>31217</v>
      </c>
      <c r="H772" s="23">
        <f t="shared" ca="1" si="13"/>
        <v>37</v>
      </c>
      <c r="I77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77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772" s="128" t="s">
        <v>101</v>
      </c>
      <c r="L772" s="128" t="s">
        <v>100</v>
      </c>
      <c r="M772" s="155"/>
      <c r="N772" s="156"/>
    </row>
    <row r="773" spans="1:14">
      <c r="A773" s="212">
        <v>3</v>
      </c>
      <c r="B773" s="139" t="s">
        <v>37</v>
      </c>
      <c r="C773" s="126" t="s">
        <v>471</v>
      </c>
      <c r="D773" s="143" t="s">
        <v>470</v>
      </c>
      <c r="E773" s="135" t="s">
        <v>2377</v>
      </c>
      <c r="F773" s="128" t="s">
        <v>102</v>
      </c>
      <c r="G773" s="129">
        <v>32271</v>
      </c>
      <c r="H773" s="23">
        <f t="shared" ca="1" si="13"/>
        <v>34</v>
      </c>
      <c r="I77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77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773" s="136" t="s">
        <v>119</v>
      </c>
      <c r="L773" s="128" t="s">
        <v>100</v>
      </c>
      <c r="M773" s="155"/>
      <c r="N773" s="156"/>
    </row>
    <row r="774" spans="1:14">
      <c r="A774" s="212">
        <v>3</v>
      </c>
      <c r="B774" s="139" t="s">
        <v>37</v>
      </c>
      <c r="C774" s="126" t="s">
        <v>469</v>
      </c>
      <c r="D774" s="143" t="s">
        <v>468</v>
      </c>
      <c r="E774" s="128" t="s">
        <v>2376</v>
      </c>
      <c r="F774" s="128" t="s">
        <v>109</v>
      </c>
      <c r="G774" s="129">
        <v>41007</v>
      </c>
      <c r="H774" s="23">
        <f t="shared" ca="1" si="13"/>
        <v>10</v>
      </c>
      <c r="I77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77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774" s="128" t="s">
        <v>91</v>
      </c>
      <c r="L774" s="136" t="s">
        <v>90</v>
      </c>
      <c r="M774" s="155"/>
      <c r="N774" s="156"/>
    </row>
    <row r="775" spans="1:14">
      <c r="A775" s="212">
        <v>3</v>
      </c>
      <c r="B775" s="139" t="s">
        <v>37</v>
      </c>
      <c r="C775" s="126" t="s">
        <v>467</v>
      </c>
      <c r="D775" s="153" t="s">
        <v>466</v>
      </c>
      <c r="E775" s="135" t="s">
        <v>2377</v>
      </c>
      <c r="F775" s="128" t="s">
        <v>109</v>
      </c>
      <c r="G775" s="129">
        <v>41785</v>
      </c>
      <c r="H775" s="23">
        <f t="shared" ca="1" si="13"/>
        <v>8</v>
      </c>
      <c r="I77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77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775" s="128" t="s">
        <v>91</v>
      </c>
      <c r="L775" s="136" t="s">
        <v>90</v>
      </c>
      <c r="M775" s="155"/>
      <c r="N775" s="156"/>
    </row>
    <row r="776" spans="1:14">
      <c r="A776" s="212">
        <v>3</v>
      </c>
      <c r="B776" s="139" t="s">
        <v>37</v>
      </c>
      <c r="C776" s="126" t="s">
        <v>464</v>
      </c>
      <c r="D776" s="153" t="s">
        <v>463</v>
      </c>
      <c r="E776" s="135" t="s">
        <v>2377</v>
      </c>
      <c r="F776" s="128" t="s">
        <v>109</v>
      </c>
      <c r="G776" s="129">
        <v>43772</v>
      </c>
      <c r="H776" s="23">
        <f t="shared" ca="1" si="13"/>
        <v>3</v>
      </c>
      <c r="I77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77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776" s="128" t="s">
        <v>86</v>
      </c>
      <c r="L776" s="128" t="s">
        <v>85</v>
      </c>
      <c r="M776" s="155"/>
      <c r="N776" s="156"/>
    </row>
    <row r="777" spans="1:14">
      <c r="A777" s="212">
        <v>3</v>
      </c>
      <c r="B777" s="139" t="s">
        <v>36</v>
      </c>
      <c r="C777" s="126" t="s">
        <v>462</v>
      </c>
      <c r="D777" s="149" t="s">
        <v>461</v>
      </c>
      <c r="E777" s="128" t="s">
        <v>2376</v>
      </c>
      <c r="F777" s="128" t="s">
        <v>350</v>
      </c>
      <c r="G777" s="129">
        <v>20713</v>
      </c>
      <c r="H777" s="23">
        <f t="shared" ca="1" si="13"/>
        <v>66</v>
      </c>
      <c r="I77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77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777" s="136" t="s">
        <v>119</v>
      </c>
      <c r="L777" s="128" t="s">
        <v>160</v>
      </c>
      <c r="M777" s="155"/>
      <c r="N777" s="156"/>
    </row>
    <row r="778" spans="1:14">
      <c r="A778" s="212">
        <v>3</v>
      </c>
      <c r="B778" s="139" t="s">
        <v>36</v>
      </c>
      <c r="C778" s="126" t="s">
        <v>460</v>
      </c>
      <c r="D778" s="153" t="s">
        <v>459</v>
      </c>
      <c r="E778" s="135" t="s">
        <v>2377</v>
      </c>
      <c r="F778" s="128" t="s">
        <v>102</v>
      </c>
      <c r="G778" s="129">
        <v>19054</v>
      </c>
      <c r="H778" s="23">
        <f t="shared" ca="1" si="13"/>
        <v>70</v>
      </c>
      <c r="I77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70 - 74</v>
      </c>
      <c r="J77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15</v>
      </c>
      <c r="K778" s="128" t="s">
        <v>105</v>
      </c>
      <c r="L778" s="128" t="s">
        <v>160</v>
      </c>
      <c r="M778" s="155"/>
      <c r="N778" s="156"/>
    </row>
    <row r="779" spans="1:14">
      <c r="A779" s="212">
        <v>3</v>
      </c>
      <c r="B779" s="139" t="s">
        <v>35</v>
      </c>
      <c r="C779" s="126" t="s">
        <v>458</v>
      </c>
      <c r="D779" s="149" t="s">
        <v>457</v>
      </c>
      <c r="E779" s="128" t="s">
        <v>2376</v>
      </c>
      <c r="F779" s="128" t="s">
        <v>456</v>
      </c>
      <c r="G779" s="129">
        <v>26744</v>
      </c>
      <c r="H779" s="23">
        <f t="shared" ca="1" si="13"/>
        <v>49</v>
      </c>
      <c r="I77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77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779" s="136" t="s">
        <v>119</v>
      </c>
      <c r="L779" s="128" t="s">
        <v>100</v>
      </c>
      <c r="M779" s="155"/>
      <c r="N779" s="156"/>
    </row>
    <row r="780" spans="1:14">
      <c r="A780" s="212">
        <v>3</v>
      </c>
      <c r="B780" s="139" t="s">
        <v>35</v>
      </c>
      <c r="C780" s="126" t="s">
        <v>455</v>
      </c>
      <c r="D780" s="143" t="s">
        <v>454</v>
      </c>
      <c r="E780" s="135" t="s">
        <v>2377</v>
      </c>
      <c r="F780" s="128" t="s">
        <v>102</v>
      </c>
      <c r="G780" s="129">
        <v>26904</v>
      </c>
      <c r="H780" s="23">
        <f t="shared" ca="1" si="13"/>
        <v>49</v>
      </c>
      <c r="I78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78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780" s="136" t="s">
        <v>119</v>
      </c>
      <c r="L780" s="157" t="s">
        <v>142</v>
      </c>
      <c r="M780" s="155"/>
      <c r="N780" s="156"/>
    </row>
    <row r="781" spans="1:14">
      <c r="A781" s="212">
        <v>3</v>
      </c>
      <c r="B781" s="139" t="s">
        <v>35</v>
      </c>
      <c r="C781" s="126" t="s">
        <v>452</v>
      </c>
      <c r="D781" s="143" t="s">
        <v>451</v>
      </c>
      <c r="E781" s="128" t="s">
        <v>2376</v>
      </c>
      <c r="F781" s="128" t="s">
        <v>306</v>
      </c>
      <c r="G781" s="129">
        <v>38332</v>
      </c>
      <c r="H781" s="23">
        <f t="shared" ca="1" si="13"/>
        <v>18</v>
      </c>
      <c r="I78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78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781" s="128" t="s">
        <v>105</v>
      </c>
      <c r="L781" s="136" t="s">
        <v>90</v>
      </c>
      <c r="M781" s="155"/>
      <c r="N781" s="156"/>
    </row>
    <row r="782" spans="1:14">
      <c r="A782" s="212">
        <v>3</v>
      </c>
      <c r="B782" s="139" t="s">
        <v>35</v>
      </c>
      <c r="C782" s="126" t="s">
        <v>450</v>
      </c>
      <c r="D782" s="143" t="s">
        <v>449</v>
      </c>
      <c r="E782" s="135" t="s">
        <v>2377</v>
      </c>
      <c r="F782" s="128" t="s">
        <v>306</v>
      </c>
      <c r="G782" s="129">
        <v>39250</v>
      </c>
      <c r="H782" s="23">
        <f t="shared" ca="1" si="13"/>
        <v>15</v>
      </c>
      <c r="I78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78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782" s="152" t="s">
        <v>105</v>
      </c>
      <c r="L782" s="136" t="s">
        <v>90</v>
      </c>
      <c r="M782" s="155"/>
      <c r="N782" s="156"/>
    </row>
    <row r="783" spans="1:14">
      <c r="A783" s="212">
        <v>3</v>
      </c>
      <c r="B783" s="139" t="s">
        <v>35</v>
      </c>
      <c r="C783" s="126" t="s">
        <v>448</v>
      </c>
      <c r="D783" s="143" t="s">
        <v>447</v>
      </c>
      <c r="E783" s="128" t="s">
        <v>2376</v>
      </c>
      <c r="F783" s="128" t="s">
        <v>109</v>
      </c>
      <c r="G783" s="129">
        <v>41987</v>
      </c>
      <c r="H783" s="23">
        <f t="shared" ca="1" si="13"/>
        <v>8</v>
      </c>
      <c r="I78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78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783" s="128" t="s">
        <v>91</v>
      </c>
      <c r="L783" s="136" t="s">
        <v>90</v>
      </c>
      <c r="M783" s="155"/>
      <c r="N783" s="156"/>
    </row>
    <row r="784" spans="1:14">
      <c r="A784" s="212">
        <v>3</v>
      </c>
      <c r="B784" s="139" t="s">
        <v>34</v>
      </c>
      <c r="C784" s="126" t="s">
        <v>446</v>
      </c>
      <c r="D784" s="149" t="s">
        <v>445</v>
      </c>
      <c r="E784" s="128" t="s">
        <v>2377</v>
      </c>
      <c r="F784" s="128" t="s">
        <v>102</v>
      </c>
      <c r="G784" s="129">
        <v>25995</v>
      </c>
      <c r="H784" s="23">
        <f t="shared" ca="1" si="13"/>
        <v>51</v>
      </c>
      <c r="I78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78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784" s="128" t="s">
        <v>119</v>
      </c>
      <c r="L784" s="136" t="s">
        <v>160</v>
      </c>
      <c r="M784" s="155"/>
      <c r="N784" s="156"/>
    </row>
    <row r="785" spans="1:14">
      <c r="A785" s="212">
        <v>3</v>
      </c>
      <c r="B785" s="139" t="s">
        <v>34</v>
      </c>
      <c r="C785" s="126" t="s">
        <v>444</v>
      </c>
      <c r="D785" s="143" t="s">
        <v>443</v>
      </c>
      <c r="E785" s="128" t="s">
        <v>2377</v>
      </c>
      <c r="F785" s="128" t="s">
        <v>442</v>
      </c>
      <c r="G785" s="129">
        <v>39399</v>
      </c>
      <c r="H785" s="23">
        <f t="shared" ca="1" si="13"/>
        <v>15</v>
      </c>
      <c r="I78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78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785" s="128" t="s">
        <v>96</v>
      </c>
      <c r="L785" s="136" t="s">
        <v>90</v>
      </c>
      <c r="M785" s="155"/>
      <c r="N785" s="156"/>
    </row>
    <row r="786" spans="1:14">
      <c r="A786" s="212">
        <v>4</v>
      </c>
      <c r="B786" s="159" t="s">
        <v>33</v>
      </c>
      <c r="C786" s="160" t="s">
        <v>441</v>
      </c>
      <c r="D786" s="161" t="s">
        <v>440</v>
      </c>
      <c r="E786" s="162" t="s">
        <v>2376</v>
      </c>
      <c r="F786" s="163" t="s">
        <v>102</v>
      </c>
      <c r="G786" s="164">
        <v>18298</v>
      </c>
      <c r="H786" s="23">
        <f t="shared" ca="1" si="13"/>
        <v>72</v>
      </c>
      <c r="I78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70 - 74</v>
      </c>
      <c r="J78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15</v>
      </c>
      <c r="K786" s="162" t="s">
        <v>105</v>
      </c>
      <c r="L786" s="165" t="s">
        <v>160</v>
      </c>
      <c r="M786" s="166"/>
      <c r="N786" s="167"/>
    </row>
    <row r="787" spans="1:14">
      <c r="A787" s="212">
        <v>4</v>
      </c>
      <c r="B787" s="166" t="s">
        <v>33</v>
      </c>
      <c r="C787" s="160" t="s">
        <v>438</v>
      </c>
      <c r="D787" s="168" t="s">
        <v>437</v>
      </c>
      <c r="E787" s="162" t="s">
        <v>2377</v>
      </c>
      <c r="F787" s="163" t="s">
        <v>436</v>
      </c>
      <c r="G787" s="164">
        <v>17608</v>
      </c>
      <c r="H787" s="23">
        <f t="shared" ca="1" si="13"/>
        <v>74</v>
      </c>
      <c r="I78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70 - 74</v>
      </c>
      <c r="J78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15</v>
      </c>
      <c r="K787" s="162" t="s">
        <v>119</v>
      </c>
      <c r="L787" s="165" t="s">
        <v>160</v>
      </c>
      <c r="M787" s="166"/>
      <c r="N787" s="167"/>
    </row>
    <row r="788" spans="1:14">
      <c r="A788" s="212">
        <v>4</v>
      </c>
      <c r="B788" s="166" t="s">
        <v>33</v>
      </c>
      <c r="C788" s="160" t="s">
        <v>435</v>
      </c>
      <c r="D788" s="168" t="s">
        <v>434</v>
      </c>
      <c r="E788" s="162" t="s">
        <v>2376</v>
      </c>
      <c r="F788" s="163" t="s">
        <v>109</v>
      </c>
      <c r="G788" s="164">
        <v>32254</v>
      </c>
      <c r="H788" s="23">
        <f t="shared" ca="1" si="13"/>
        <v>34</v>
      </c>
      <c r="I78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78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788" s="162" t="s">
        <v>154</v>
      </c>
      <c r="L788" s="162" t="s">
        <v>125</v>
      </c>
      <c r="M788" s="166"/>
      <c r="N788" s="167"/>
    </row>
    <row r="789" spans="1:14">
      <c r="A789" s="212">
        <v>4</v>
      </c>
      <c r="B789" s="166" t="s">
        <v>32</v>
      </c>
      <c r="C789" s="169" t="s">
        <v>433</v>
      </c>
      <c r="D789" s="161" t="s">
        <v>432</v>
      </c>
      <c r="E789" s="162" t="s">
        <v>2376</v>
      </c>
      <c r="F789" s="163" t="s">
        <v>102</v>
      </c>
      <c r="G789" s="164">
        <v>29642</v>
      </c>
      <c r="H789" s="23">
        <f t="shared" ca="1" si="13"/>
        <v>41</v>
      </c>
      <c r="I78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78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789" s="162" t="s">
        <v>119</v>
      </c>
      <c r="L789" s="162" t="s">
        <v>100</v>
      </c>
      <c r="M789" s="166"/>
      <c r="N789" s="167"/>
    </row>
    <row r="790" spans="1:14">
      <c r="A790" s="212">
        <v>4</v>
      </c>
      <c r="B790" s="166" t="s">
        <v>32</v>
      </c>
      <c r="C790" s="169" t="s">
        <v>431</v>
      </c>
      <c r="D790" s="168" t="s">
        <v>430</v>
      </c>
      <c r="E790" s="162" t="s">
        <v>2377</v>
      </c>
      <c r="F790" s="163" t="s">
        <v>429</v>
      </c>
      <c r="G790" s="164">
        <v>29573</v>
      </c>
      <c r="H790" s="23">
        <f t="shared" ca="1" si="13"/>
        <v>41</v>
      </c>
      <c r="I79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79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790" s="162" t="s">
        <v>101</v>
      </c>
      <c r="L790" s="162" t="s">
        <v>100</v>
      </c>
      <c r="M790" s="166"/>
      <c r="N790" s="167"/>
    </row>
    <row r="791" spans="1:14">
      <c r="A791" s="212">
        <v>4</v>
      </c>
      <c r="B791" s="166" t="s">
        <v>32</v>
      </c>
      <c r="C791" s="169" t="s">
        <v>428</v>
      </c>
      <c r="D791" s="168" t="s">
        <v>427</v>
      </c>
      <c r="E791" s="162" t="s">
        <v>2376</v>
      </c>
      <c r="F791" s="163" t="s">
        <v>421</v>
      </c>
      <c r="G791" s="164">
        <v>40149</v>
      </c>
      <c r="H791" s="23">
        <f t="shared" ca="1" si="13"/>
        <v>13</v>
      </c>
      <c r="I79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79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791" s="162" t="s">
        <v>91</v>
      </c>
      <c r="L791" s="170" t="s">
        <v>90</v>
      </c>
      <c r="M791" s="166"/>
      <c r="N791" s="167"/>
    </row>
    <row r="792" spans="1:14">
      <c r="A792" s="212">
        <v>4</v>
      </c>
      <c r="B792" s="166" t="s">
        <v>32</v>
      </c>
      <c r="C792" s="169" t="s">
        <v>425</v>
      </c>
      <c r="D792" s="168" t="s">
        <v>424</v>
      </c>
      <c r="E792" s="162" t="s">
        <v>2377</v>
      </c>
      <c r="F792" s="163" t="s">
        <v>421</v>
      </c>
      <c r="G792" s="164">
        <v>40658</v>
      </c>
      <c r="H792" s="23">
        <f t="shared" ca="1" si="13"/>
        <v>11</v>
      </c>
      <c r="I79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79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792" s="162" t="s">
        <v>91</v>
      </c>
      <c r="L792" s="170" t="s">
        <v>90</v>
      </c>
      <c r="M792" s="166"/>
      <c r="N792" s="167"/>
    </row>
    <row r="793" spans="1:14">
      <c r="A793" s="212">
        <v>4</v>
      </c>
      <c r="B793" s="166" t="s">
        <v>32</v>
      </c>
      <c r="C793" s="169" t="s">
        <v>423</v>
      </c>
      <c r="D793" s="168" t="s">
        <v>422</v>
      </c>
      <c r="E793" s="162" t="s">
        <v>2376</v>
      </c>
      <c r="F793" s="163" t="s">
        <v>421</v>
      </c>
      <c r="G793" s="164">
        <v>42088</v>
      </c>
      <c r="H793" s="23">
        <f t="shared" ca="1" si="13"/>
        <v>7</v>
      </c>
      <c r="I79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79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793" s="162" t="s">
        <v>91</v>
      </c>
      <c r="L793" s="171" t="s">
        <v>85</v>
      </c>
      <c r="M793" s="166"/>
      <c r="N793" s="167"/>
    </row>
    <row r="794" spans="1:14">
      <c r="A794" s="212">
        <v>4</v>
      </c>
      <c r="B794" s="166" t="s">
        <v>31</v>
      </c>
      <c r="C794" s="169" t="s">
        <v>420</v>
      </c>
      <c r="D794" s="161" t="s">
        <v>419</v>
      </c>
      <c r="E794" s="162" t="s">
        <v>2376</v>
      </c>
      <c r="F794" s="163" t="s">
        <v>102</v>
      </c>
      <c r="G794" s="164">
        <v>14902</v>
      </c>
      <c r="H794" s="23">
        <f t="shared" ca="1" si="13"/>
        <v>82</v>
      </c>
      <c r="I79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80 - 84</v>
      </c>
      <c r="J79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17</v>
      </c>
      <c r="K794" s="162" t="s">
        <v>119</v>
      </c>
      <c r="L794" s="165" t="s">
        <v>160</v>
      </c>
      <c r="M794" s="166"/>
      <c r="N794" s="167"/>
    </row>
    <row r="795" spans="1:14">
      <c r="A795" s="212">
        <v>4</v>
      </c>
      <c r="B795" s="166" t="s">
        <v>30</v>
      </c>
      <c r="C795" s="169" t="s">
        <v>418</v>
      </c>
      <c r="D795" s="161" t="s">
        <v>417</v>
      </c>
      <c r="E795" s="162" t="s">
        <v>2376</v>
      </c>
      <c r="F795" s="163" t="s">
        <v>194</v>
      </c>
      <c r="G795" s="164">
        <v>29104</v>
      </c>
      <c r="H795" s="23">
        <f t="shared" ca="1" si="13"/>
        <v>43</v>
      </c>
      <c r="I79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79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795" s="162" t="s">
        <v>154</v>
      </c>
      <c r="L795" s="172" t="s">
        <v>146</v>
      </c>
      <c r="M795" s="166"/>
      <c r="N795" s="167"/>
    </row>
    <row r="796" spans="1:14">
      <c r="A796" s="212">
        <v>4</v>
      </c>
      <c r="B796" s="166" t="s">
        <v>30</v>
      </c>
      <c r="C796" s="169" t="s">
        <v>416</v>
      </c>
      <c r="D796" s="168" t="s">
        <v>415</v>
      </c>
      <c r="E796" s="162" t="s">
        <v>2377</v>
      </c>
      <c r="F796" s="163" t="s">
        <v>102</v>
      </c>
      <c r="G796" s="164">
        <v>28903</v>
      </c>
      <c r="H796" s="23">
        <f t="shared" ca="1" si="13"/>
        <v>43</v>
      </c>
      <c r="I79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79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796" s="162" t="s">
        <v>414</v>
      </c>
      <c r="L796" s="162" t="s">
        <v>100</v>
      </c>
      <c r="M796" s="166"/>
      <c r="N796" s="167"/>
    </row>
    <row r="797" spans="1:14">
      <c r="A797" s="212">
        <v>4</v>
      </c>
      <c r="B797" s="166" t="s">
        <v>30</v>
      </c>
      <c r="C797" s="169" t="s">
        <v>412</v>
      </c>
      <c r="D797" s="168" t="s">
        <v>411</v>
      </c>
      <c r="E797" s="162" t="s">
        <v>2377</v>
      </c>
      <c r="F797" s="163" t="s">
        <v>194</v>
      </c>
      <c r="G797" s="164">
        <v>38200</v>
      </c>
      <c r="H797" s="23">
        <f t="shared" ca="1" si="13"/>
        <v>18</v>
      </c>
      <c r="I79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79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797" s="162" t="s">
        <v>105</v>
      </c>
      <c r="L797" s="170" t="s">
        <v>90</v>
      </c>
      <c r="M797" s="166"/>
      <c r="N797" s="167"/>
    </row>
    <row r="798" spans="1:14">
      <c r="A798" s="212">
        <v>4</v>
      </c>
      <c r="B798" s="166" t="s">
        <v>30</v>
      </c>
      <c r="C798" s="169" t="s">
        <v>410</v>
      </c>
      <c r="D798" s="168" t="s">
        <v>409</v>
      </c>
      <c r="E798" s="162" t="s">
        <v>2376</v>
      </c>
      <c r="F798" s="163" t="s">
        <v>102</v>
      </c>
      <c r="G798" s="164">
        <v>39178</v>
      </c>
      <c r="H798" s="23">
        <f t="shared" ca="1" si="13"/>
        <v>15</v>
      </c>
      <c r="I79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79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798" s="173" t="s">
        <v>105</v>
      </c>
      <c r="L798" s="170" t="s">
        <v>90</v>
      </c>
      <c r="M798" s="166"/>
      <c r="N798" s="167"/>
    </row>
    <row r="799" spans="1:14">
      <c r="A799" s="212">
        <v>4</v>
      </c>
      <c r="B799" s="166" t="s">
        <v>30</v>
      </c>
      <c r="C799" s="169" t="s">
        <v>408</v>
      </c>
      <c r="D799" s="168" t="s">
        <v>407</v>
      </c>
      <c r="E799" s="162" t="s">
        <v>2376</v>
      </c>
      <c r="F799" s="163" t="s">
        <v>102</v>
      </c>
      <c r="G799" s="164">
        <v>39973</v>
      </c>
      <c r="H799" s="23">
        <f t="shared" ca="1" si="13"/>
        <v>13</v>
      </c>
      <c r="I79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79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799" s="162" t="s">
        <v>96</v>
      </c>
      <c r="L799" s="170" t="s">
        <v>90</v>
      </c>
      <c r="M799" s="166"/>
      <c r="N799" s="167"/>
    </row>
    <row r="800" spans="1:14">
      <c r="A800" s="212">
        <v>4</v>
      </c>
      <c r="B800" s="166" t="s">
        <v>30</v>
      </c>
      <c r="C800" s="169" t="s">
        <v>406</v>
      </c>
      <c r="D800" s="168" t="s">
        <v>405</v>
      </c>
      <c r="E800" s="162" t="s">
        <v>2376</v>
      </c>
      <c r="F800" s="163" t="s">
        <v>109</v>
      </c>
      <c r="G800" s="164">
        <v>41374</v>
      </c>
      <c r="H800" s="23">
        <f t="shared" ca="1" si="13"/>
        <v>9</v>
      </c>
      <c r="I80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80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800" s="162" t="s">
        <v>91</v>
      </c>
      <c r="L800" s="170" t="s">
        <v>90</v>
      </c>
      <c r="M800" s="166"/>
      <c r="N800" s="167"/>
    </row>
    <row r="801" spans="1:14">
      <c r="A801" s="212">
        <v>4</v>
      </c>
      <c r="B801" s="166" t="s">
        <v>30</v>
      </c>
      <c r="C801" s="169" t="s">
        <v>404</v>
      </c>
      <c r="D801" s="168" t="s">
        <v>403</v>
      </c>
      <c r="E801" s="162" t="s">
        <v>2376</v>
      </c>
      <c r="F801" s="163" t="s">
        <v>109</v>
      </c>
      <c r="G801" s="164">
        <v>42180</v>
      </c>
      <c r="H801" s="23">
        <f t="shared" ca="1" si="13"/>
        <v>7</v>
      </c>
      <c r="I80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80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801" s="162" t="s">
        <v>91</v>
      </c>
      <c r="L801" s="171" t="s">
        <v>85</v>
      </c>
      <c r="M801" s="166"/>
      <c r="N801" s="167"/>
    </row>
    <row r="802" spans="1:14">
      <c r="A802" s="212">
        <v>4</v>
      </c>
      <c r="B802" s="166" t="s">
        <v>29</v>
      </c>
      <c r="C802" s="169" t="s">
        <v>401</v>
      </c>
      <c r="D802" s="161" t="s">
        <v>400</v>
      </c>
      <c r="E802" s="162" t="s">
        <v>2376</v>
      </c>
      <c r="F802" s="163" t="s">
        <v>399</v>
      </c>
      <c r="G802" s="164">
        <v>22456</v>
      </c>
      <c r="H802" s="23">
        <f t="shared" ca="1" si="13"/>
        <v>61</v>
      </c>
      <c r="I80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80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802" s="162" t="s">
        <v>119</v>
      </c>
      <c r="L802" s="162" t="s">
        <v>100</v>
      </c>
      <c r="M802" s="166"/>
      <c r="N802" s="167"/>
    </row>
    <row r="803" spans="1:14">
      <c r="A803" s="212">
        <v>4</v>
      </c>
      <c r="B803" s="166" t="s">
        <v>29</v>
      </c>
      <c r="C803" s="169" t="s">
        <v>398</v>
      </c>
      <c r="D803" s="168" t="s">
        <v>397</v>
      </c>
      <c r="E803" s="162" t="s">
        <v>2377</v>
      </c>
      <c r="F803" s="163" t="s">
        <v>102</v>
      </c>
      <c r="G803" s="164">
        <v>22715</v>
      </c>
      <c r="H803" s="23">
        <f t="shared" ca="1" si="13"/>
        <v>60</v>
      </c>
      <c r="I80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80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803" s="162" t="s">
        <v>119</v>
      </c>
      <c r="L803" s="173" t="s">
        <v>396</v>
      </c>
      <c r="M803" s="166"/>
      <c r="N803" s="167"/>
    </row>
    <row r="804" spans="1:14">
      <c r="A804" s="212">
        <v>4</v>
      </c>
      <c r="B804" s="166" t="s">
        <v>29</v>
      </c>
      <c r="C804" s="169" t="s">
        <v>395</v>
      </c>
      <c r="D804" s="168" t="s">
        <v>394</v>
      </c>
      <c r="E804" s="162" t="s">
        <v>2377</v>
      </c>
      <c r="F804" s="163" t="s">
        <v>109</v>
      </c>
      <c r="G804" s="164">
        <v>33221</v>
      </c>
      <c r="H804" s="23">
        <f t="shared" ca="1" si="13"/>
        <v>32</v>
      </c>
      <c r="I80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80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804" s="162" t="s">
        <v>101</v>
      </c>
      <c r="L804" s="162" t="s">
        <v>125</v>
      </c>
      <c r="M804" s="166"/>
      <c r="N804" s="167"/>
    </row>
    <row r="805" spans="1:14">
      <c r="A805" s="212">
        <v>4</v>
      </c>
      <c r="B805" s="166" t="s">
        <v>29</v>
      </c>
      <c r="C805" s="169" t="s">
        <v>393</v>
      </c>
      <c r="D805" s="168" t="s">
        <v>392</v>
      </c>
      <c r="E805" s="162" t="s">
        <v>2377</v>
      </c>
      <c r="F805" s="163" t="s">
        <v>109</v>
      </c>
      <c r="G805" s="164">
        <v>33592</v>
      </c>
      <c r="H805" s="23">
        <f t="shared" ca="1" si="13"/>
        <v>30</v>
      </c>
      <c r="I80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80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805" s="162" t="s">
        <v>154</v>
      </c>
      <c r="L805" s="162" t="s">
        <v>100</v>
      </c>
      <c r="M805" s="166"/>
      <c r="N805" s="167"/>
    </row>
    <row r="806" spans="1:14">
      <c r="A806" s="212">
        <v>4</v>
      </c>
      <c r="B806" s="166" t="s">
        <v>29</v>
      </c>
      <c r="C806" s="169" t="s">
        <v>390</v>
      </c>
      <c r="D806" s="168" t="s">
        <v>389</v>
      </c>
      <c r="E806" s="162" t="s">
        <v>2376</v>
      </c>
      <c r="F806" s="163" t="s">
        <v>109</v>
      </c>
      <c r="G806" s="164">
        <v>34308</v>
      </c>
      <c r="H806" s="23">
        <f t="shared" ca="1" si="13"/>
        <v>29</v>
      </c>
      <c r="I80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80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806" s="162" t="s">
        <v>154</v>
      </c>
      <c r="L806" s="162" t="s">
        <v>125</v>
      </c>
      <c r="M806" s="166"/>
      <c r="N806" s="167"/>
    </row>
    <row r="807" spans="1:14">
      <c r="A807" s="212">
        <v>4</v>
      </c>
      <c r="B807" s="166" t="s">
        <v>29</v>
      </c>
      <c r="C807" s="169" t="s">
        <v>387</v>
      </c>
      <c r="D807" s="168" t="s">
        <v>386</v>
      </c>
      <c r="E807" s="162" t="s">
        <v>2377</v>
      </c>
      <c r="F807" s="163" t="s">
        <v>109</v>
      </c>
      <c r="G807" s="164">
        <v>36142</v>
      </c>
      <c r="H807" s="23">
        <f t="shared" ca="1" si="13"/>
        <v>24</v>
      </c>
      <c r="I80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80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807" s="162" t="s">
        <v>119</v>
      </c>
      <c r="L807" s="170" t="s">
        <v>90</v>
      </c>
      <c r="M807" s="166"/>
      <c r="N807" s="167"/>
    </row>
    <row r="808" spans="1:14">
      <c r="A808" s="212">
        <v>4</v>
      </c>
      <c r="B808" s="166" t="s">
        <v>28</v>
      </c>
      <c r="C808" s="169" t="s">
        <v>385</v>
      </c>
      <c r="D808" s="161" t="s">
        <v>384</v>
      </c>
      <c r="E808" s="162" t="s">
        <v>2376</v>
      </c>
      <c r="F808" s="163" t="s">
        <v>102</v>
      </c>
      <c r="G808" s="164">
        <v>16600</v>
      </c>
      <c r="H808" s="23">
        <f t="shared" ca="1" si="13"/>
        <v>77</v>
      </c>
      <c r="I80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75 - 79</v>
      </c>
      <c r="J80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16</v>
      </c>
      <c r="K808" s="162" t="s">
        <v>105</v>
      </c>
      <c r="L808" s="165" t="s">
        <v>160</v>
      </c>
      <c r="M808" s="166"/>
      <c r="N808" s="167"/>
    </row>
    <row r="809" spans="1:14">
      <c r="A809" s="212">
        <v>4</v>
      </c>
      <c r="B809" s="166" t="s">
        <v>28</v>
      </c>
      <c r="C809" s="169" t="s">
        <v>383</v>
      </c>
      <c r="D809" s="168" t="s">
        <v>382</v>
      </c>
      <c r="E809" s="162" t="s">
        <v>2376</v>
      </c>
      <c r="F809" s="163" t="s">
        <v>102</v>
      </c>
      <c r="G809" s="164">
        <v>27087</v>
      </c>
      <c r="H809" s="23">
        <f t="shared" ca="1" si="13"/>
        <v>48</v>
      </c>
      <c r="I80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80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809" s="162" t="s">
        <v>214</v>
      </c>
      <c r="L809" s="171" t="s">
        <v>381</v>
      </c>
      <c r="M809" s="166"/>
      <c r="N809" s="167"/>
    </row>
    <row r="810" spans="1:14">
      <c r="A810" s="212">
        <v>4</v>
      </c>
      <c r="B810" s="166" t="s">
        <v>28</v>
      </c>
      <c r="C810" s="169" t="s">
        <v>380</v>
      </c>
      <c r="D810" s="168" t="s">
        <v>379</v>
      </c>
      <c r="E810" s="162" t="s">
        <v>2377</v>
      </c>
      <c r="F810" s="163" t="s">
        <v>102</v>
      </c>
      <c r="G810" s="164">
        <v>29009</v>
      </c>
      <c r="H810" s="23">
        <f t="shared" ca="1" si="13"/>
        <v>43</v>
      </c>
      <c r="I81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81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810" s="162" t="s">
        <v>119</v>
      </c>
      <c r="L810" s="165" t="s">
        <v>160</v>
      </c>
      <c r="M810" s="166"/>
      <c r="N810" s="167"/>
    </row>
    <row r="811" spans="1:14">
      <c r="A811" s="212">
        <v>4</v>
      </c>
      <c r="B811" s="166" t="s">
        <v>27</v>
      </c>
      <c r="C811" s="169" t="s">
        <v>377</v>
      </c>
      <c r="D811" s="161" t="s">
        <v>376</v>
      </c>
      <c r="E811" s="162" t="s">
        <v>2376</v>
      </c>
      <c r="F811" s="163" t="s">
        <v>102</v>
      </c>
      <c r="G811" s="164">
        <v>18605</v>
      </c>
      <c r="H811" s="23">
        <f t="shared" ca="1" si="13"/>
        <v>72</v>
      </c>
      <c r="I81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70 - 74</v>
      </c>
      <c r="J81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15</v>
      </c>
      <c r="K811" s="162" t="s">
        <v>96</v>
      </c>
      <c r="L811" s="165" t="s">
        <v>160</v>
      </c>
      <c r="M811" s="166"/>
      <c r="N811" s="167"/>
    </row>
    <row r="812" spans="1:14">
      <c r="A812" s="212">
        <v>4</v>
      </c>
      <c r="B812" s="166" t="s">
        <v>27</v>
      </c>
      <c r="C812" s="169" t="s">
        <v>375</v>
      </c>
      <c r="D812" s="168" t="s">
        <v>374</v>
      </c>
      <c r="E812" s="162" t="s">
        <v>2377</v>
      </c>
      <c r="F812" s="163" t="s">
        <v>373</v>
      </c>
      <c r="G812" s="164">
        <v>19495</v>
      </c>
      <c r="H812" s="23">
        <f t="shared" ca="1" si="13"/>
        <v>69</v>
      </c>
      <c r="I81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81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812" s="162" t="s">
        <v>96</v>
      </c>
      <c r="L812" s="165" t="s">
        <v>160</v>
      </c>
      <c r="M812" s="166"/>
      <c r="N812" s="167"/>
    </row>
    <row r="813" spans="1:14">
      <c r="A813" s="212">
        <v>4</v>
      </c>
      <c r="B813" s="166" t="s">
        <v>26</v>
      </c>
      <c r="C813" s="169" t="s">
        <v>372</v>
      </c>
      <c r="D813" s="174" t="s">
        <v>371</v>
      </c>
      <c r="E813" s="162" t="s">
        <v>2377</v>
      </c>
      <c r="F813" s="163" t="s">
        <v>370</v>
      </c>
      <c r="G813" s="164">
        <v>23910</v>
      </c>
      <c r="H813" s="23">
        <f t="shared" ca="1" si="13"/>
        <v>57</v>
      </c>
      <c r="I81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81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813" s="162" t="s">
        <v>105</v>
      </c>
      <c r="L813" s="165" t="s">
        <v>160</v>
      </c>
      <c r="M813" s="166"/>
      <c r="N813" s="167"/>
    </row>
    <row r="814" spans="1:14">
      <c r="A814" s="212">
        <v>4</v>
      </c>
      <c r="B814" s="166" t="s">
        <v>26</v>
      </c>
      <c r="C814" s="169" t="s">
        <v>368</v>
      </c>
      <c r="D814" s="168" t="s">
        <v>367</v>
      </c>
      <c r="E814" s="162" t="s">
        <v>2377</v>
      </c>
      <c r="F814" s="163" t="s">
        <v>102</v>
      </c>
      <c r="G814" s="164">
        <v>37414</v>
      </c>
      <c r="H814" s="23">
        <f t="shared" ca="1" si="13"/>
        <v>20</v>
      </c>
      <c r="I81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81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814" s="162" t="s">
        <v>105</v>
      </c>
      <c r="L814" s="171" t="s">
        <v>125</v>
      </c>
      <c r="M814" s="166"/>
      <c r="N814" s="167"/>
    </row>
    <row r="815" spans="1:14">
      <c r="A815" s="212">
        <v>4</v>
      </c>
      <c r="B815" s="166" t="s">
        <v>26</v>
      </c>
      <c r="C815" s="169" t="s">
        <v>366</v>
      </c>
      <c r="D815" s="168" t="s">
        <v>365</v>
      </c>
      <c r="E815" s="162" t="s">
        <v>2377</v>
      </c>
      <c r="F815" s="163" t="s">
        <v>102</v>
      </c>
      <c r="G815" s="164">
        <v>38153</v>
      </c>
      <c r="H815" s="23">
        <f t="shared" ca="1" si="13"/>
        <v>18</v>
      </c>
      <c r="I81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81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815" s="162" t="s">
        <v>105</v>
      </c>
      <c r="L815" s="170" t="s">
        <v>90</v>
      </c>
      <c r="M815" s="166"/>
      <c r="N815" s="167"/>
    </row>
    <row r="816" spans="1:14">
      <c r="A816" s="212">
        <v>4</v>
      </c>
      <c r="B816" s="166" t="s">
        <v>25</v>
      </c>
      <c r="C816" s="169" t="s">
        <v>364</v>
      </c>
      <c r="D816" s="161" t="s">
        <v>363</v>
      </c>
      <c r="E816" s="162" t="s">
        <v>2376</v>
      </c>
      <c r="F816" s="163" t="s">
        <v>362</v>
      </c>
      <c r="G816" s="164">
        <v>22379</v>
      </c>
      <c r="H816" s="23">
        <f t="shared" ca="1" si="13"/>
        <v>61</v>
      </c>
      <c r="I81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81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816" s="162" t="s">
        <v>119</v>
      </c>
      <c r="L816" s="162" t="s">
        <v>100</v>
      </c>
      <c r="M816" s="166"/>
      <c r="N816" s="167"/>
    </row>
    <row r="817" spans="1:14">
      <c r="A817" s="212">
        <v>4</v>
      </c>
      <c r="B817" s="166" t="s">
        <v>25</v>
      </c>
      <c r="C817" s="169" t="s">
        <v>361</v>
      </c>
      <c r="D817" s="168" t="s">
        <v>360</v>
      </c>
      <c r="E817" s="162" t="s">
        <v>2377</v>
      </c>
      <c r="F817" s="163" t="s">
        <v>102</v>
      </c>
      <c r="G817" s="164">
        <v>23291</v>
      </c>
      <c r="H817" s="23">
        <f t="shared" ca="1" si="13"/>
        <v>59</v>
      </c>
      <c r="I81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81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817" s="162" t="s">
        <v>119</v>
      </c>
      <c r="L817" s="162" t="s">
        <v>100</v>
      </c>
      <c r="M817" s="166"/>
      <c r="N817" s="167"/>
    </row>
    <row r="818" spans="1:14">
      <c r="A818" s="212">
        <v>4</v>
      </c>
      <c r="B818" s="166" t="s">
        <v>25</v>
      </c>
      <c r="C818" s="169" t="s">
        <v>359</v>
      </c>
      <c r="D818" s="168" t="s">
        <v>358</v>
      </c>
      <c r="E818" s="162" t="s">
        <v>2377</v>
      </c>
      <c r="F818" s="163" t="s">
        <v>109</v>
      </c>
      <c r="G818" s="164">
        <v>33499</v>
      </c>
      <c r="H818" s="23">
        <f t="shared" ca="1" si="13"/>
        <v>31</v>
      </c>
      <c r="I81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81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818" s="162" t="s">
        <v>119</v>
      </c>
      <c r="L818" s="162" t="s">
        <v>100</v>
      </c>
      <c r="M818" s="166"/>
      <c r="N818" s="167"/>
    </row>
    <row r="819" spans="1:14">
      <c r="A819" s="212">
        <v>4</v>
      </c>
      <c r="B819" s="166" t="s">
        <v>25</v>
      </c>
      <c r="C819" s="169" t="s">
        <v>357</v>
      </c>
      <c r="D819" s="168" t="s">
        <v>356</v>
      </c>
      <c r="E819" s="162" t="s">
        <v>2376</v>
      </c>
      <c r="F819" s="163" t="s">
        <v>109</v>
      </c>
      <c r="G819" s="164">
        <v>34163</v>
      </c>
      <c r="H819" s="23">
        <f t="shared" ca="1" si="13"/>
        <v>29</v>
      </c>
      <c r="I81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81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819" s="162" t="s">
        <v>119</v>
      </c>
      <c r="L819" s="162" t="s">
        <v>125</v>
      </c>
      <c r="M819" s="166"/>
      <c r="N819" s="167"/>
    </row>
    <row r="820" spans="1:14">
      <c r="A820" s="212">
        <v>4</v>
      </c>
      <c r="B820" s="166" t="s">
        <v>25</v>
      </c>
      <c r="C820" s="169" t="s">
        <v>354</v>
      </c>
      <c r="D820" s="168" t="s">
        <v>353</v>
      </c>
      <c r="E820" s="162" t="s">
        <v>2377</v>
      </c>
      <c r="F820" s="163" t="s">
        <v>109</v>
      </c>
      <c r="G820" s="164">
        <v>35445</v>
      </c>
      <c r="H820" s="23">
        <f t="shared" ca="1" si="13"/>
        <v>25</v>
      </c>
      <c r="I82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82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820" s="162" t="s">
        <v>101</v>
      </c>
      <c r="L820" s="170" t="s">
        <v>90</v>
      </c>
      <c r="M820" s="166"/>
      <c r="N820" s="167"/>
    </row>
    <row r="821" spans="1:14">
      <c r="A821" s="212">
        <v>4</v>
      </c>
      <c r="B821" s="166" t="s">
        <v>24</v>
      </c>
      <c r="C821" s="169" t="s">
        <v>352</v>
      </c>
      <c r="D821" s="161" t="s">
        <v>351</v>
      </c>
      <c r="E821" s="162" t="s">
        <v>2377</v>
      </c>
      <c r="F821" s="163" t="s">
        <v>350</v>
      </c>
      <c r="G821" s="164">
        <v>18957</v>
      </c>
      <c r="H821" s="23">
        <f t="shared" ca="1" si="13"/>
        <v>71</v>
      </c>
      <c r="I82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70 - 74</v>
      </c>
      <c r="J82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15</v>
      </c>
      <c r="K821" s="162" t="s">
        <v>119</v>
      </c>
      <c r="L821" s="165" t="s">
        <v>349</v>
      </c>
      <c r="M821" s="166"/>
      <c r="N821" s="167"/>
    </row>
    <row r="822" spans="1:14">
      <c r="A822" s="212">
        <v>4</v>
      </c>
      <c r="B822" s="166" t="s">
        <v>24</v>
      </c>
      <c r="C822" s="169" t="s">
        <v>348</v>
      </c>
      <c r="D822" s="168" t="s">
        <v>347</v>
      </c>
      <c r="E822" s="162" t="s">
        <v>2376</v>
      </c>
      <c r="F822" s="163" t="s">
        <v>109</v>
      </c>
      <c r="G822" s="164">
        <v>31969</v>
      </c>
      <c r="H822" s="23">
        <f t="shared" ca="1" si="13"/>
        <v>35</v>
      </c>
      <c r="I82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82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822" s="162" t="s">
        <v>154</v>
      </c>
      <c r="L822" s="162" t="s">
        <v>125</v>
      </c>
      <c r="M822" s="166"/>
      <c r="N822" s="167"/>
    </row>
    <row r="823" spans="1:14">
      <c r="A823" s="212">
        <v>4</v>
      </c>
      <c r="B823" s="166" t="s">
        <v>24</v>
      </c>
      <c r="C823" s="169" t="s">
        <v>346</v>
      </c>
      <c r="D823" s="168" t="s">
        <v>345</v>
      </c>
      <c r="E823" s="162" t="s">
        <v>2376</v>
      </c>
      <c r="F823" s="163" t="s">
        <v>109</v>
      </c>
      <c r="G823" s="164">
        <v>33013</v>
      </c>
      <c r="H823" s="23">
        <f t="shared" ca="1" si="13"/>
        <v>32</v>
      </c>
      <c r="I82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82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823" s="162" t="s">
        <v>154</v>
      </c>
      <c r="L823" s="162" t="s">
        <v>191</v>
      </c>
      <c r="M823" s="166"/>
      <c r="N823" s="167"/>
    </row>
    <row r="824" spans="1:14">
      <c r="A824" s="212">
        <v>4</v>
      </c>
      <c r="B824" s="166" t="s">
        <v>23</v>
      </c>
      <c r="C824" s="169" t="s">
        <v>344</v>
      </c>
      <c r="D824" s="161" t="s">
        <v>343</v>
      </c>
      <c r="E824" s="162" t="s">
        <v>2376</v>
      </c>
      <c r="F824" s="163" t="s">
        <v>109</v>
      </c>
      <c r="G824" s="164">
        <v>30020</v>
      </c>
      <c r="H824" s="23">
        <f t="shared" ca="1" si="13"/>
        <v>40</v>
      </c>
      <c r="I82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82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824" s="162" t="s">
        <v>119</v>
      </c>
      <c r="L824" s="172" t="s">
        <v>146</v>
      </c>
      <c r="M824" s="166"/>
      <c r="N824" s="167"/>
    </row>
    <row r="825" spans="1:14">
      <c r="A825" s="212">
        <v>4</v>
      </c>
      <c r="B825" s="166" t="s">
        <v>23</v>
      </c>
      <c r="C825" s="169" t="s">
        <v>341</v>
      </c>
      <c r="D825" s="168" t="s">
        <v>340</v>
      </c>
      <c r="E825" s="162" t="s">
        <v>2377</v>
      </c>
      <c r="F825" s="163" t="s">
        <v>109</v>
      </c>
      <c r="G825" s="164">
        <v>29869</v>
      </c>
      <c r="H825" s="23">
        <f t="shared" ca="1" si="13"/>
        <v>41</v>
      </c>
      <c r="I82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82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825" s="162" t="s">
        <v>154</v>
      </c>
      <c r="L825" s="172" t="s">
        <v>146</v>
      </c>
      <c r="M825" s="166"/>
      <c r="N825" s="167"/>
    </row>
    <row r="826" spans="1:14">
      <c r="A826" s="212">
        <v>4</v>
      </c>
      <c r="B826" s="166" t="s">
        <v>23</v>
      </c>
      <c r="C826" s="169" t="s">
        <v>339</v>
      </c>
      <c r="D826" s="168" t="s">
        <v>338</v>
      </c>
      <c r="E826" s="162" t="s">
        <v>2377</v>
      </c>
      <c r="F826" s="163" t="s">
        <v>109</v>
      </c>
      <c r="G826" s="164">
        <v>41167</v>
      </c>
      <c r="H826" s="23">
        <f t="shared" ca="1" si="13"/>
        <v>10</v>
      </c>
      <c r="I82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82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826" s="162" t="s">
        <v>91</v>
      </c>
      <c r="L826" s="170" t="s">
        <v>90</v>
      </c>
      <c r="M826" s="166"/>
      <c r="N826" s="167"/>
    </row>
    <row r="827" spans="1:14">
      <c r="A827" s="212">
        <v>4</v>
      </c>
      <c r="B827" s="166" t="s">
        <v>23</v>
      </c>
      <c r="C827" s="169" t="s">
        <v>337</v>
      </c>
      <c r="D827" s="168" t="s">
        <v>336</v>
      </c>
      <c r="E827" s="162" t="s">
        <v>2377</v>
      </c>
      <c r="F827" s="163" t="s">
        <v>109</v>
      </c>
      <c r="G827" s="164">
        <v>42513</v>
      </c>
      <c r="H827" s="23">
        <f t="shared" ca="1" si="13"/>
        <v>6</v>
      </c>
      <c r="I82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82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827" s="162" t="s">
        <v>86</v>
      </c>
      <c r="L827" s="171" t="s">
        <v>85</v>
      </c>
      <c r="M827" s="166"/>
      <c r="N827" s="167"/>
    </row>
    <row r="828" spans="1:14">
      <c r="A828" s="212">
        <v>4</v>
      </c>
      <c r="B828" s="166" t="s">
        <v>23</v>
      </c>
      <c r="C828" s="169" t="s">
        <v>335</v>
      </c>
      <c r="D828" s="168" t="s">
        <v>334</v>
      </c>
      <c r="E828" s="162" t="s">
        <v>2376</v>
      </c>
      <c r="F828" s="163" t="s">
        <v>109</v>
      </c>
      <c r="G828" s="164">
        <v>43515</v>
      </c>
      <c r="H828" s="23">
        <f t="shared" ca="1" si="13"/>
        <v>3</v>
      </c>
      <c r="I82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82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828" s="162" t="s">
        <v>86</v>
      </c>
      <c r="L828" s="171" t="s">
        <v>85</v>
      </c>
      <c r="M828" s="166"/>
      <c r="N828" s="167"/>
    </row>
    <row r="829" spans="1:14">
      <c r="A829" s="212">
        <v>4</v>
      </c>
      <c r="B829" s="166" t="s">
        <v>22</v>
      </c>
      <c r="C829" s="169" t="s">
        <v>333</v>
      </c>
      <c r="D829" s="161" t="s">
        <v>332</v>
      </c>
      <c r="E829" s="162" t="s">
        <v>2376</v>
      </c>
      <c r="F829" s="163" t="s">
        <v>331</v>
      </c>
      <c r="G829" s="164">
        <v>24331</v>
      </c>
      <c r="H829" s="23">
        <f t="shared" ca="1" si="13"/>
        <v>56</v>
      </c>
      <c r="I82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82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829" s="162" t="s">
        <v>119</v>
      </c>
      <c r="L829" s="162" t="s">
        <v>191</v>
      </c>
      <c r="M829" s="166"/>
      <c r="N829" s="167"/>
    </row>
    <row r="830" spans="1:14">
      <c r="A830" s="212">
        <v>4</v>
      </c>
      <c r="B830" s="166" t="s">
        <v>22</v>
      </c>
      <c r="C830" s="169" t="s">
        <v>329</v>
      </c>
      <c r="D830" s="168" t="s">
        <v>328</v>
      </c>
      <c r="E830" s="162" t="s">
        <v>2377</v>
      </c>
      <c r="F830" s="163" t="s">
        <v>327</v>
      </c>
      <c r="G830" s="164">
        <v>25906</v>
      </c>
      <c r="H830" s="23">
        <f t="shared" ca="1" si="13"/>
        <v>52</v>
      </c>
      <c r="I83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83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830" s="162" t="s">
        <v>119</v>
      </c>
      <c r="L830" s="165" t="s">
        <v>160</v>
      </c>
      <c r="M830" s="166"/>
      <c r="N830" s="167"/>
    </row>
    <row r="831" spans="1:14">
      <c r="A831" s="212">
        <v>4</v>
      </c>
      <c r="B831" s="166" t="s">
        <v>22</v>
      </c>
      <c r="C831" s="169" t="s">
        <v>326</v>
      </c>
      <c r="D831" s="168" t="s">
        <v>325</v>
      </c>
      <c r="E831" s="162" t="s">
        <v>2376</v>
      </c>
      <c r="F831" s="163" t="s">
        <v>322</v>
      </c>
      <c r="G831" s="164">
        <v>36132</v>
      </c>
      <c r="H831" s="23">
        <f t="shared" ca="1" si="13"/>
        <v>24</v>
      </c>
      <c r="I83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83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831" s="162" t="s">
        <v>119</v>
      </c>
      <c r="L831" s="170" t="s">
        <v>90</v>
      </c>
      <c r="M831" s="166"/>
      <c r="N831" s="167"/>
    </row>
    <row r="832" spans="1:14">
      <c r="A832" s="212">
        <v>4</v>
      </c>
      <c r="B832" s="166" t="s">
        <v>22</v>
      </c>
      <c r="C832" s="169" t="s">
        <v>324</v>
      </c>
      <c r="D832" s="168" t="s">
        <v>323</v>
      </c>
      <c r="E832" s="162" t="s">
        <v>2377</v>
      </c>
      <c r="F832" s="163" t="s">
        <v>322</v>
      </c>
      <c r="G832" s="164">
        <v>37706</v>
      </c>
      <c r="H832" s="23">
        <f t="shared" ca="1" si="13"/>
        <v>19</v>
      </c>
      <c r="I83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83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832" s="162" t="s">
        <v>119</v>
      </c>
      <c r="L832" s="170" t="s">
        <v>90</v>
      </c>
      <c r="M832" s="166"/>
      <c r="N832" s="167"/>
    </row>
    <row r="833" spans="1:14">
      <c r="A833" s="212">
        <v>4</v>
      </c>
      <c r="B833" s="166" t="s">
        <v>21</v>
      </c>
      <c r="C833" s="169" t="s">
        <v>321</v>
      </c>
      <c r="D833" s="161" t="s">
        <v>320</v>
      </c>
      <c r="E833" s="162" t="s">
        <v>2376</v>
      </c>
      <c r="F833" s="163" t="s">
        <v>109</v>
      </c>
      <c r="G833" s="164">
        <v>22442</v>
      </c>
      <c r="H833" s="23">
        <f t="shared" ca="1" si="13"/>
        <v>61</v>
      </c>
      <c r="I83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83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833" s="162" t="s">
        <v>154</v>
      </c>
      <c r="L833" s="162" t="s">
        <v>319</v>
      </c>
      <c r="M833" s="166"/>
      <c r="N833" s="167"/>
    </row>
    <row r="834" spans="1:14">
      <c r="A834" s="212">
        <v>4</v>
      </c>
      <c r="B834" s="166" t="s">
        <v>21</v>
      </c>
      <c r="C834" s="169" t="s">
        <v>317</v>
      </c>
      <c r="D834" s="168" t="s">
        <v>316</v>
      </c>
      <c r="E834" s="162" t="s">
        <v>2377</v>
      </c>
      <c r="F834" s="163" t="s">
        <v>310</v>
      </c>
      <c r="G834" s="164">
        <v>26659</v>
      </c>
      <c r="H834" s="23">
        <f t="shared" ref="H834:H897" ca="1" si="14">ROUNDDOWN(YEARFRAC(G834,TODAY(),1),0)</f>
        <v>49</v>
      </c>
      <c r="I83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83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834" s="162" t="s">
        <v>119</v>
      </c>
      <c r="L834" s="162" t="s">
        <v>100</v>
      </c>
      <c r="M834" s="166"/>
      <c r="N834" s="167"/>
    </row>
    <row r="835" spans="1:14">
      <c r="A835" s="212">
        <v>4</v>
      </c>
      <c r="B835" s="166" t="s">
        <v>21</v>
      </c>
      <c r="C835" s="169" t="s">
        <v>315</v>
      </c>
      <c r="D835" s="168" t="s">
        <v>314</v>
      </c>
      <c r="E835" s="162" t="s">
        <v>2376</v>
      </c>
      <c r="F835" s="163" t="s">
        <v>310</v>
      </c>
      <c r="G835" s="164">
        <v>34981</v>
      </c>
      <c r="H835" s="23">
        <f t="shared" ca="1" si="14"/>
        <v>27</v>
      </c>
      <c r="I83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83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835" s="162" t="s">
        <v>119</v>
      </c>
      <c r="L835" s="162" t="s">
        <v>125</v>
      </c>
      <c r="M835" s="166"/>
      <c r="N835" s="167"/>
    </row>
    <row r="836" spans="1:14">
      <c r="A836" s="212">
        <v>4</v>
      </c>
      <c r="B836" s="166" t="s">
        <v>21</v>
      </c>
      <c r="C836" s="169" t="s">
        <v>312</v>
      </c>
      <c r="D836" s="168" t="s">
        <v>311</v>
      </c>
      <c r="E836" s="162" t="s">
        <v>2377</v>
      </c>
      <c r="F836" s="163" t="s">
        <v>310</v>
      </c>
      <c r="G836" s="164">
        <v>36322</v>
      </c>
      <c r="H836" s="23">
        <f t="shared" ca="1" si="14"/>
        <v>23</v>
      </c>
      <c r="I83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83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836" s="162" t="s">
        <v>119</v>
      </c>
      <c r="L836" s="170" t="s">
        <v>90</v>
      </c>
      <c r="M836" s="166"/>
      <c r="N836" s="167"/>
    </row>
    <row r="837" spans="1:14">
      <c r="A837" s="212">
        <v>4</v>
      </c>
      <c r="B837" s="166" t="s">
        <v>21</v>
      </c>
      <c r="C837" s="169" t="s">
        <v>308</v>
      </c>
      <c r="D837" s="168" t="s">
        <v>307</v>
      </c>
      <c r="E837" s="162" t="s">
        <v>2377</v>
      </c>
      <c r="F837" s="163" t="s">
        <v>306</v>
      </c>
      <c r="G837" s="164">
        <v>38975</v>
      </c>
      <c r="H837" s="23">
        <f t="shared" ca="1" si="14"/>
        <v>16</v>
      </c>
      <c r="I83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83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837" s="173" t="s">
        <v>105</v>
      </c>
      <c r="L837" s="170" t="s">
        <v>90</v>
      </c>
      <c r="M837" s="166"/>
      <c r="N837" s="167"/>
    </row>
    <row r="838" spans="1:14">
      <c r="A838" s="212">
        <v>4</v>
      </c>
      <c r="B838" s="166" t="s">
        <v>20</v>
      </c>
      <c r="C838" s="169" t="s">
        <v>305</v>
      </c>
      <c r="D838" s="161" t="s">
        <v>304</v>
      </c>
      <c r="E838" s="162" t="s">
        <v>2376</v>
      </c>
      <c r="F838" s="163" t="s">
        <v>102</v>
      </c>
      <c r="G838" s="164">
        <v>26973</v>
      </c>
      <c r="H838" s="23">
        <f t="shared" ca="1" si="14"/>
        <v>49</v>
      </c>
      <c r="I83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83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838" s="162" t="s">
        <v>119</v>
      </c>
      <c r="L838" s="162" t="s">
        <v>100</v>
      </c>
      <c r="M838" s="166"/>
      <c r="N838" s="167"/>
    </row>
    <row r="839" spans="1:14">
      <c r="A839" s="212">
        <v>4</v>
      </c>
      <c r="B839" s="166" t="s">
        <v>20</v>
      </c>
      <c r="C839" s="169" t="s">
        <v>303</v>
      </c>
      <c r="D839" s="168" t="s">
        <v>302</v>
      </c>
      <c r="E839" s="162" t="s">
        <v>2377</v>
      </c>
      <c r="F839" s="163" t="s">
        <v>102</v>
      </c>
      <c r="G839" s="164">
        <v>29271</v>
      </c>
      <c r="H839" s="23">
        <f t="shared" ca="1" si="14"/>
        <v>42</v>
      </c>
      <c r="I83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83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839" s="162" t="s">
        <v>119</v>
      </c>
      <c r="L839" s="162" t="s">
        <v>100</v>
      </c>
      <c r="M839" s="166"/>
      <c r="N839" s="167"/>
    </row>
    <row r="840" spans="1:14">
      <c r="A840" s="212">
        <v>4</v>
      </c>
      <c r="B840" s="166" t="s">
        <v>20</v>
      </c>
      <c r="C840" s="169" t="s">
        <v>301</v>
      </c>
      <c r="D840" s="168" t="s">
        <v>300</v>
      </c>
      <c r="E840" s="162" t="s">
        <v>2377</v>
      </c>
      <c r="F840" s="163" t="s">
        <v>102</v>
      </c>
      <c r="G840" s="164">
        <v>35375</v>
      </c>
      <c r="H840" s="23">
        <f t="shared" ca="1" si="14"/>
        <v>26</v>
      </c>
      <c r="I84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84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840" s="162" t="s">
        <v>154</v>
      </c>
      <c r="L840" s="171" t="s">
        <v>125</v>
      </c>
      <c r="M840" s="166"/>
      <c r="N840" s="167"/>
    </row>
    <row r="841" spans="1:14">
      <c r="A841" s="212">
        <v>4</v>
      </c>
      <c r="B841" s="166" t="s">
        <v>20</v>
      </c>
      <c r="C841" s="169" t="s">
        <v>299</v>
      </c>
      <c r="D841" s="168" t="s">
        <v>298</v>
      </c>
      <c r="E841" s="162" t="s">
        <v>2376</v>
      </c>
      <c r="F841" s="163" t="s">
        <v>102</v>
      </c>
      <c r="G841" s="164">
        <v>35917</v>
      </c>
      <c r="H841" s="23">
        <f t="shared" ca="1" si="14"/>
        <v>24</v>
      </c>
      <c r="I84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84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841" s="162" t="s">
        <v>119</v>
      </c>
      <c r="L841" s="162" t="s">
        <v>125</v>
      </c>
      <c r="M841" s="166"/>
      <c r="N841" s="167"/>
    </row>
    <row r="842" spans="1:14">
      <c r="A842" s="212">
        <v>4</v>
      </c>
      <c r="B842" s="166" t="s">
        <v>20</v>
      </c>
      <c r="C842" s="169" t="s">
        <v>297</v>
      </c>
      <c r="D842" s="168" t="s">
        <v>296</v>
      </c>
      <c r="E842" s="162" t="s">
        <v>2376</v>
      </c>
      <c r="F842" s="163" t="s">
        <v>109</v>
      </c>
      <c r="G842" s="164">
        <v>41001</v>
      </c>
      <c r="H842" s="23">
        <f t="shared" ca="1" si="14"/>
        <v>10</v>
      </c>
      <c r="I84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84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842" s="162" t="s">
        <v>91</v>
      </c>
      <c r="L842" s="170" t="s">
        <v>90</v>
      </c>
      <c r="M842" s="166"/>
      <c r="N842" s="167"/>
    </row>
    <row r="843" spans="1:14">
      <c r="A843" s="212">
        <v>4</v>
      </c>
      <c r="B843" s="166" t="s">
        <v>20</v>
      </c>
      <c r="C843" s="169" t="s">
        <v>295</v>
      </c>
      <c r="D843" s="168" t="s">
        <v>294</v>
      </c>
      <c r="E843" s="162" t="s">
        <v>2376</v>
      </c>
      <c r="F843" s="163" t="s">
        <v>109</v>
      </c>
      <c r="G843" s="164">
        <v>41617</v>
      </c>
      <c r="H843" s="23">
        <f t="shared" ca="1" si="14"/>
        <v>9</v>
      </c>
      <c r="I84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84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843" s="162" t="s">
        <v>91</v>
      </c>
      <c r="L843" s="171" t="s">
        <v>85</v>
      </c>
      <c r="M843" s="166"/>
      <c r="N843" s="167"/>
    </row>
    <row r="844" spans="1:14">
      <c r="A844" s="212">
        <v>4</v>
      </c>
      <c r="B844" s="166" t="s">
        <v>19</v>
      </c>
      <c r="C844" s="169" t="s">
        <v>292</v>
      </c>
      <c r="D844" s="161" t="s">
        <v>291</v>
      </c>
      <c r="E844" s="162" t="s">
        <v>2376</v>
      </c>
      <c r="F844" s="163" t="s">
        <v>102</v>
      </c>
      <c r="G844" s="164">
        <v>25359</v>
      </c>
      <c r="H844" s="23">
        <f t="shared" ca="1" si="14"/>
        <v>53</v>
      </c>
      <c r="I84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84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844" s="162" t="s">
        <v>119</v>
      </c>
      <c r="L844" s="162" t="s">
        <v>100</v>
      </c>
      <c r="M844" s="166"/>
      <c r="N844" s="167"/>
    </row>
    <row r="845" spans="1:14">
      <c r="A845" s="212">
        <v>4</v>
      </c>
      <c r="B845" s="166" t="s">
        <v>19</v>
      </c>
      <c r="C845" s="169" t="s">
        <v>289</v>
      </c>
      <c r="D845" s="168" t="s">
        <v>288</v>
      </c>
      <c r="E845" s="162" t="s">
        <v>2377</v>
      </c>
      <c r="F845" s="163" t="s">
        <v>287</v>
      </c>
      <c r="G845" s="164">
        <v>25739</v>
      </c>
      <c r="H845" s="23">
        <f t="shared" ca="1" si="14"/>
        <v>52</v>
      </c>
      <c r="I84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84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845" s="162" t="s">
        <v>105</v>
      </c>
      <c r="L845" s="162" t="s">
        <v>100</v>
      </c>
      <c r="M845" s="166"/>
      <c r="N845" s="167"/>
    </row>
    <row r="846" spans="1:14">
      <c r="A846" s="212">
        <v>4</v>
      </c>
      <c r="B846" s="166" t="s">
        <v>19</v>
      </c>
      <c r="C846" s="169" t="s">
        <v>286</v>
      </c>
      <c r="D846" s="168" t="s">
        <v>285</v>
      </c>
      <c r="E846" s="162" t="s">
        <v>2376</v>
      </c>
      <c r="F846" s="163" t="s">
        <v>102</v>
      </c>
      <c r="G846" s="164">
        <v>33827</v>
      </c>
      <c r="H846" s="23">
        <f t="shared" ca="1" si="14"/>
        <v>30</v>
      </c>
      <c r="I84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84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846" s="162" t="s">
        <v>119</v>
      </c>
      <c r="L846" s="162" t="s">
        <v>125</v>
      </c>
      <c r="M846" s="166"/>
      <c r="N846" s="167"/>
    </row>
    <row r="847" spans="1:14">
      <c r="A847" s="212">
        <v>4</v>
      </c>
      <c r="B847" s="166" t="s">
        <v>19</v>
      </c>
      <c r="C847" s="169" t="s">
        <v>284</v>
      </c>
      <c r="D847" s="168" t="s">
        <v>283</v>
      </c>
      <c r="E847" s="162" t="s">
        <v>2377</v>
      </c>
      <c r="F847" s="163" t="s">
        <v>102</v>
      </c>
      <c r="G847" s="164">
        <v>34403</v>
      </c>
      <c r="H847" s="23">
        <f t="shared" ca="1" si="14"/>
        <v>28</v>
      </c>
      <c r="I84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84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847" s="162" t="s">
        <v>154</v>
      </c>
      <c r="L847" s="162" t="s">
        <v>125</v>
      </c>
      <c r="M847" s="166"/>
      <c r="N847" s="167"/>
    </row>
    <row r="848" spans="1:14">
      <c r="A848" s="212">
        <v>4</v>
      </c>
      <c r="B848" s="166" t="s">
        <v>19</v>
      </c>
      <c r="C848" s="169" t="s">
        <v>281</v>
      </c>
      <c r="D848" s="168" t="s">
        <v>280</v>
      </c>
      <c r="E848" s="162" t="s">
        <v>2377</v>
      </c>
      <c r="F848" s="163" t="s">
        <v>102</v>
      </c>
      <c r="G848" s="164">
        <v>35127</v>
      </c>
      <c r="H848" s="23">
        <f t="shared" ca="1" si="14"/>
        <v>26</v>
      </c>
      <c r="I84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84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848" s="162" t="s">
        <v>119</v>
      </c>
      <c r="L848" s="162" t="s">
        <v>125</v>
      </c>
      <c r="M848" s="166"/>
      <c r="N848" s="167"/>
    </row>
    <row r="849" spans="1:14">
      <c r="A849" s="212">
        <v>4</v>
      </c>
      <c r="B849" s="166" t="s">
        <v>19</v>
      </c>
      <c r="C849" s="169" t="s">
        <v>279</v>
      </c>
      <c r="D849" s="168" t="s">
        <v>278</v>
      </c>
      <c r="E849" s="162" t="s">
        <v>2377</v>
      </c>
      <c r="F849" s="163" t="s">
        <v>109</v>
      </c>
      <c r="G849" s="164">
        <v>36192</v>
      </c>
      <c r="H849" s="23">
        <f t="shared" ca="1" si="14"/>
        <v>23</v>
      </c>
      <c r="I84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84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849" s="162" t="s">
        <v>119</v>
      </c>
      <c r="L849" s="162" t="s">
        <v>125</v>
      </c>
      <c r="M849" s="166"/>
      <c r="N849" s="167"/>
    </row>
    <row r="850" spans="1:14">
      <c r="A850" s="212">
        <v>4</v>
      </c>
      <c r="B850" s="166" t="s">
        <v>19</v>
      </c>
      <c r="C850" s="169" t="s">
        <v>276</v>
      </c>
      <c r="D850" s="168" t="s">
        <v>275</v>
      </c>
      <c r="E850" s="162" t="s">
        <v>2376</v>
      </c>
      <c r="F850" s="163" t="s">
        <v>102</v>
      </c>
      <c r="G850" s="164">
        <v>36971</v>
      </c>
      <c r="H850" s="23">
        <f t="shared" ca="1" si="14"/>
        <v>21</v>
      </c>
      <c r="I85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85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850" s="162" t="s">
        <v>119</v>
      </c>
      <c r="L850" s="162" t="s">
        <v>125</v>
      </c>
      <c r="M850" s="166"/>
      <c r="N850" s="167"/>
    </row>
    <row r="851" spans="1:14">
      <c r="A851" s="212">
        <v>4</v>
      </c>
      <c r="B851" s="166" t="s">
        <v>19</v>
      </c>
      <c r="C851" s="169" t="s">
        <v>274</v>
      </c>
      <c r="D851" s="168" t="s">
        <v>273</v>
      </c>
      <c r="E851" s="162" t="s">
        <v>2377</v>
      </c>
      <c r="F851" s="163" t="s">
        <v>102</v>
      </c>
      <c r="G851" s="164">
        <v>37607</v>
      </c>
      <c r="H851" s="23">
        <f t="shared" ca="1" si="14"/>
        <v>19</v>
      </c>
      <c r="I85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85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851" s="162" t="s">
        <v>119</v>
      </c>
      <c r="L851" s="162" t="s">
        <v>125</v>
      </c>
      <c r="M851" s="166"/>
      <c r="N851" s="167"/>
    </row>
    <row r="852" spans="1:14">
      <c r="A852" s="212">
        <v>4</v>
      </c>
      <c r="B852" s="166" t="s">
        <v>18</v>
      </c>
      <c r="C852" s="169" t="s">
        <v>272</v>
      </c>
      <c r="D852" s="161" t="s">
        <v>271</v>
      </c>
      <c r="E852" s="162" t="s">
        <v>2376</v>
      </c>
      <c r="F852" s="163" t="s">
        <v>265</v>
      </c>
      <c r="G852" s="164">
        <v>22281</v>
      </c>
      <c r="H852" s="23">
        <f t="shared" ca="1" si="14"/>
        <v>61</v>
      </c>
      <c r="I85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85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852" s="162" t="s">
        <v>96</v>
      </c>
      <c r="L852" s="162" t="s">
        <v>100</v>
      </c>
      <c r="M852" s="166"/>
      <c r="N852" s="167"/>
    </row>
    <row r="853" spans="1:14">
      <c r="A853" s="212">
        <v>4</v>
      </c>
      <c r="B853" s="166" t="s">
        <v>18</v>
      </c>
      <c r="C853" s="169" t="s">
        <v>270</v>
      </c>
      <c r="D853" s="168" t="s">
        <v>269</v>
      </c>
      <c r="E853" s="162" t="s">
        <v>2377</v>
      </c>
      <c r="F853" s="163" t="s">
        <v>109</v>
      </c>
      <c r="G853" s="164">
        <v>21778</v>
      </c>
      <c r="H853" s="23">
        <f t="shared" ca="1" si="14"/>
        <v>63</v>
      </c>
      <c r="I85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85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853" s="162" t="s">
        <v>105</v>
      </c>
      <c r="L853" s="162" t="s">
        <v>100</v>
      </c>
      <c r="M853" s="166"/>
      <c r="N853" s="167"/>
    </row>
    <row r="854" spans="1:14">
      <c r="A854" s="212">
        <v>4</v>
      </c>
      <c r="B854" s="166" t="s">
        <v>18</v>
      </c>
      <c r="C854" s="169" t="s">
        <v>267</v>
      </c>
      <c r="D854" s="168" t="s">
        <v>266</v>
      </c>
      <c r="E854" s="162" t="s">
        <v>2377</v>
      </c>
      <c r="F854" s="163" t="s">
        <v>265</v>
      </c>
      <c r="G854" s="164">
        <v>32116</v>
      </c>
      <c r="H854" s="23">
        <f t="shared" ca="1" si="14"/>
        <v>35</v>
      </c>
      <c r="I85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85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854" s="162" t="s">
        <v>96</v>
      </c>
      <c r="L854" s="172" t="s">
        <v>213</v>
      </c>
      <c r="M854" s="166"/>
      <c r="N854" s="167"/>
    </row>
    <row r="855" spans="1:14">
      <c r="A855" s="212">
        <v>4</v>
      </c>
      <c r="B855" s="166" t="s">
        <v>18</v>
      </c>
      <c r="C855" s="169" t="s">
        <v>264</v>
      </c>
      <c r="D855" s="168" t="s">
        <v>263</v>
      </c>
      <c r="E855" s="162" t="s">
        <v>2376</v>
      </c>
      <c r="F855" s="163" t="s">
        <v>109</v>
      </c>
      <c r="G855" s="164">
        <v>33887</v>
      </c>
      <c r="H855" s="23">
        <f t="shared" ca="1" si="14"/>
        <v>30</v>
      </c>
      <c r="I85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85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855" s="162" t="s">
        <v>96</v>
      </c>
      <c r="L855" s="172" t="s">
        <v>213</v>
      </c>
      <c r="M855" s="166"/>
      <c r="N855" s="167"/>
    </row>
    <row r="856" spans="1:14">
      <c r="A856" s="212">
        <v>4</v>
      </c>
      <c r="B856" s="166" t="s">
        <v>18</v>
      </c>
      <c r="C856" s="169" t="s">
        <v>262</v>
      </c>
      <c r="D856" s="168" t="s">
        <v>261</v>
      </c>
      <c r="E856" s="162" t="s">
        <v>2377</v>
      </c>
      <c r="F856" s="163" t="s">
        <v>109</v>
      </c>
      <c r="G856" s="164">
        <v>36379</v>
      </c>
      <c r="H856" s="23">
        <f t="shared" ca="1" si="14"/>
        <v>23</v>
      </c>
      <c r="I85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85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856" s="162" t="s">
        <v>119</v>
      </c>
      <c r="L856" s="162" t="s">
        <v>125</v>
      </c>
      <c r="M856" s="166"/>
      <c r="N856" s="167"/>
    </row>
    <row r="857" spans="1:14">
      <c r="A857" s="212">
        <v>4</v>
      </c>
      <c r="B857" s="166" t="s">
        <v>17</v>
      </c>
      <c r="C857" s="169" t="s">
        <v>260</v>
      </c>
      <c r="D857" s="161" t="s">
        <v>259</v>
      </c>
      <c r="E857" s="162" t="s">
        <v>2376</v>
      </c>
      <c r="F857" s="163" t="s">
        <v>109</v>
      </c>
      <c r="G857" s="164">
        <v>27211</v>
      </c>
      <c r="H857" s="23">
        <f t="shared" ca="1" si="14"/>
        <v>48</v>
      </c>
      <c r="I85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85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857" s="162" t="s">
        <v>119</v>
      </c>
      <c r="L857" s="162" t="s">
        <v>100</v>
      </c>
      <c r="M857" s="166"/>
      <c r="N857" s="167"/>
    </row>
    <row r="858" spans="1:14">
      <c r="A858" s="212">
        <v>4</v>
      </c>
      <c r="B858" s="166" t="s">
        <v>17</v>
      </c>
      <c r="C858" s="169" t="s">
        <v>258</v>
      </c>
      <c r="D858" s="168" t="s">
        <v>257</v>
      </c>
      <c r="E858" s="162" t="s">
        <v>2377</v>
      </c>
      <c r="F858" s="163" t="s">
        <v>109</v>
      </c>
      <c r="G858" s="164">
        <v>30131</v>
      </c>
      <c r="H858" s="23">
        <f t="shared" ca="1" si="14"/>
        <v>40</v>
      </c>
      <c r="I85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85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858" s="162" t="s">
        <v>119</v>
      </c>
      <c r="L858" s="162" t="s">
        <v>100</v>
      </c>
      <c r="M858" s="166"/>
      <c r="N858" s="167"/>
    </row>
    <row r="859" spans="1:14">
      <c r="A859" s="212">
        <v>4</v>
      </c>
      <c r="B859" s="166" t="s">
        <v>17</v>
      </c>
      <c r="C859" s="169" t="s">
        <v>256</v>
      </c>
      <c r="D859" s="168" t="s">
        <v>255</v>
      </c>
      <c r="E859" s="162" t="s">
        <v>2377</v>
      </c>
      <c r="F859" s="163" t="s">
        <v>109</v>
      </c>
      <c r="G859" s="164">
        <v>36924</v>
      </c>
      <c r="H859" s="23">
        <f t="shared" ca="1" si="14"/>
        <v>21</v>
      </c>
      <c r="I85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85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859" s="162" t="s">
        <v>119</v>
      </c>
      <c r="L859" s="162" t="s">
        <v>125</v>
      </c>
      <c r="M859" s="166"/>
      <c r="N859" s="167"/>
    </row>
    <row r="860" spans="1:14">
      <c r="A860" s="212">
        <v>4</v>
      </c>
      <c r="B860" s="166" t="s">
        <v>17</v>
      </c>
      <c r="C860" s="169" t="s">
        <v>253</v>
      </c>
      <c r="D860" s="168" t="s">
        <v>252</v>
      </c>
      <c r="E860" s="162" t="s">
        <v>2376</v>
      </c>
      <c r="F860" s="163" t="s">
        <v>109</v>
      </c>
      <c r="G860" s="164">
        <v>37375</v>
      </c>
      <c r="H860" s="23">
        <f t="shared" ca="1" si="14"/>
        <v>20</v>
      </c>
      <c r="I86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86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860" s="162" t="s">
        <v>119</v>
      </c>
      <c r="L860" s="170" t="s">
        <v>90</v>
      </c>
      <c r="M860" s="166"/>
      <c r="N860" s="167"/>
    </row>
    <row r="861" spans="1:14">
      <c r="A861" s="212">
        <v>4</v>
      </c>
      <c r="B861" s="166" t="s">
        <v>17</v>
      </c>
      <c r="C861" s="169" t="s">
        <v>251</v>
      </c>
      <c r="D861" s="168" t="s">
        <v>250</v>
      </c>
      <c r="E861" s="162" t="s">
        <v>2377</v>
      </c>
      <c r="F861" s="163" t="s">
        <v>109</v>
      </c>
      <c r="G861" s="164">
        <v>38679</v>
      </c>
      <c r="H861" s="23">
        <f t="shared" ca="1" si="14"/>
        <v>17</v>
      </c>
      <c r="I86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86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861" s="162" t="s">
        <v>105</v>
      </c>
      <c r="L861" s="170" t="s">
        <v>90</v>
      </c>
      <c r="M861" s="166"/>
      <c r="N861" s="167"/>
    </row>
    <row r="862" spans="1:14">
      <c r="A862" s="212">
        <v>4</v>
      </c>
      <c r="B862" s="166" t="s">
        <v>17</v>
      </c>
      <c r="C862" s="169" t="s">
        <v>249</v>
      </c>
      <c r="D862" s="168" t="s">
        <v>248</v>
      </c>
      <c r="E862" s="162" t="s">
        <v>2376</v>
      </c>
      <c r="F862" s="163" t="s">
        <v>109</v>
      </c>
      <c r="G862" s="164">
        <v>38863</v>
      </c>
      <c r="H862" s="23">
        <f t="shared" ca="1" si="14"/>
        <v>16</v>
      </c>
      <c r="I86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86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862" s="162" t="s">
        <v>105</v>
      </c>
      <c r="L862" s="170" t="s">
        <v>90</v>
      </c>
      <c r="M862" s="166"/>
      <c r="N862" s="167"/>
    </row>
    <row r="863" spans="1:14">
      <c r="A863" s="212">
        <v>4</v>
      </c>
      <c r="B863" s="166" t="s">
        <v>17</v>
      </c>
      <c r="C863" s="169" t="s">
        <v>247</v>
      </c>
      <c r="D863" s="168" t="s">
        <v>246</v>
      </c>
      <c r="E863" s="162" t="s">
        <v>2376</v>
      </c>
      <c r="F863" s="163" t="s">
        <v>109</v>
      </c>
      <c r="G863" s="164">
        <v>39342</v>
      </c>
      <c r="H863" s="23">
        <f t="shared" ca="1" si="14"/>
        <v>15</v>
      </c>
      <c r="I86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86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863" s="162" t="s">
        <v>96</v>
      </c>
      <c r="L863" s="170" t="s">
        <v>90</v>
      </c>
      <c r="M863" s="166"/>
      <c r="N863" s="167"/>
    </row>
    <row r="864" spans="1:14">
      <c r="A864" s="212">
        <v>4</v>
      </c>
      <c r="B864" s="166" t="s">
        <v>16</v>
      </c>
      <c r="C864" s="169" t="s">
        <v>244</v>
      </c>
      <c r="D864" s="161" t="s">
        <v>243</v>
      </c>
      <c r="E864" s="162" t="s">
        <v>2376</v>
      </c>
      <c r="F864" s="163" t="s">
        <v>102</v>
      </c>
      <c r="G864" s="164">
        <v>16935</v>
      </c>
      <c r="H864" s="23">
        <f t="shared" ca="1" si="14"/>
        <v>76</v>
      </c>
      <c r="I86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75 - 79</v>
      </c>
      <c r="J86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16</v>
      </c>
      <c r="K864" s="162" t="s">
        <v>105</v>
      </c>
      <c r="L864" s="165" t="s">
        <v>160</v>
      </c>
      <c r="M864" s="166"/>
      <c r="N864" s="167"/>
    </row>
    <row r="865" spans="1:14">
      <c r="A865" s="212">
        <v>4</v>
      </c>
      <c r="B865" s="166" t="s">
        <v>16</v>
      </c>
      <c r="C865" s="169" t="s">
        <v>241</v>
      </c>
      <c r="D865" s="168" t="s">
        <v>240</v>
      </c>
      <c r="E865" s="162" t="s">
        <v>2377</v>
      </c>
      <c r="F865" s="163" t="s">
        <v>102</v>
      </c>
      <c r="G865" s="164">
        <v>19855</v>
      </c>
      <c r="H865" s="23">
        <f t="shared" ca="1" si="14"/>
        <v>68</v>
      </c>
      <c r="I86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65 - 69</v>
      </c>
      <c r="J86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14</v>
      </c>
      <c r="K865" s="162" t="s">
        <v>105</v>
      </c>
      <c r="L865" s="162" t="s">
        <v>100</v>
      </c>
      <c r="M865" s="166"/>
      <c r="N865" s="167"/>
    </row>
    <row r="866" spans="1:14">
      <c r="A866" s="212">
        <v>4</v>
      </c>
      <c r="B866" s="166" t="s">
        <v>15</v>
      </c>
      <c r="C866" s="169" t="s">
        <v>239</v>
      </c>
      <c r="D866" s="161" t="s">
        <v>238</v>
      </c>
      <c r="E866" s="162" t="s">
        <v>2376</v>
      </c>
      <c r="F866" s="163" t="s">
        <v>109</v>
      </c>
      <c r="G866" s="164">
        <v>25135</v>
      </c>
      <c r="H866" s="23">
        <f t="shared" ca="1" si="14"/>
        <v>54</v>
      </c>
      <c r="I86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86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866" s="162" t="s">
        <v>105</v>
      </c>
      <c r="L866" s="165" t="s">
        <v>160</v>
      </c>
      <c r="M866" s="166"/>
      <c r="N866" s="167"/>
    </row>
    <row r="867" spans="1:14">
      <c r="A867" s="212">
        <v>4</v>
      </c>
      <c r="B867" s="166" t="s">
        <v>15</v>
      </c>
      <c r="C867" s="169" t="s">
        <v>237</v>
      </c>
      <c r="D867" s="168" t="s">
        <v>236</v>
      </c>
      <c r="E867" s="162" t="s">
        <v>2377</v>
      </c>
      <c r="F867" s="163" t="s">
        <v>102</v>
      </c>
      <c r="G867" s="164">
        <v>27322</v>
      </c>
      <c r="H867" s="23">
        <f t="shared" ca="1" si="14"/>
        <v>48</v>
      </c>
      <c r="I86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86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867" s="162" t="s">
        <v>105</v>
      </c>
      <c r="L867" s="165" t="s">
        <v>160</v>
      </c>
      <c r="M867" s="166"/>
      <c r="N867" s="167"/>
    </row>
    <row r="868" spans="1:14">
      <c r="A868" s="212">
        <v>4</v>
      </c>
      <c r="B868" s="166" t="s">
        <v>14</v>
      </c>
      <c r="C868" s="169" t="s">
        <v>235</v>
      </c>
      <c r="D868" s="161" t="s">
        <v>234</v>
      </c>
      <c r="E868" s="162" t="s">
        <v>2376</v>
      </c>
      <c r="F868" s="163" t="s">
        <v>109</v>
      </c>
      <c r="G868" s="164">
        <v>24034</v>
      </c>
      <c r="H868" s="23">
        <f t="shared" ca="1" si="14"/>
        <v>57</v>
      </c>
      <c r="I86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55 - 59</v>
      </c>
      <c r="J86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12</v>
      </c>
      <c r="K868" s="162" t="s">
        <v>154</v>
      </c>
      <c r="L868" s="165" t="s">
        <v>160</v>
      </c>
      <c r="M868" s="166"/>
      <c r="N868" s="167"/>
    </row>
    <row r="869" spans="1:14">
      <c r="A869" s="212">
        <v>4</v>
      </c>
      <c r="B869" s="166" t="s">
        <v>13</v>
      </c>
      <c r="C869" s="169" t="s">
        <v>233</v>
      </c>
      <c r="D869" s="174" t="s">
        <v>232</v>
      </c>
      <c r="E869" s="162" t="s">
        <v>2376</v>
      </c>
      <c r="F869" s="163" t="s">
        <v>226</v>
      </c>
      <c r="G869" s="164">
        <v>37010</v>
      </c>
      <c r="H869" s="23">
        <f t="shared" ca="1" si="14"/>
        <v>21</v>
      </c>
      <c r="I86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86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869" s="162" t="s">
        <v>119</v>
      </c>
      <c r="L869" s="162" t="s">
        <v>125</v>
      </c>
      <c r="M869" s="166"/>
      <c r="N869" s="167"/>
    </row>
    <row r="870" spans="1:14">
      <c r="A870" s="212">
        <v>4</v>
      </c>
      <c r="B870" s="166" t="s">
        <v>13</v>
      </c>
      <c r="C870" s="169" t="s">
        <v>231</v>
      </c>
      <c r="D870" s="168" t="s">
        <v>230</v>
      </c>
      <c r="E870" s="162" t="s">
        <v>2377</v>
      </c>
      <c r="F870" s="163" t="s">
        <v>226</v>
      </c>
      <c r="G870" s="164">
        <v>37933</v>
      </c>
      <c r="H870" s="23">
        <f t="shared" ca="1" si="14"/>
        <v>19</v>
      </c>
      <c r="I87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87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870" s="162" t="s">
        <v>119</v>
      </c>
      <c r="L870" s="170" t="s">
        <v>90</v>
      </c>
      <c r="M870" s="166"/>
      <c r="N870" s="167"/>
    </row>
    <row r="871" spans="1:14">
      <c r="A871" s="212">
        <v>4</v>
      </c>
      <c r="B871" s="166" t="s">
        <v>13</v>
      </c>
      <c r="C871" s="169" t="s">
        <v>228</v>
      </c>
      <c r="D871" s="168" t="s">
        <v>227</v>
      </c>
      <c r="E871" s="162" t="s">
        <v>2377</v>
      </c>
      <c r="F871" s="163" t="s">
        <v>226</v>
      </c>
      <c r="G871" s="164">
        <v>38626</v>
      </c>
      <c r="H871" s="23">
        <f t="shared" ca="1" si="14"/>
        <v>17</v>
      </c>
      <c r="I87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87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871" s="162" t="s">
        <v>105</v>
      </c>
      <c r="L871" s="170" t="s">
        <v>90</v>
      </c>
      <c r="M871" s="166"/>
      <c r="N871" s="167"/>
    </row>
    <row r="872" spans="1:14">
      <c r="A872" s="212">
        <v>4</v>
      </c>
      <c r="B872" s="166" t="s">
        <v>12</v>
      </c>
      <c r="C872" s="169" t="s">
        <v>225</v>
      </c>
      <c r="D872" s="161" t="s">
        <v>224</v>
      </c>
      <c r="E872" s="162" t="s">
        <v>2376</v>
      </c>
      <c r="F872" s="163" t="s">
        <v>102</v>
      </c>
      <c r="G872" s="164">
        <v>29435</v>
      </c>
      <c r="H872" s="23">
        <f t="shared" ca="1" si="14"/>
        <v>42</v>
      </c>
      <c r="I87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87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872" s="162" t="s">
        <v>96</v>
      </c>
      <c r="L872" s="165" t="s">
        <v>160</v>
      </c>
      <c r="M872" s="166"/>
      <c r="N872" s="167"/>
    </row>
    <row r="873" spans="1:14">
      <c r="A873" s="212">
        <v>4</v>
      </c>
      <c r="B873" s="166" t="s">
        <v>12</v>
      </c>
      <c r="C873" s="169" t="s">
        <v>222</v>
      </c>
      <c r="D873" s="168" t="s">
        <v>221</v>
      </c>
      <c r="E873" s="162" t="s">
        <v>2377</v>
      </c>
      <c r="F873" s="163" t="s">
        <v>220</v>
      </c>
      <c r="G873" s="164">
        <v>30480</v>
      </c>
      <c r="H873" s="23">
        <f t="shared" ca="1" si="14"/>
        <v>39</v>
      </c>
      <c r="I87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87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873" s="162" t="s">
        <v>96</v>
      </c>
      <c r="L873" s="165" t="s">
        <v>160</v>
      </c>
      <c r="M873" s="166"/>
      <c r="N873" s="167"/>
    </row>
    <row r="874" spans="1:14">
      <c r="A874" s="212">
        <v>4</v>
      </c>
      <c r="B874" s="166" t="s">
        <v>12</v>
      </c>
      <c r="C874" s="169" t="s">
        <v>219</v>
      </c>
      <c r="D874" s="168" t="s">
        <v>218</v>
      </c>
      <c r="E874" s="162" t="s">
        <v>2377</v>
      </c>
      <c r="F874" s="163" t="s">
        <v>109</v>
      </c>
      <c r="G874" s="164">
        <v>42011</v>
      </c>
      <c r="H874" s="23">
        <f t="shared" ca="1" si="14"/>
        <v>7</v>
      </c>
      <c r="I87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87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874" s="162" t="s">
        <v>91</v>
      </c>
      <c r="L874" s="171" t="s">
        <v>85</v>
      </c>
      <c r="M874" s="166"/>
      <c r="N874" s="167"/>
    </row>
    <row r="875" spans="1:14">
      <c r="A875" s="212">
        <v>4</v>
      </c>
      <c r="B875" s="166" t="s">
        <v>11</v>
      </c>
      <c r="C875" s="169" t="s">
        <v>217</v>
      </c>
      <c r="D875" s="161" t="s">
        <v>216</v>
      </c>
      <c r="E875" s="162" t="s">
        <v>2377</v>
      </c>
      <c r="F875" s="163" t="s">
        <v>215</v>
      </c>
      <c r="G875" s="164">
        <v>21754</v>
      </c>
      <c r="H875" s="23">
        <f t="shared" ca="1" si="14"/>
        <v>63</v>
      </c>
      <c r="I87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87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875" s="162" t="s">
        <v>214</v>
      </c>
      <c r="L875" s="172" t="s">
        <v>213</v>
      </c>
      <c r="M875" s="166"/>
      <c r="N875" s="167"/>
    </row>
    <row r="876" spans="1:14">
      <c r="A876" s="212">
        <v>4</v>
      </c>
      <c r="B876" s="175" t="s">
        <v>10</v>
      </c>
      <c r="C876" s="176" t="s">
        <v>211</v>
      </c>
      <c r="D876" s="177" t="s">
        <v>210</v>
      </c>
      <c r="E876" s="170" t="s">
        <v>2376</v>
      </c>
      <c r="F876" s="178" t="s">
        <v>109</v>
      </c>
      <c r="G876" s="179">
        <v>33623</v>
      </c>
      <c r="H876" s="23">
        <f t="shared" ca="1" si="14"/>
        <v>30</v>
      </c>
      <c r="I87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87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876" s="170" t="s">
        <v>119</v>
      </c>
      <c r="L876" s="170" t="s">
        <v>100</v>
      </c>
      <c r="M876" s="166"/>
      <c r="N876" s="167"/>
    </row>
    <row r="877" spans="1:14">
      <c r="A877" s="212">
        <v>4</v>
      </c>
      <c r="B877" s="180" t="s">
        <v>10</v>
      </c>
      <c r="C877" s="181" t="s">
        <v>209</v>
      </c>
      <c r="D877" s="182" t="s">
        <v>208</v>
      </c>
      <c r="E877" s="162" t="s">
        <v>2377</v>
      </c>
      <c r="F877" s="183" t="s">
        <v>207</v>
      </c>
      <c r="G877" s="179">
        <v>34417</v>
      </c>
      <c r="H877" s="23">
        <f t="shared" ca="1" si="14"/>
        <v>28</v>
      </c>
      <c r="I87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87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877" s="165" t="s">
        <v>119</v>
      </c>
      <c r="L877" s="165" t="s">
        <v>100</v>
      </c>
      <c r="M877" s="166"/>
      <c r="N877" s="167"/>
    </row>
    <row r="878" spans="1:14">
      <c r="A878" s="212">
        <v>4</v>
      </c>
      <c r="B878" s="180" t="s">
        <v>10</v>
      </c>
      <c r="C878" s="181" t="s">
        <v>206</v>
      </c>
      <c r="D878" s="182" t="s">
        <v>205</v>
      </c>
      <c r="E878" s="165" t="s">
        <v>2376</v>
      </c>
      <c r="F878" s="183" t="s">
        <v>109</v>
      </c>
      <c r="G878" s="179">
        <v>44279</v>
      </c>
      <c r="H878" s="23">
        <f t="shared" ca="1" si="14"/>
        <v>1</v>
      </c>
      <c r="I87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87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878" s="165" t="s">
        <v>86</v>
      </c>
      <c r="L878" s="165" t="s">
        <v>85</v>
      </c>
      <c r="M878" s="166"/>
      <c r="N878" s="167"/>
    </row>
    <row r="879" spans="1:14">
      <c r="A879" s="212">
        <v>4</v>
      </c>
      <c r="B879" s="166" t="s">
        <v>9</v>
      </c>
      <c r="C879" s="169" t="s">
        <v>204</v>
      </c>
      <c r="D879" s="184" t="s">
        <v>203</v>
      </c>
      <c r="E879" s="162" t="s">
        <v>2376</v>
      </c>
      <c r="F879" s="163" t="s">
        <v>202</v>
      </c>
      <c r="G879" s="185" t="str">
        <f>MID(C879,7,2)&amp;"/"&amp;MID(C879,9,2)&amp;"/"&amp;MID(C879,11,2)</f>
        <v>25/05/73</v>
      </c>
      <c r="H879" s="23">
        <f t="shared" ca="1" si="14"/>
        <v>49</v>
      </c>
      <c r="I87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87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879" s="162" t="s">
        <v>119</v>
      </c>
      <c r="L879" s="162" t="s">
        <v>100</v>
      </c>
      <c r="M879" s="166"/>
      <c r="N879" s="167"/>
    </row>
    <row r="880" spans="1:14">
      <c r="A880" s="212">
        <v>4</v>
      </c>
      <c r="B880" s="166" t="s">
        <v>9</v>
      </c>
      <c r="C880" s="169" t="s">
        <v>200</v>
      </c>
      <c r="D880" s="186" t="s">
        <v>199</v>
      </c>
      <c r="E880" s="162" t="s">
        <v>2377</v>
      </c>
      <c r="F880" s="163" t="s">
        <v>194</v>
      </c>
      <c r="G880" s="185" t="str">
        <f>MID(C880,7,2)-40&amp;"/"&amp;MID(C880,9,2)&amp;"/"&amp;MID(C880,11,2)</f>
        <v>23/04/74</v>
      </c>
      <c r="H880" s="23">
        <f t="shared" ca="1" si="14"/>
        <v>48</v>
      </c>
      <c r="I88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88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880" s="162" t="s">
        <v>105</v>
      </c>
      <c r="L880" s="187" t="s">
        <v>142</v>
      </c>
      <c r="M880" s="166"/>
      <c r="N880" s="167"/>
    </row>
    <row r="881" spans="1:14">
      <c r="A881" s="212">
        <v>4</v>
      </c>
      <c r="B881" s="166" t="s">
        <v>9</v>
      </c>
      <c r="C881" s="169" t="s">
        <v>198</v>
      </c>
      <c r="D881" s="186" t="s">
        <v>197</v>
      </c>
      <c r="E881" s="162" t="s">
        <v>2376</v>
      </c>
      <c r="F881" s="163" t="s">
        <v>194</v>
      </c>
      <c r="G881" s="185">
        <v>34082</v>
      </c>
      <c r="H881" s="23">
        <f t="shared" ca="1" si="14"/>
        <v>29</v>
      </c>
      <c r="I88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25 - 29</v>
      </c>
      <c r="J88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6</v>
      </c>
      <c r="K881" s="162" t="s">
        <v>119</v>
      </c>
      <c r="L881" s="162" t="s">
        <v>125</v>
      </c>
      <c r="M881" s="166"/>
      <c r="N881" s="167"/>
    </row>
    <row r="882" spans="1:14">
      <c r="A882" s="212">
        <v>4</v>
      </c>
      <c r="B882" s="166" t="s">
        <v>8</v>
      </c>
      <c r="C882" s="169" t="s">
        <v>196</v>
      </c>
      <c r="D882" s="188" t="s">
        <v>195</v>
      </c>
      <c r="E882" s="162" t="s">
        <v>2376</v>
      </c>
      <c r="F882" s="163" t="s">
        <v>194</v>
      </c>
      <c r="G882" s="185">
        <v>30848</v>
      </c>
      <c r="H882" s="23">
        <f t="shared" ca="1" si="14"/>
        <v>38</v>
      </c>
      <c r="I88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88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882" s="162" t="s">
        <v>119</v>
      </c>
      <c r="L882" s="162" t="s">
        <v>100</v>
      </c>
      <c r="M882" s="166"/>
      <c r="N882" s="167"/>
    </row>
    <row r="883" spans="1:14">
      <c r="A883" s="212">
        <v>4</v>
      </c>
      <c r="B883" s="166" t="s">
        <v>8</v>
      </c>
      <c r="C883" s="169" t="s">
        <v>193</v>
      </c>
      <c r="D883" s="189" t="s">
        <v>192</v>
      </c>
      <c r="E883" s="162" t="s">
        <v>2377</v>
      </c>
      <c r="F883" s="163" t="s">
        <v>109</v>
      </c>
      <c r="G883" s="185">
        <v>30616</v>
      </c>
      <c r="H883" s="23">
        <f t="shared" ca="1" si="14"/>
        <v>39</v>
      </c>
      <c r="I88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88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883" s="162" t="s">
        <v>154</v>
      </c>
      <c r="L883" s="162" t="s">
        <v>191</v>
      </c>
      <c r="M883" s="166"/>
      <c r="N883" s="167"/>
    </row>
    <row r="884" spans="1:14">
      <c r="A884" s="212">
        <v>4</v>
      </c>
      <c r="B884" s="166" t="s">
        <v>7</v>
      </c>
      <c r="C884" s="169" t="s">
        <v>190</v>
      </c>
      <c r="D884" s="184" t="s">
        <v>189</v>
      </c>
      <c r="E884" s="162" t="s">
        <v>2376</v>
      </c>
      <c r="F884" s="163" t="s">
        <v>102</v>
      </c>
      <c r="G884" s="185">
        <v>28868</v>
      </c>
      <c r="H884" s="23">
        <f t="shared" ca="1" si="14"/>
        <v>43</v>
      </c>
      <c r="I88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88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884" s="162" t="s">
        <v>188</v>
      </c>
      <c r="L884" s="162" t="s">
        <v>100</v>
      </c>
      <c r="M884" s="166"/>
      <c r="N884" s="167"/>
    </row>
    <row r="885" spans="1:14">
      <c r="A885" s="212">
        <v>4</v>
      </c>
      <c r="B885" s="166" t="s">
        <v>7</v>
      </c>
      <c r="C885" s="169" t="s">
        <v>187</v>
      </c>
      <c r="D885" s="186" t="s">
        <v>186</v>
      </c>
      <c r="E885" s="162" t="s">
        <v>2377</v>
      </c>
      <c r="F885" s="163" t="s">
        <v>185</v>
      </c>
      <c r="G885" s="185">
        <v>29592</v>
      </c>
      <c r="H885" s="23">
        <f t="shared" ca="1" si="14"/>
        <v>41</v>
      </c>
      <c r="I88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88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885" s="162" t="s">
        <v>119</v>
      </c>
      <c r="L885" s="187" t="s">
        <v>142</v>
      </c>
      <c r="M885" s="166"/>
      <c r="N885" s="167"/>
    </row>
    <row r="886" spans="1:14">
      <c r="A886" s="212">
        <v>4</v>
      </c>
      <c r="B886" s="166" t="s">
        <v>7</v>
      </c>
      <c r="C886" s="169" t="s">
        <v>183</v>
      </c>
      <c r="D886" s="186" t="s">
        <v>182</v>
      </c>
      <c r="E886" s="162" t="s">
        <v>2376</v>
      </c>
      <c r="F886" s="163" t="s">
        <v>181</v>
      </c>
      <c r="G886" s="185">
        <v>39125</v>
      </c>
      <c r="H886" s="23">
        <f t="shared" ca="1" si="14"/>
        <v>15</v>
      </c>
      <c r="I88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88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886" s="162" t="s">
        <v>105</v>
      </c>
      <c r="L886" s="170" t="s">
        <v>90</v>
      </c>
      <c r="M886" s="166"/>
      <c r="N886" s="167"/>
    </row>
    <row r="887" spans="1:14">
      <c r="A887" s="212">
        <v>4</v>
      </c>
      <c r="B887" s="166" t="s">
        <v>7</v>
      </c>
      <c r="C887" s="169" t="s">
        <v>180</v>
      </c>
      <c r="D887" s="186" t="s">
        <v>179</v>
      </c>
      <c r="E887" s="162" t="s">
        <v>2377</v>
      </c>
      <c r="F887" s="163" t="s">
        <v>109</v>
      </c>
      <c r="G887" s="185">
        <v>40599</v>
      </c>
      <c r="H887" s="23">
        <f t="shared" ca="1" si="14"/>
        <v>11</v>
      </c>
      <c r="I88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88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887" s="173" t="s">
        <v>96</v>
      </c>
      <c r="L887" s="170" t="s">
        <v>90</v>
      </c>
      <c r="M887" s="166"/>
      <c r="N887" s="167"/>
    </row>
    <row r="888" spans="1:14">
      <c r="A888" s="212">
        <v>4</v>
      </c>
      <c r="B888" s="166" t="s">
        <v>7</v>
      </c>
      <c r="C888" s="169" t="s">
        <v>178</v>
      </c>
      <c r="D888" s="186" t="s">
        <v>177</v>
      </c>
      <c r="E888" s="162" t="s">
        <v>2376</v>
      </c>
      <c r="F888" s="163" t="s">
        <v>176</v>
      </c>
      <c r="G888" s="185">
        <v>43069</v>
      </c>
      <c r="H888" s="23">
        <f t="shared" ca="1" si="14"/>
        <v>5</v>
      </c>
      <c r="I88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88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888" s="162" t="s">
        <v>86</v>
      </c>
      <c r="L888" s="162" t="s">
        <v>85</v>
      </c>
      <c r="M888" s="166"/>
      <c r="N888" s="167"/>
    </row>
    <row r="889" spans="1:14">
      <c r="A889" s="212">
        <v>4</v>
      </c>
      <c r="B889" s="166" t="s">
        <v>6</v>
      </c>
      <c r="C889" s="169" t="s">
        <v>175</v>
      </c>
      <c r="D889" s="190" t="s">
        <v>174</v>
      </c>
      <c r="E889" s="162" t="s">
        <v>2376</v>
      </c>
      <c r="F889" s="163" t="s">
        <v>109</v>
      </c>
      <c r="G889" s="185">
        <v>36902</v>
      </c>
      <c r="H889" s="23">
        <f t="shared" ca="1" si="14"/>
        <v>21</v>
      </c>
      <c r="I88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88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889" s="162" t="s">
        <v>119</v>
      </c>
      <c r="L889" s="162" t="s">
        <v>100</v>
      </c>
      <c r="M889" s="166"/>
      <c r="N889" s="167"/>
    </row>
    <row r="890" spans="1:14">
      <c r="A890" s="212">
        <v>4</v>
      </c>
      <c r="B890" s="166" t="s">
        <v>6</v>
      </c>
      <c r="C890" s="169" t="s">
        <v>172</v>
      </c>
      <c r="D890" s="186" t="s">
        <v>171</v>
      </c>
      <c r="E890" s="162" t="s">
        <v>2377</v>
      </c>
      <c r="F890" s="163" t="s">
        <v>170</v>
      </c>
      <c r="G890" s="185">
        <v>37198</v>
      </c>
      <c r="H890" s="23">
        <f t="shared" ca="1" si="14"/>
        <v>21</v>
      </c>
      <c r="I89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89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890" s="162" t="s">
        <v>119</v>
      </c>
      <c r="L890" s="162" t="s">
        <v>100</v>
      </c>
      <c r="M890" s="166"/>
      <c r="N890" s="167"/>
    </row>
    <row r="891" spans="1:14">
      <c r="A891" s="212">
        <v>4</v>
      </c>
      <c r="B891" s="166" t="s">
        <v>5</v>
      </c>
      <c r="C891" s="169" t="s">
        <v>168</v>
      </c>
      <c r="D891" s="190" t="s">
        <v>167</v>
      </c>
      <c r="E891" s="162" t="s">
        <v>2376</v>
      </c>
      <c r="F891" s="163" t="s">
        <v>166</v>
      </c>
      <c r="G891" s="185">
        <v>32629</v>
      </c>
      <c r="H891" s="23">
        <f t="shared" ca="1" si="14"/>
        <v>33</v>
      </c>
      <c r="I89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89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891" s="162" t="s">
        <v>105</v>
      </c>
      <c r="L891" s="173" t="s">
        <v>165</v>
      </c>
      <c r="M891" s="166"/>
      <c r="N891" s="167"/>
    </row>
    <row r="892" spans="1:14">
      <c r="A892" s="212">
        <v>4</v>
      </c>
      <c r="B892" s="166" t="s">
        <v>5</v>
      </c>
      <c r="C892" s="169" t="s">
        <v>163</v>
      </c>
      <c r="D892" s="186" t="s">
        <v>162</v>
      </c>
      <c r="E892" s="162" t="s">
        <v>2377</v>
      </c>
      <c r="F892" s="163" t="s">
        <v>161</v>
      </c>
      <c r="G892" s="185">
        <v>32300</v>
      </c>
      <c r="H892" s="23">
        <f t="shared" ca="1" si="14"/>
        <v>34</v>
      </c>
      <c r="I89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89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892" s="162" t="s">
        <v>105</v>
      </c>
      <c r="L892" s="165" t="s">
        <v>160</v>
      </c>
      <c r="M892" s="166"/>
      <c r="N892" s="167"/>
    </row>
    <row r="893" spans="1:14">
      <c r="A893" s="212">
        <v>4</v>
      </c>
      <c r="B893" s="166" t="s">
        <v>5</v>
      </c>
      <c r="C893" s="169" t="s">
        <v>159</v>
      </c>
      <c r="D893" s="186" t="s">
        <v>158</v>
      </c>
      <c r="E893" s="162" t="s">
        <v>2377</v>
      </c>
      <c r="F893" s="163" t="s">
        <v>109</v>
      </c>
      <c r="G893" s="185">
        <v>42778</v>
      </c>
      <c r="H893" s="23">
        <f t="shared" ca="1" si="14"/>
        <v>5</v>
      </c>
      <c r="I89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89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893" s="162" t="s">
        <v>86</v>
      </c>
      <c r="L893" s="162" t="s">
        <v>85</v>
      </c>
      <c r="M893" s="166"/>
      <c r="N893" s="167"/>
    </row>
    <row r="894" spans="1:14">
      <c r="A894" s="212">
        <v>4</v>
      </c>
      <c r="B894" s="180" t="s">
        <v>4</v>
      </c>
      <c r="C894" s="181" t="s">
        <v>157</v>
      </c>
      <c r="D894" s="191" t="s">
        <v>156</v>
      </c>
      <c r="E894" s="162" t="s">
        <v>2377</v>
      </c>
      <c r="F894" s="183" t="s">
        <v>155</v>
      </c>
      <c r="G894" s="179">
        <v>25194</v>
      </c>
      <c r="H894" s="23">
        <f t="shared" ca="1" si="14"/>
        <v>53</v>
      </c>
      <c r="I89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50 - 54</v>
      </c>
      <c r="J89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11</v>
      </c>
      <c r="K894" s="165" t="s">
        <v>154</v>
      </c>
      <c r="L894" s="187" t="s">
        <v>142</v>
      </c>
      <c r="M894" s="166"/>
      <c r="N894" s="167"/>
    </row>
    <row r="895" spans="1:14">
      <c r="A895" s="212">
        <v>4</v>
      </c>
      <c r="B895" s="192" t="s">
        <v>4</v>
      </c>
      <c r="C895" s="193" t="s">
        <v>153</v>
      </c>
      <c r="D895" s="182" t="s">
        <v>152</v>
      </c>
      <c r="E895" s="162" t="s">
        <v>2377</v>
      </c>
      <c r="F895" s="183" t="s">
        <v>151</v>
      </c>
      <c r="G895" s="179">
        <v>38180</v>
      </c>
      <c r="H895" s="23">
        <f t="shared" ca="1" si="14"/>
        <v>18</v>
      </c>
      <c r="I89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89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895" s="165" t="s">
        <v>119</v>
      </c>
      <c r="L895" s="170" t="s">
        <v>90</v>
      </c>
      <c r="M895" s="166"/>
      <c r="N895" s="167"/>
    </row>
    <row r="896" spans="1:14">
      <c r="A896" s="212">
        <v>4</v>
      </c>
      <c r="B896" s="192" t="s">
        <v>4</v>
      </c>
      <c r="C896" s="193" t="s">
        <v>150</v>
      </c>
      <c r="D896" s="182" t="s">
        <v>149</v>
      </c>
      <c r="E896" s="165" t="s">
        <v>2376</v>
      </c>
      <c r="F896" s="183" t="s">
        <v>109</v>
      </c>
      <c r="G896" s="179">
        <v>40058</v>
      </c>
      <c r="H896" s="23">
        <f t="shared" ca="1" si="14"/>
        <v>13</v>
      </c>
      <c r="I89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89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896" s="165" t="s">
        <v>96</v>
      </c>
      <c r="L896" s="170" t="s">
        <v>90</v>
      </c>
      <c r="M896" s="166"/>
      <c r="N896" s="167"/>
    </row>
    <row r="897" spans="1:14">
      <c r="A897" s="212">
        <v>4</v>
      </c>
      <c r="B897" s="192" t="s">
        <v>3</v>
      </c>
      <c r="C897" s="193" t="s">
        <v>148</v>
      </c>
      <c r="D897" s="184" t="s">
        <v>147</v>
      </c>
      <c r="E897" s="165" t="s">
        <v>2376</v>
      </c>
      <c r="F897" s="183" t="s">
        <v>109</v>
      </c>
      <c r="G897" s="179">
        <v>27840</v>
      </c>
      <c r="H897" s="23">
        <f t="shared" ca="1" si="14"/>
        <v>46</v>
      </c>
      <c r="I89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45 - 49</v>
      </c>
      <c r="J89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10</v>
      </c>
      <c r="K897" s="165" t="s">
        <v>119</v>
      </c>
      <c r="L897" s="172" t="s">
        <v>146</v>
      </c>
      <c r="M897" s="166"/>
      <c r="N897" s="167"/>
    </row>
    <row r="898" spans="1:14">
      <c r="A898" s="212">
        <v>4</v>
      </c>
      <c r="B898" s="192" t="s">
        <v>3</v>
      </c>
      <c r="C898" s="193" t="s">
        <v>144</v>
      </c>
      <c r="D898" s="182" t="s">
        <v>143</v>
      </c>
      <c r="E898" s="162" t="s">
        <v>2377</v>
      </c>
      <c r="F898" s="183" t="s">
        <v>109</v>
      </c>
      <c r="G898" s="179">
        <v>29394</v>
      </c>
      <c r="H898" s="23">
        <f t="shared" ref="H898:H961" ca="1" si="15">ROUNDDOWN(YEARFRAC(G898,TODAY(),1),0)</f>
        <v>42</v>
      </c>
      <c r="I89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40 - 44</v>
      </c>
      <c r="J89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9</v>
      </c>
      <c r="K898" s="165" t="s">
        <v>119</v>
      </c>
      <c r="L898" s="187" t="s">
        <v>142</v>
      </c>
      <c r="M898" s="166"/>
      <c r="N898" s="167"/>
    </row>
    <row r="899" spans="1:14">
      <c r="A899" s="212">
        <v>4</v>
      </c>
      <c r="B899" s="192" t="s">
        <v>3</v>
      </c>
      <c r="C899" s="193" t="s">
        <v>141</v>
      </c>
      <c r="D899" s="182" t="s">
        <v>140</v>
      </c>
      <c r="E899" s="162" t="s">
        <v>2377</v>
      </c>
      <c r="F899" s="183" t="s">
        <v>109</v>
      </c>
      <c r="G899" s="179">
        <v>37979</v>
      </c>
      <c r="H899" s="23">
        <f t="shared" ca="1" si="15"/>
        <v>18</v>
      </c>
      <c r="I89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89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899" s="165" t="s">
        <v>105</v>
      </c>
      <c r="L899" s="170" t="s">
        <v>90</v>
      </c>
      <c r="M899" s="166"/>
      <c r="N899" s="167"/>
    </row>
    <row r="900" spans="1:14">
      <c r="A900" s="212">
        <v>4</v>
      </c>
      <c r="B900" s="192" t="s">
        <v>3</v>
      </c>
      <c r="C900" s="193" t="s">
        <v>139</v>
      </c>
      <c r="D900" s="182" t="s">
        <v>138</v>
      </c>
      <c r="E900" s="162" t="s">
        <v>2377</v>
      </c>
      <c r="F900" s="183" t="s">
        <v>137</v>
      </c>
      <c r="G900" s="179">
        <v>38470</v>
      </c>
      <c r="H900" s="23">
        <f t="shared" ca="1" si="15"/>
        <v>17</v>
      </c>
      <c r="I90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90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900" s="165" t="s">
        <v>105</v>
      </c>
      <c r="L900" s="170" t="s">
        <v>90</v>
      </c>
      <c r="M900" s="166"/>
      <c r="N900" s="167"/>
    </row>
    <row r="901" spans="1:14">
      <c r="A901" s="212">
        <v>4</v>
      </c>
      <c r="B901" s="166" t="s">
        <v>3</v>
      </c>
      <c r="C901" s="169" t="s">
        <v>136</v>
      </c>
      <c r="D901" s="186" t="s">
        <v>135</v>
      </c>
      <c r="E901" s="162" t="s">
        <v>2377</v>
      </c>
      <c r="F901" s="163" t="s">
        <v>109</v>
      </c>
      <c r="G901" s="185">
        <v>39238</v>
      </c>
      <c r="H901" s="23">
        <f t="shared" ca="1" si="15"/>
        <v>15</v>
      </c>
      <c r="I90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15 - 19</v>
      </c>
      <c r="J90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4</v>
      </c>
      <c r="K901" s="173" t="s">
        <v>105</v>
      </c>
      <c r="L901" s="170" t="s">
        <v>90</v>
      </c>
      <c r="M901" s="166"/>
      <c r="N901" s="167"/>
    </row>
    <row r="902" spans="1:14">
      <c r="A902" s="212">
        <v>4</v>
      </c>
      <c r="B902" s="166" t="s">
        <v>3</v>
      </c>
      <c r="C902" s="169" t="s">
        <v>133</v>
      </c>
      <c r="D902" s="186" t="s">
        <v>132</v>
      </c>
      <c r="E902" s="162" t="s">
        <v>2376</v>
      </c>
      <c r="F902" s="163" t="s">
        <v>109</v>
      </c>
      <c r="G902" s="185">
        <v>40511</v>
      </c>
      <c r="H902" s="23">
        <f t="shared" ca="1" si="15"/>
        <v>12</v>
      </c>
      <c r="I90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90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902" s="162" t="s">
        <v>91</v>
      </c>
      <c r="L902" s="170" t="s">
        <v>90</v>
      </c>
      <c r="M902" s="166"/>
      <c r="N902" s="167"/>
    </row>
    <row r="903" spans="1:14">
      <c r="A903" s="212">
        <v>4</v>
      </c>
      <c r="B903" s="166" t="s">
        <v>3</v>
      </c>
      <c r="C903" s="169" t="s">
        <v>131</v>
      </c>
      <c r="D903" s="186" t="s">
        <v>130</v>
      </c>
      <c r="E903" s="162" t="s">
        <v>2376</v>
      </c>
      <c r="F903" s="163" t="s">
        <v>109</v>
      </c>
      <c r="G903" s="185">
        <v>43160</v>
      </c>
      <c r="H903" s="23">
        <f t="shared" ca="1" si="15"/>
        <v>4</v>
      </c>
      <c r="I90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0 - 4</v>
      </c>
      <c r="J90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v>
      </c>
      <c r="K903" s="162" t="s">
        <v>86</v>
      </c>
      <c r="L903" s="171" t="s">
        <v>85</v>
      </c>
      <c r="M903" s="166"/>
      <c r="N903" s="167"/>
    </row>
    <row r="904" spans="1:14" s="8" customFormat="1">
      <c r="A904" s="212">
        <v>4</v>
      </c>
      <c r="B904" s="166" t="s">
        <v>2</v>
      </c>
      <c r="C904" s="194" t="s">
        <v>129</v>
      </c>
      <c r="D904" s="188" t="s">
        <v>128</v>
      </c>
      <c r="E904" s="162" t="s">
        <v>2377</v>
      </c>
      <c r="F904" s="195" t="s">
        <v>109</v>
      </c>
      <c r="G904" s="185">
        <v>21804</v>
      </c>
      <c r="H904" s="23">
        <f t="shared" ca="1" si="15"/>
        <v>63</v>
      </c>
      <c r="I90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60 - 64</v>
      </c>
      <c r="J90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13</v>
      </c>
      <c r="K904" s="172" t="s">
        <v>105</v>
      </c>
      <c r="L904" s="172" t="s">
        <v>100</v>
      </c>
      <c r="M904" s="196"/>
      <c r="N904" s="197"/>
    </row>
    <row r="905" spans="1:14" s="7" customFormat="1">
      <c r="A905" s="212">
        <v>4</v>
      </c>
      <c r="B905" s="198" t="s">
        <v>2</v>
      </c>
      <c r="C905" s="199" t="s">
        <v>127</v>
      </c>
      <c r="D905" s="200" t="s">
        <v>126</v>
      </c>
      <c r="E905" s="173" t="s">
        <v>2376</v>
      </c>
      <c r="F905" s="201" t="s">
        <v>109</v>
      </c>
      <c r="G905" s="202">
        <v>37116</v>
      </c>
      <c r="H905" s="23">
        <f t="shared" ca="1" si="15"/>
        <v>21</v>
      </c>
      <c r="I90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20 - 24</v>
      </c>
      <c r="J90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5</v>
      </c>
      <c r="K905" s="173" t="s">
        <v>119</v>
      </c>
      <c r="L905" s="173" t="s">
        <v>125</v>
      </c>
      <c r="M905" s="173"/>
      <c r="N905" s="203"/>
    </row>
    <row r="906" spans="1:14" s="6" customFormat="1">
      <c r="A906" s="212">
        <v>4</v>
      </c>
      <c r="B906" s="198" t="s">
        <v>1</v>
      </c>
      <c r="C906" s="204" t="s">
        <v>124</v>
      </c>
      <c r="D906" s="205" t="s">
        <v>123</v>
      </c>
      <c r="E906" s="173" t="s">
        <v>2376</v>
      </c>
      <c r="F906" s="206" t="s">
        <v>109</v>
      </c>
      <c r="G906" s="207">
        <v>30806</v>
      </c>
      <c r="H906" s="23">
        <f t="shared" ca="1" si="15"/>
        <v>38</v>
      </c>
      <c r="I90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90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906" s="208" t="s">
        <v>105</v>
      </c>
      <c r="L906" s="173" t="s">
        <v>100</v>
      </c>
      <c r="M906" s="198"/>
      <c r="N906" s="209"/>
    </row>
    <row r="907" spans="1:14" s="6" customFormat="1" ht="14.25" customHeight="1">
      <c r="A907" s="212">
        <v>4</v>
      </c>
      <c r="B907" s="198" t="s">
        <v>1</v>
      </c>
      <c r="C907" s="204" t="s">
        <v>122</v>
      </c>
      <c r="D907" s="198" t="s">
        <v>121</v>
      </c>
      <c r="E907" s="173" t="s">
        <v>2377</v>
      </c>
      <c r="F907" s="210" t="s">
        <v>120</v>
      </c>
      <c r="G907" s="207">
        <v>32299</v>
      </c>
      <c r="H907" s="23">
        <f t="shared" ca="1" si="15"/>
        <v>34</v>
      </c>
      <c r="I907"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30 - 34</v>
      </c>
      <c r="J907"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7</v>
      </c>
      <c r="K907" s="208" t="s">
        <v>119</v>
      </c>
      <c r="L907" s="173" t="s">
        <v>100</v>
      </c>
      <c r="M907" s="198"/>
      <c r="N907" s="209"/>
    </row>
    <row r="908" spans="1:14" s="6" customFormat="1">
      <c r="A908" s="212">
        <v>4</v>
      </c>
      <c r="B908" s="198" t="s">
        <v>1</v>
      </c>
      <c r="C908" s="204" t="s">
        <v>117</v>
      </c>
      <c r="D908" s="198" t="s">
        <v>116</v>
      </c>
      <c r="E908" s="173" t="s">
        <v>2376</v>
      </c>
      <c r="F908" s="210" t="s">
        <v>115</v>
      </c>
      <c r="G908" s="207">
        <v>40757</v>
      </c>
      <c r="H908" s="23">
        <f t="shared" ca="1" si="15"/>
        <v>11</v>
      </c>
      <c r="I908"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908"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908" s="208" t="s">
        <v>91</v>
      </c>
      <c r="L908" s="171" t="s">
        <v>90</v>
      </c>
      <c r="M908" s="198"/>
      <c r="N908" s="209"/>
    </row>
    <row r="909" spans="1:14" s="6" customFormat="1">
      <c r="A909" s="212">
        <v>4</v>
      </c>
      <c r="B909" s="198" t="s">
        <v>1</v>
      </c>
      <c r="C909" s="204" t="s">
        <v>114</v>
      </c>
      <c r="D909" s="198" t="s">
        <v>113</v>
      </c>
      <c r="E909" s="173" t="s">
        <v>2377</v>
      </c>
      <c r="F909" s="210" t="s">
        <v>109</v>
      </c>
      <c r="G909" s="207">
        <v>41808</v>
      </c>
      <c r="H909" s="23">
        <f t="shared" ca="1" si="15"/>
        <v>8</v>
      </c>
      <c r="I909"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909"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909" s="208" t="s">
        <v>91</v>
      </c>
      <c r="L909" s="171" t="s">
        <v>90</v>
      </c>
      <c r="M909" s="198"/>
      <c r="N909" s="209"/>
    </row>
    <row r="910" spans="1:14" s="6" customFormat="1">
      <c r="A910" s="212">
        <v>4</v>
      </c>
      <c r="B910" s="198" t="s">
        <v>1</v>
      </c>
      <c r="C910" s="204" t="s">
        <v>111</v>
      </c>
      <c r="D910" s="198" t="s">
        <v>110</v>
      </c>
      <c r="E910" s="173" t="s">
        <v>2376</v>
      </c>
      <c r="F910" s="210" t="s">
        <v>109</v>
      </c>
      <c r="G910" s="207">
        <v>42791</v>
      </c>
      <c r="H910" s="23">
        <f t="shared" ca="1" si="15"/>
        <v>5</v>
      </c>
      <c r="I910"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910"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910" s="208" t="s">
        <v>86</v>
      </c>
      <c r="L910" s="171" t="s">
        <v>85</v>
      </c>
      <c r="M910" s="198"/>
      <c r="N910" s="209"/>
    </row>
    <row r="911" spans="1:14" s="6" customFormat="1">
      <c r="A911" s="212">
        <v>4</v>
      </c>
      <c r="B911" s="198" t="s">
        <v>0</v>
      </c>
      <c r="C911" s="204" t="s">
        <v>108</v>
      </c>
      <c r="D911" s="198" t="s">
        <v>107</v>
      </c>
      <c r="E911" s="173" t="s">
        <v>2376</v>
      </c>
      <c r="F911" s="210" t="s">
        <v>106</v>
      </c>
      <c r="G911" s="207">
        <v>31444</v>
      </c>
      <c r="H911" s="23">
        <f t="shared" ca="1" si="15"/>
        <v>36</v>
      </c>
      <c r="I911"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911"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911" s="208" t="s">
        <v>105</v>
      </c>
      <c r="L911" s="171" t="s">
        <v>100</v>
      </c>
      <c r="M911" s="198"/>
      <c r="N911" s="209"/>
    </row>
    <row r="912" spans="1:14" s="6" customFormat="1">
      <c r="A912" s="212">
        <v>4</v>
      </c>
      <c r="B912" s="198" t="s">
        <v>0</v>
      </c>
      <c r="C912" s="204" t="s">
        <v>104</v>
      </c>
      <c r="D912" s="198" t="s">
        <v>103</v>
      </c>
      <c r="E912" s="173" t="s">
        <v>2377</v>
      </c>
      <c r="F912" s="210" t="s">
        <v>102</v>
      </c>
      <c r="G912" s="207">
        <v>31346</v>
      </c>
      <c r="H912" s="23">
        <f t="shared" ca="1" si="15"/>
        <v>37</v>
      </c>
      <c r="I912"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35 - 39</v>
      </c>
      <c r="J912"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8</v>
      </c>
      <c r="K912" s="208" t="s">
        <v>101</v>
      </c>
      <c r="L912" s="171" t="s">
        <v>100</v>
      </c>
      <c r="M912" s="198"/>
      <c r="N912" s="209"/>
    </row>
    <row r="913" spans="1:14" s="6" customFormat="1">
      <c r="A913" s="212">
        <v>4</v>
      </c>
      <c r="B913" s="198" t="s">
        <v>0</v>
      </c>
      <c r="C913" s="204" t="s">
        <v>98</v>
      </c>
      <c r="D913" s="198" t="s">
        <v>97</v>
      </c>
      <c r="E913" s="173" t="s">
        <v>2377</v>
      </c>
      <c r="F913" s="210" t="s">
        <v>87</v>
      </c>
      <c r="G913" s="207">
        <v>39962</v>
      </c>
      <c r="H913" s="23">
        <f t="shared" ca="1" si="15"/>
        <v>13</v>
      </c>
      <c r="I913"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913"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913" s="208" t="s">
        <v>96</v>
      </c>
      <c r="L913" s="171" t="s">
        <v>90</v>
      </c>
      <c r="M913" s="198"/>
      <c r="N913" s="209"/>
    </row>
    <row r="914" spans="1:14" s="6" customFormat="1">
      <c r="A914" s="212">
        <v>4</v>
      </c>
      <c r="B914" s="198" t="s">
        <v>0</v>
      </c>
      <c r="C914" s="204" t="s">
        <v>95</v>
      </c>
      <c r="D914" s="198" t="s">
        <v>94</v>
      </c>
      <c r="E914" s="173" t="s">
        <v>2377</v>
      </c>
      <c r="F914" s="210" t="s">
        <v>87</v>
      </c>
      <c r="G914" s="207">
        <v>40506</v>
      </c>
      <c r="H914" s="23">
        <f t="shared" ca="1" si="15"/>
        <v>12</v>
      </c>
      <c r="I914"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11 - 14</v>
      </c>
      <c r="J914"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3</v>
      </c>
      <c r="K914" s="208" t="s">
        <v>91</v>
      </c>
      <c r="L914" s="171" t="s">
        <v>90</v>
      </c>
      <c r="M914" s="198"/>
      <c r="N914" s="209"/>
    </row>
    <row r="915" spans="1:14" s="6" customFormat="1">
      <c r="A915" s="212">
        <v>4</v>
      </c>
      <c r="B915" s="198" t="s">
        <v>0</v>
      </c>
      <c r="C915" s="204" t="s">
        <v>93</v>
      </c>
      <c r="D915" s="198" t="s">
        <v>92</v>
      </c>
      <c r="E915" s="173" t="s">
        <v>2377</v>
      </c>
      <c r="F915" s="210" t="s">
        <v>87</v>
      </c>
      <c r="G915" s="207">
        <v>42549</v>
      </c>
      <c r="H915" s="23">
        <f t="shared" ca="1" si="15"/>
        <v>6</v>
      </c>
      <c r="I915"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915"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915" s="208" t="s">
        <v>91</v>
      </c>
      <c r="L915" s="171" t="s">
        <v>90</v>
      </c>
      <c r="M915" s="198"/>
      <c r="N915" s="209"/>
    </row>
    <row r="916" spans="1:14" s="6" customFormat="1">
      <c r="A916" s="212">
        <v>4</v>
      </c>
      <c r="B916" s="198" t="s">
        <v>0</v>
      </c>
      <c r="C916" s="204" t="s">
        <v>89</v>
      </c>
      <c r="D916" s="198" t="s">
        <v>88</v>
      </c>
      <c r="E916" s="173" t="s">
        <v>2377</v>
      </c>
      <c r="F916" s="210" t="s">
        <v>87</v>
      </c>
      <c r="G916" s="207">
        <v>42893</v>
      </c>
      <c r="H916" s="23">
        <f t="shared" ca="1" si="15"/>
        <v>5</v>
      </c>
      <c r="I916" s="71" t="str">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5 - 9</v>
      </c>
      <c r="J916" s="220" t="str">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2</v>
      </c>
      <c r="K916" s="208" t="s">
        <v>86</v>
      </c>
      <c r="L916" s="171" t="s">
        <v>85</v>
      </c>
      <c r="M916" s="198"/>
      <c r="N916" s="209"/>
    </row>
    <row r="917" spans="1:14">
      <c r="A917" s="212">
        <v>1</v>
      </c>
      <c r="B917" s="198"/>
      <c r="C917" s="204"/>
      <c r="D917" s="198"/>
      <c r="E917" s="173"/>
      <c r="F917" s="210"/>
      <c r="G917" s="207"/>
      <c r="H917" s="23">
        <f t="shared" ca="1" si="15"/>
        <v>122</v>
      </c>
      <c r="I917" s="71">
        <f ca="1">IF(AND(Table3[[#This Row],[UMUR]]&gt;-1,Table3[[#This Row],[UMUR]]&lt;5),"0 - 4",IF(AND(Table3[[#This Row],[UMUR]]&gt;4,Table3[[#This Row],[UMUR]]&lt;10),"5 - 9",IF(AND(Table3[[#This Row],[UMUR]]&gt;9,Table3[[#This Row],[UMUR]]&lt;15),"11 - 14",IF(AND(Table3[[#This Row],[UMUR]]&gt;14,Table3[[#This Row],[UMUR]]&lt;20),"15 - 19",IF(AND(Table3[[#This Row],[UMUR]]&gt;19,Table3[[#This Row],[UMUR]]&lt;25),"20 - 24",IF(AND(Table3[[#This Row],[UMUR]]&gt;24,Table3[[#This Row],[UMUR]]&lt;30),"25 - 29",IF(AND(Table3[[#This Row],[UMUR]]&gt;29,Table3[[#This Row],[UMUR]]&lt;35),"30 - 34",IF(AND(Table3[[#This Row],[UMUR]]&gt;34,Table3[[#This Row],[UMUR]]&lt;40),"35 - 39",IF(AND(Table3[[#This Row],[UMUR]]&gt;39,Table3[[#This Row],[UMUR]]&lt;45),"40 - 44",IF(AND(Table3[[#This Row],[UMUR]]&gt;44,Table3[[#This Row],[UMUR]]&lt;50),"45 - 49",IF(AND(Table3[[#This Row],[UMUR]]&gt;49,Table3[[#This Row],[UMUR]]&lt;55),"50 - 54",IF(AND(Table3[[#This Row],[UMUR]]&gt;54,Table3[[#This Row],[UMUR]]&lt;60),"55 - 59",IF(AND(Table3[[#This Row],[UMUR]]&gt;59,Table3[[#This Row],[UMUR]]&lt;65),"60 - 64",IF(AND(Table3[[#This Row],[UMUR]]&gt;64,Table3[[#This Row],[UMUR]]&lt;70),"65 - 69",IF(AND(Table3[[#This Row],[UMUR]]&gt;69,Table3[[#This Row],[UMUR]]&lt;75),"70 - 74",IF(AND(Table3[[#This Row],[UMUR]]&gt;74,Table3[[#This Row],[UMUR]]&lt;80),"75 - 79",IF(AND(Table3[[#This Row],[UMUR]]&gt;79,Table3[[#This Row],[UMUR]]&lt;85),"80 - 84",IF(AND(Table3[[#This Row],[UMUR]]&gt;84,Table3[[#This Row],[UMUR]]&lt;90),"85 - 89",IF(AND(Table3[[#This Row],[UMUR]]&gt;89,Table3[[#This Row],[UMUR]]&lt;95),"90 - 94",)))))))))))))))))))</f>
        <v>0</v>
      </c>
      <c r="J917" s="220">
        <f ca="1">IF(AND(Table3[[#This Row],[UMUR]]&gt;-1,Table3[[#This Row],[UMUR]]&lt;5),"1",IF(AND(Table3[[#This Row],[UMUR]]&gt;4,Table3[[#This Row],[UMUR]]&lt;10),"2",IF(AND(Table3[[#This Row],[UMUR]]&gt;9,Table3[[#This Row],[UMUR]]&lt;15),"3",IF(AND(Table3[[#This Row],[UMUR]]&gt;14,Table3[[#This Row],[UMUR]]&lt;20),"4",IF(AND(Table3[[#This Row],[UMUR]]&gt;19,Table3[[#This Row],[UMUR]]&lt;25),"5",IF(AND(Table3[[#This Row],[UMUR]]&gt;24,Table3[[#This Row],[UMUR]]&lt;30),"6",IF(AND(Table3[[#This Row],[UMUR]]&gt;29,Table3[[#This Row],[UMUR]]&lt;35),"7",IF(AND(Table3[[#This Row],[UMUR]]&gt;34,Table3[[#This Row],[UMUR]]&lt;40),"8",IF(AND(Table3[[#This Row],[UMUR]]&gt;39,Table3[[#This Row],[UMUR]]&lt;45),"9",IF(AND(Table3[[#This Row],[UMUR]]&gt;44,Table3[[#This Row],[UMUR]]&lt;50),"10",IF(AND(Table3[[#This Row],[UMUR]]&gt;49,Table3[[#This Row],[UMUR]]&lt;55),"11",IF(AND(Table3[[#This Row],[UMUR]]&gt;54,Table3[[#This Row],[UMUR]]&lt;60),"12",IF(AND(Table3[[#This Row],[UMUR]]&gt;59,Table3[[#This Row],[UMUR]]&lt;65),"13",IF(AND(Table3[[#This Row],[UMUR]]&gt;64,Table3[[#This Row],[UMUR]]&lt;70),"14",IF(AND(Table3[[#This Row],[UMUR]]&gt;69,Table3[[#This Row],[UMUR]]&lt;75),"15",IF(AND(Table3[[#This Row],[UMUR]]&gt;74,Table3[[#This Row],[UMUR]]&lt;80),"16",IF(AND(Table3[[#This Row],[UMUR]]&gt;79,Table3[[#This Row],[UMUR]]&lt;85),"17",IF(AND(Table3[[#This Row],[UMUR]]&gt;84,Table3[[#This Row],[UMUR]]&lt;90),"18",IF(AND(Table3[[#This Row],[UMUR]]&gt;89,Table3[[#This Row],[UMUR]]&lt;95),"19",)))))))))))))))))))</f>
        <v>0</v>
      </c>
      <c r="K917" s="225"/>
      <c r="L917" s="171"/>
      <c r="M917" s="198"/>
      <c r="N917" s="209"/>
    </row>
  </sheetData>
  <dataValidations disablePrompts="1" count="2">
    <dataValidation type="date" allowBlank="1" showInputMessage="1" showErrorMessage="1" sqref="G413" xr:uid="{E4970E3A-77AC-4B3D-AC42-E1526A8BD05A}">
      <formula1>STARTDATE</formula1>
      <formula2>ENDDATE</formula2>
    </dataValidation>
    <dataValidation type="textLength" operator="equal" showInputMessage="1" showErrorMessage="1" sqref="C413" xr:uid="{0A315ECC-082E-46CE-AF02-7ADA9710CC30}">
      <formula1>16</formula1>
    </dataValidation>
  </dataValidations>
  <pageMargins left="0.7" right="0.7" top="0.75" bottom="0.75" header="0.3" footer="0.3"/>
  <pageSetup orientation="portrait" horizontalDpi="360"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33336-94C8-46D9-8023-6FD5FBEE5E6C}">
  <dimension ref="A3:G45"/>
  <sheetViews>
    <sheetView topLeftCell="A23" workbookViewId="0">
      <selection activeCell="P9" sqref="P9"/>
    </sheetView>
  </sheetViews>
  <sheetFormatPr defaultRowHeight="15"/>
  <cols>
    <col min="1" max="1" width="15" bestFit="1" customWidth="1"/>
    <col min="2" max="2" width="16.28515625" bestFit="1" customWidth="1"/>
    <col min="3" max="3" width="11.28515625" bestFit="1" customWidth="1"/>
    <col min="4" max="4" width="7.28515625" bestFit="1" customWidth="1"/>
    <col min="5" max="5" width="11.28515625" bestFit="1" customWidth="1"/>
  </cols>
  <sheetData>
    <row r="3" spans="1:7">
      <c r="A3" s="215" t="s">
        <v>2378</v>
      </c>
      <c r="B3" s="215" t="s">
        <v>2372</v>
      </c>
    </row>
    <row r="4" spans="1:7">
      <c r="A4" s="215" t="s">
        <v>2370</v>
      </c>
      <c r="B4" t="s">
        <v>2376</v>
      </c>
      <c r="C4" t="s">
        <v>2377</v>
      </c>
      <c r="D4" t="s">
        <v>2418</v>
      </c>
      <c r="E4" t="s">
        <v>2371</v>
      </c>
    </row>
    <row r="5" spans="1:7">
      <c r="A5" s="222">
        <v>0</v>
      </c>
      <c r="B5" s="228"/>
      <c r="C5" s="228"/>
      <c r="D5" s="228">
        <v>1</v>
      </c>
      <c r="E5" s="228">
        <v>1</v>
      </c>
      <c r="G5">
        <v>1</v>
      </c>
    </row>
    <row r="6" spans="1:7">
      <c r="A6" s="222" t="s">
        <v>2413</v>
      </c>
      <c r="B6" s="228">
        <v>26</v>
      </c>
      <c r="C6" s="228">
        <v>16</v>
      </c>
      <c r="D6" s="228"/>
      <c r="E6" s="228">
        <v>42</v>
      </c>
      <c r="G6">
        <v>2</v>
      </c>
    </row>
    <row r="7" spans="1:7">
      <c r="A7" s="222" t="s">
        <v>2404</v>
      </c>
      <c r="B7" s="228">
        <v>28</v>
      </c>
      <c r="C7" s="228">
        <v>26</v>
      </c>
      <c r="D7" s="228"/>
      <c r="E7" s="228">
        <v>54</v>
      </c>
      <c r="G7">
        <v>3</v>
      </c>
    </row>
    <row r="8" spans="1:7">
      <c r="A8" s="222" t="s">
        <v>2405</v>
      </c>
      <c r="B8" s="228">
        <v>22</v>
      </c>
      <c r="C8" s="228">
        <v>28</v>
      </c>
      <c r="D8" s="228"/>
      <c r="E8" s="228">
        <v>50</v>
      </c>
      <c r="G8">
        <v>4</v>
      </c>
    </row>
    <row r="9" spans="1:7">
      <c r="A9" s="222" t="s">
        <v>2406</v>
      </c>
      <c r="B9" s="228">
        <v>16</v>
      </c>
      <c r="C9" s="228">
        <v>22</v>
      </c>
      <c r="D9" s="228"/>
      <c r="E9" s="228">
        <v>38</v>
      </c>
      <c r="G9">
        <v>5</v>
      </c>
    </row>
    <row r="10" spans="1:7">
      <c r="A10" s="222" t="s">
        <v>2407</v>
      </c>
      <c r="B10" s="228">
        <v>19</v>
      </c>
      <c r="C10" s="228">
        <v>18</v>
      </c>
      <c r="D10" s="228"/>
      <c r="E10" s="228">
        <v>37</v>
      </c>
      <c r="G10">
        <v>6</v>
      </c>
    </row>
    <row r="11" spans="1:7">
      <c r="A11" s="222" t="s">
        <v>2408</v>
      </c>
      <c r="B11" s="228">
        <v>15</v>
      </c>
      <c r="C11" s="228">
        <v>16</v>
      </c>
      <c r="D11" s="228"/>
      <c r="E11" s="228">
        <v>31</v>
      </c>
      <c r="G11">
        <v>7</v>
      </c>
    </row>
    <row r="12" spans="1:7">
      <c r="A12" s="222" t="s">
        <v>2409</v>
      </c>
      <c r="B12" s="228">
        <v>7</v>
      </c>
      <c r="C12" s="228">
        <v>12</v>
      </c>
      <c r="D12" s="228"/>
      <c r="E12" s="228">
        <v>19</v>
      </c>
      <c r="G12">
        <v>8</v>
      </c>
    </row>
    <row r="13" spans="1:7">
      <c r="A13" s="222" t="s">
        <v>2410</v>
      </c>
      <c r="B13" s="228">
        <v>4</v>
      </c>
      <c r="C13" s="228">
        <v>4</v>
      </c>
      <c r="D13" s="228"/>
      <c r="E13" s="228">
        <v>8</v>
      </c>
      <c r="G13">
        <v>9</v>
      </c>
    </row>
    <row r="14" spans="1:7">
      <c r="A14" s="222" t="s">
        <v>2411</v>
      </c>
      <c r="B14" s="228">
        <v>3</v>
      </c>
      <c r="C14" s="228">
        <v>7</v>
      </c>
      <c r="D14" s="228"/>
      <c r="E14" s="228">
        <v>10</v>
      </c>
      <c r="G14">
        <v>10</v>
      </c>
    </row>
    <row r="15" spans="1:7">
      <c r="A15" s="222" t="s">
        <v>2422</v>
      </c>
      <c r="B15" s="228"/>
      <c r="C15" s="228">
        <v>1</v>
      </c>
      <c r="D15" s="228"/>
      <c r="E15" s="228">
        <v>1</v>
      </c>
      <c r="G15">
        <v>11</v>
      </c>
    </row>
    <row r="16" spans="1:7">
      <c r="A16" s="222" t="s">
        <v>2414</v>
      </c>
      <c r="B16" s="228"/>
      <c r="C16" s="228">
        <v>1</v>
      </c>
      <c r="D16" s="228"/>
      <c r="E16" s="228">
        <v>1</v>
      </c>
      <c r="G16">
        <v>12</v>
      </c>
    </row>
    <row r="17" spans="1:7">
      <c r="A17" s="222" t="s">
        <v>2412</v>
      </c>
      <c r="B17" s="228">
        <v>35</v>
      </c>
      <c r="C17" s="228">
        <v>45</v>
      </c>
      <c r="D17" s="228"/>
      <c r="E17" s="228">
        <v>80</v>
      </c>
      <c r="G17">
        <v>13</v>
      </c>
    </row>
    <row r="18" spans="1:7">
      <c r="A18" s="222" t="s">
        <v>2397</v>
      </c>
      <c r="B18" s="228">
        <v>50</v>
      </c>
      <c r="C18" s="228">
        <v>42</v>
      </c>
      <c r="D18" s="228"/>
      <c r="E18" s="228">
        <v>92</v>
      </c>
      <c r="G18">
        <v>14</v>
      </c>
    </row>
    <row r="19" spans="1:7">
      <c r="A19" s="222" t="s">
        <v>2398</v>
      </c>
      <c r="B19" s="228">
        <v>48</v>
      </c>
      <c r="C19" s="228">
        <v>57</v>
      </c>
      <c r="D19" s="228"/>
      <c r="E19" s="228">
        <v>105</v>
      </c>
      <c r="G19">
        <v>15</v>
      </c>
    </row>
    <row r="20" spans="1:7">
      <c r="A20" s="222" t="s">
        <v>2399</v>
      </c>
      <c r="B20" s="228">
        <v>39</v>
      </c>
      <c r="C20" s="228">
        <v>40</v>
      </c>
      <c r="D20" s="228"/>
      <c r="E20" s="228">
        <v>79</v>
      </c>
      <c r="G20">
        <v>16</v>
      </c>
    </row>
    <row r="21" spans="1:7">
      <c r="A21" s="222" t="s">
        <v>2400</v>
      </c>
      <c r="B21" s="228">
        <v>41</v>
      </c>
      <c r="C21" s="228">
        <v>31</v>
      </c>
      <c r="D21" s="228"/>
      <c r="E21" s="228">
        <v>72</v>
      </c>
      <c r="G21">
        <v>17</v>
      </c>
    </row>
    <row r="22" spans="1:7">
      <c r="A22" s="222" t="s">
        <v>2401</v>
      </c>
      <c r="B22" s="228">
        <v>36</v>
      </c>
      <c r="C22" s="228">
        <v>37</v>
      </c>
      <c r="D22" s="228"/>
      <c r="E22" s="228">
        <v>73</v>
      </c>
      <c r="G22">
        <v>18</v>
      </c>
    </row>
    <row r="23" spans="1:7">
      <c r="A23" s="222" t="s">
        <v>2402</v>
      </c>
      <c r="B23" s="228">
        <v>39</v>
      </c>
      <c r="C23" s="228">
        <v>24</v>
      </c>
      <c r="D23" s="228"/>
      <c r="E23" s="228">
        <v>63</v>
      </c>
    </row>
    <row r="24" spans="1:7">
      <c r="A24" s="222" t="s">
        <v>2403</v>
      </c>
      <c r="B24" s="228">
        <v>30</v>
      </c>
      <c r="C24" s="228">
        <v>30</v>
      </c>
      <c r="D24" s="228"/>
      <c r="E24" s="228">
        <v>60</v>
      </c>
    </row>
    <row r="25" spans="1:7">
      <c r="A25" s="216" t="s">
        <v>2371</v>
      </c>
      <c r="B25" s="228">
        <v>458</v>
      </c>
      <c r="C25" s="228">
        <v>457</v>
      </c>
      <c r="D25" s="228">
        <v>1</v>
      </c>
      <c r="E25" s="228">
        <v>916</v>
      </c>
    </row>
    <row r="26" spans="1:7">
      <c r="D26" s="214" t="s">
        <v>2377</v>
      </c>
      <c r="E26" s="214" t="s">
        <v>2376</v>
      </c>
    </row>
    <row r="27" spans="1:7">
      <c r="A27">
        <v>1</v>
      </c>
      <c r="B27" s="224" t="s">
        <v>2395</v>
      </c>
      <c r="C27">
        <v>26</v>
      </c>
      <c r="D27">
        <v>16</v>
      </c>
      <c r="E27" s="223">
        <f>-C27</f>
        <v>-26</v>
      </c>
    </row>
    <row r="28" spans="1:7">
      <c r="A28">
        <v>2</v>
      </c>
      <c r="B28" s="224" t="s">
        <v>2387</v>
      </c>
      <c r="C28">
        <v>35</v>
      </c>
      <c r="D28">
        <v>46</v>
      </c>
      <c r="E28" s="223">
        <f t="shared" ref="E28:E44" si="0">-C28</f>
        <v>-35</v>
      </c>
    </row>
    <row r="29" spans="1:7">
      <c r="A29">
        <v>3</v>
      </c>
      <c r="B29" s="224" t="s">
        <v>2416</v>
      </c>
      <c r="C29">
        <v>50</v>
      </c>
      <c r="D29">
        <v>41</v>
      </c>
      <c r="E29" s="223">
        <f t="shared" si="0"/>
        <v>-50</v>
      </c>
    </row>
    <row r="30" spans="1:7">
      <c r="A30">
        <v>4</v>
      </c>
      <c r="B30" s="224" t="s">
        <v>2380</v>
      </c>
      <c r="C30">
        <v>48</v>
      </c>
      <c r="D30">
        <v>57</v>
      </c>
      <c r="E30" s="223">
        <f t="shared" si="0"/>
        <v>-48</v>
      </c>
    </row>
    <row r="31" spans="1:7">
      <c r="A31">
        <v>5</v>
      </c>
      <c r="B31" s="224" t="s">
        <v>2381</v>
      </c>
      <c r="C31">
        <v>39</v>
      </c>
      <c r="D31">
        <v>40</v>
      </c>
      <c r="E31" s="223">
        <f t="shared" si="0"/>
        <v>-39</v>
      </c>
    </row>
    <row r="32" spans="1:7">
      <c r="A32">
        <v>6</v>
      </c>
      <c r="B32" s="224" t="s">
        <v>2382</v>
      </c>
      <c r="C32">
        <v>41</v>
      </c>
      <c r="D32">
        <v>31</v>
      </c>
      <c r="E32" s="223">
        <f t="shared" si="0"/>
        <v>-41</v>
      </c>
    </row>
    <row r="33" spans="1:5">
      <c r="A33">
        <v>7</v>
      </c>
      <c r="B33" s="224" t="s">
        <v>2383</v>
      </c>
      <c r="C33">
        <v>36</v>
      </c>
      <c r="D33">
        <v>37</v>
      </c>
      <c r="E33" s="223">
        <f t="shared" si="0"/>
        <v>-36</v>
      </c>
    </row>
    <row r="34" spans="1:5">
      <c r="A34">
        <v>8</v>
      </c>
      <c r="B34" s="224" t="s">
        <v>2384</v>
      </c>
      <c r="C34">
        <v>39</v>
      </c>
      <c r="D34">
        <v>24</v>
      </c>
      <c r="E34" s="223">
        <f t="shared" si="0"/>
        <v>-39</v>
      </c>
    </row>
    <row r="35" spans="1:5">
      <c r="A35">
        <v>9</v>
      </c>
      <c r="B35" s="224" t="s">
        <v>2385</v>
      </c>
      <c r="C35">
        <v>30</v>
      </c>
      <c r="D35">
        <v>30</v>
      </c>
      <c r="E35" s="223">
        <f t="shared" si="0"/>
        <v>-30</v>
      </c>
    </row>
    <row r="36" spans="1:5">
      <c r="A36">
        <v>10</v>
      </c>
      <c r="B36" s="224" t="s">
        <v>2386</v>
      </c>
      <c r="C36">
        <v>28</v>
      </c>
      <c r="D36">
        <v>26</v>
      </c>
      <c r="E36" s="223">
        <f t="shared" si="0"/>
        <v>-28</v>
      </c>
    </row>
    <row r="37" spans="1:5">
      <c r="A37">
        <v>11</v>
      </c>
      <c r="B37" s="224" t="s">
        <v>2388</v>
      </c>
      <c r="C37">
        <v>22</v>
      </c>
      <c r="D37">
        <v>28</v>
      </c>
      <c r="E37" s="223">
        <f t="shared" si="0"/>
        <v>-22</v>
      </c>
    </row>
    <row r="38" spans="1:5">
      <c r="A38">
        <v>12</v>
      </c>
      <c r="B38" s="224" t="s">
        <v>2389</v>
      </c>
      <c r="C38">
        <v>16</v>
      </c>
      <c r="D38">
        <v>22</v>
      </c>
      <c r="E38" s="223">
        <f t="shared" si="0"/>
        <v>-16</v>
      </c>
    </row>
    <row r="39" spans="1:5">
      <c r="A39">
        <v>13</v>
      </c>
      <c r="B39" s="224" t="s">
        <v>2390</v>
      </c>
      <c r="C39">
        <v>19</v>
      </c>
      <c r="D39">
        <v>18</v>
      </c>
      <c r="E39" s="223">
        <f t="shared" si="0"/>
        <v>-19</v>
      </c>
    </row>
    <row r="40" spans="1:5">
      <c r="A40">
        <v>14</v>
      </c>
      <c r="B40" s="224" t="s">
        <v>2391</v>
      </c>
      <c r="C40">
        <v>15</v>
      </c>
      <c r="D40">
        <v>16</v>
      </c>
      <c r="E40" s="223">
        <f t="shared" si="0"/>
        <v>-15</v>
      </c>
    </row>
    <row r="41" spans="1:5">
      <c r="A41">
        <v>15</v>
      </c>
      <c r="B41" s="224" t="s">
        <v>2392</v>
      </c>
      <c r="C41">
        <v>7</v>
      </c>
      <c r="D41">
        <v>12</v>
      </c>
      <c r="E41" s="223">
        <f t="shared" si="0"/>
        <v>-7</v>
      </c>
    </row>
    <row r="42" spans="1:5">
      <c r="A42">
        <v>16</v>
      </c>
      <c r="B42" s="224" t="s">
        <v>2393</v>
      </c>
      <c r="C42">
        <v>4</v>
      </c>
      <c r="D42">
        <v>4</v>
      </c>
      <c r="E42" s="223">
        <f t="shared" si="0"/>
        <v>-4</v>
      </c>
    </row>
    <row r="43" spans="1:5">
      <c r="A43">
        <v>17</v>
      </c>
      <c r="B43" s="224" t="s">
        <v>2394</v>
      </c>
      <c r="C43">
        <v>3</v>
      </c>
      <c r="D43">
        <v>8</v>
      </c>
      <c r="E43" s="223">
        <f t="shared" si="0"/>
        <v>-3</v>
      </c>
    </row>
    <row r="44" spans="1:5">
      <c r="A44">
        <v>19</v>
      </c>
      <c r="B44" s="224" t="s">
        <v>2415</v>
      </c>
      <c r="D44">
        <v>1</v>
      </c>
      <c r="E44" s="223">
        <f t="shared" si="0"/>
        <v>0</v>
      </c>
    </row>
    <row r="45" spans="1:5">
      <c r="E45" s="224"/>
    </row>
  </sheetData>
  <sortState xmlns:xlrd2="http://schemas.microsoft.com/office/spreadsheetml/2017/richdata2" ref="A27:D44">
    <sortCondition ref="A27:A44"/>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1876D-8BC7-48D3-8554-9DDBEFBD9448}">
  <dimension ref="A3:B10"/>
  <sheetViews>
    <sheetView workbookViewId="0">
      <selection activeCell="G32" sqref="G32"/>
    </sheetView>
  </sheetViews>
  <sheetFormatPr defaultRowHeight="15"/>
  <cols>
    <col min="1" max="1" width="13.140625" bestFit="1" customWidth="1"/>
    <col min="2" max="2" width="18.28515625" bestFit="1" customWidth="1"/>
  </cols>
  <sheetData>
    <row r="3" spans="1:2">
      <c r="A3" s="215" t="s">
        <v>2370</v>
      </c>
      <c r="B3" t="s">
        <v>2419</v>
      </c>
    </row>
    <row r="4" spans="1:2">
      <c r="A4" s="216">
        <v>1</v>
      </c>
      <c r="B4" s="228">
        <v>406</v>
      </c>
    </row>
    <row r="5" spans="1:2">
      <c r="A5" s="216">
        <v>2</v>
      </c>
      <c r="B5" s="228">
        <v>281</v>
      </c>
    </row>
    <row r="6" spans="1:2">
      <c r="A6" s="216" t="s">
        <v>2371</v>
      </c>
      <c r="B6" s="228">
        <v>687</v>
      </c>
    </row>
    <row r="10" spans="1:2" ht="26.25">
      <c r="B10" s="217">
        <f>GETPIVOTDATA("No/Dusun",$A$3)</f>
        <v>687</v>
      </c>
    </row>
  </sheetData>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BCB9E-A333-429A-BD6C-DBFBDD775325}">
  <dimension ref="A1:L5"/>
  <sheetViews>
    <sheetView workbookViewId="0">
      <selection activeCell="E3" sqref="E3"/>
    </sheetView>
  </sheetViews>
  <sheetFormatPr defaultRowHeight="15"/>
  <cols>
    <col min="1" max="1" width="17.5703125" bestFit="1" customWidth="1"/>
    <col min="2" max="2" width="16.28515625" bestFit="1" customWidth="1"/>
    <col min="3" max="3" width="3.28515625" bestFit="1" customWidth="1"/>
    <col min="4" max="4" width="4.140625" bestFit="1" customWidth="1"/>
    <col min="5" max="5" width="9.7109375" bestFit="1" customWidth="1"/>
    <col min="6" max="6" width="3" bestFit="1" customWidth="1"/>
    <col min="7" max="7" width="3.28515625" bestFit="1" customWidth="1"/>
    <col min="8" max="8" width="5.140625" bestFit="1" customWidth="1"/>
    <col min="9" max="9" width="5" bestFit="1" customWidth="1"/>
    <col min="10" max="10" width="19.5703125" bestFit="1" customWidth="1"/>
    <col min="11" max="11" width="7.28515625" bestFit="1" customWidth="1"/>
    <col min="12" max="12" width="11.28515625" bestFit="1" customWidth="1"/>
    <col min="13" max="13" width="7.28515625" bestFit="1" customWidth="1"/>
    <col min="14" max="14" width="11.28515625" bestFit="1" customWidth="1"/>
  </cols>
  <sheetData>
    <row r="1" spans="1:12">
      <c r="A1" s="215" t="s">
        <v>2373</v>
      </c>
      <c r="B1" s="215" t="s">
        <v>2372</v>
      </c>
    </row>
    <row r="2" spans="1:12">
      <c r="A2" s="215" t="s">
        <v>2370</v>
      </c>
      <c r="B2" t="s">
        <v>86</v>
      </c>
      <c r="C2" t="s">
        <v>101</v>
      </c>
      <c r="D2" t="s">
        <v>1487</v>
      </c>
      <c r="E2" t="s">
        <v>91</v>
      </c>
      <c r="F2" t="s">
        <v>154</v>
      </c>
      <c r="G2" t="s">
        <v>96</v>
      </c>
      <c r="H2" t="s">
        <v>119</v>
      </c>
      <c r="I2" t="s">
        <v>105</v>
      </c>
      <c r="J2" t="s">
        <v>214</v>
      </c>
      <c r="K2" t="s">
        <v>2418</v>
      </c>
      <c r="L2" t="s">
        <v>2371</v>
      </c>
    </row>
    <row r="3" spans="1:12">
      <c r="A3" s="216">
        <v>2</v>
      </c>
      <c r="B3" s="228">
        <v>40</v>
      </c>
      <c r="C3" s="228">
        <v>8</v>
      </c>
      <c r="D3" s="228"/>
      <c r="E3" s="228">
        <v>37</v>
      </c>
      <c r="F3" s="228">
        <v>10</v>
      </c>
      <c r="G3" s="228">
        <v>14</v>
      </c>
      <c r="H3" s="228">
        <v>103</v>
      </c>
      <c r="I3" s="228">
        <v>68</v>
      </c>
      <c r="J3" s="228">
        <v>1</v>
      </c>
      <c r="K3" s="228"/>
      <c r="L3" s="228">
        <v>281</v>
      </c>
    </row>
    <row r="4" spans="1:12">
      <c r="A4" s="216">
        <v>1</v>
      </c>
      <c r="B4" s="228">
        <v>29</v>
      </c>
      <c r="C4" s="228">
        <v>9</v>
      </c>
      <c r="D4" s="228">
        <v>1</v>
      </c>
      <c r="E4" s="228">
        <v>47</v>
      </c>
      <c r="F4" s="228">
        <v>35</v>
      </c>
      <c r="G4" s="228">
        <v>50</v>
      </c>
      <c r="H4" s="228">
        <v>168</v>
      </c>
      <c r="I4" s="228">
        <v>64</v>
      </c>
      <c r="J4" s="228">
        <v>2</v>
      </c>
      <c r="K4" s="228"/>
      <c r="L4" s="228">
        <v>405</v>
      </c>
    </row>
    <row r="5" spans="1:12">
      <c r="A5" s="216" t="s">
        <v>2371</v>
      </c>
      <c r="B5" s="228">
        <v>69</v>
      </c>
      <c r="C5" s="228">
        <v>17</v>
      </c>
      <c r="D5" s="228">
        <v>1</v>
      </c>
      <c r="E5" s="228">
        <v>84</v>
      </c>
      <c r="F5" s="228">
        <v>45</v>
      </c>
      <c r="G5" s="228">
        <v>64</v>
      </c>
      <c r="H5" s="228">
        <v>271</v>
      </c>
      <c r="I5" s="228">
        <v>132</v>
      </c>
      <c r="J5" s="228">
        <v>3</v>
      </c>
      <c r="K5" s="228"/>
      <c r="L5" s="228">
        <v>686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EDAB0-5250-422D-AD89-39204BB99309}">
  <dimension ref="A3:B33"/>
  <sheetViews>
    <sheetView workbookViewId="0">
      <selection activeCell="A3" sqref="A3"/>
    </sheetView>
  </sheetViews>
  <sheetFormatPr defaultRowHeight="15"/>
  <cols>
    <col min="1" max="1" width="26.85546875" bestFit="1" customWidth="1"/>
    <col min="2" max="2" width="19.42578125" bestFit="1" customWidth="1"/>
  </cols>
  <sheetData>
    <row r="3" spans="1:2">
      <c r="A3" s="215" t="s">
        <v>2370</v>
      </c>
      <c r="B3" t="s">
        <v>2374</v>
      </c>
    </row>
    <row r="4" spans="1:2">
      <c r="A4" s="216" t="s">
        <v>100</v>
      </c>
      <c r="B4" s="228">
        <v>192</v>
      </c>
    </row>
    <row r="5" spans="1:2">
      <c r="A5" s="216" t="s">
        <v>90</v>
      </c>
      <c r="B5" s="228">
        <v>176</v>
      </c>
    </row>
    <row r="6" spans="1:2">
      <c r="A6" s="216" t="s">
        <v>160</v>
      </c>
      <c r="B6" s="228">
        <v>94</v>
      </c>
    </row>
    <row r="7" spans="1:2">
      <c r="A7" s="216" t="s">
        <v>85</v>
      </c>
      <c r="B7" s="228">
        <v>81</v>
      </c>
    </row>
    <row r="8" spans="1:2">
      <c r="A8" s="216" t="s">
        <v>125</v>
      </c>
      <c r="B8" s="228">
        <v>44</v>
      </c>
    </row>
    <row r="9" spans="1:2">
      <c r="A9" s="216" t="s">
        <v>142</v>
      </c>
      <c r="B9" s="228">
        <v>30</v>
      </c>
    </row>
    <row r="10" spans="1:2">
      <c r="A10" s="216" t="s">
        <v>381</v>
      </c>
      <c r="B10" s="228">
        <v>11</v>
      </c>
    </row>
    <row r="11" spans="1:2">
      <c r="A11" s="216" t="s">
        <v>146</v>
      </c>
      <c r="B11" s="228">
        <v>8</v>
      </c>
    </row>
    <row r="12" spans="1:2">
      <c r="A12" s="216" t="s">
        <v>635</v>
      </c>
      <c r="B12" s="228">
        <v>6</v>
      </c>
    </row>
    <row r="13" spans="1:2">
      <c r="A13" s="216" t="s">
        <v>191</v>
      </c>
      <c r="B13" s="228">
        <v>6</v>
      </c>
    </row>
    <row r="14" spans="1:2">
      <c r="A14" s="216" t="s">
        <v>213</v>
      </c>
      <c r="B14" s="228">
        <v>6</v>
      </c>
    </row>
    <row r="15" spans="1:2">
      <c r="A15" s="216" t="s">
        <v>1173</v>
      </c>
      <c r="B15" s="228">
        <v>5</v>
      </c>
    </row>
    <row r="16" spans="1:2">
      <c r="A16" s="216" t="s">
        <v>2281</v>
      </c>
      <c r="B16" s="228">
        <v>4</v>
      </c>
    </row>
    <row r="17" spans="1:2">
      <c r="A17" s="216" t="s">
        <v>2296</v>
      </c>
      <c r="B17" s="228">
        <v>4</v>
      </c>
    </row>
    <row r="18" spans="1:2">
      <c r="A18" s="216" t="s">
        <v>2417</v>
      </c>
      <c r="B18" s="228">
        <v>3</v>
      </c>
    </row>
    <row r="19" spans="1:2">
      <c r="A19" s="216" t="s">
        <v>349</v>
      </c>
      <c r="B19" s="228">
        <v>3</v>
      </c>
    </row>
    <row r="20" spans="1:2">
      <c r="A20" s="216" t="s">
        <v>704</v>
      </c>
      <c r="B20" s="228">
        <v>2</v>
      </c>
    </row>
    <row r="21" spans="1:2">
      <c r="A21" s="216" t="s">
        <v>1117</v>
      </c>
      <c r="B21" s="228">
        <v>1</v>
      </c>
    </row>
    <row r="22" spans="1:2">
      <c r="A22" s="216" t="s">
        <v>964</v>
      </c>
      <c r="B22" s="228">
        <v>1</v>
      </c>
    </row>
    <row r="23" spans="1:2">
      <c r="A23" s="216" t="s">
        <v>2253</v>
      </c>
      <c r="B23" s="228">
        <v>1</v>
      </c>
    </row>
    <row r="24" spans="1:2">
      <c r="A24" s="216" t="s">
        <v>2127</v>
      </c>
      <c r="B24" s="228">
        <v>1</v>
      </c>
    </row>
    <row r="25" spans="1:2">
      <c r="A25" s="216" t="s">
        <v>165</v>
      </c>
      <c r="B25" s="228">
        <v>1</v>
      </c>
    </row>
    <row r="26" spans="1:2">
      <c r="A26" s="216" t="s">
        <v>1546</v>
      </c>
      <c r="B26" s="228">
        <v>1</v>
      </c>
    </row>
    <row r="27" spans="1:2">
      <c r="A27" s="216" t="s">
        <v>1486</v>
      </c>
      <c r="B27" s="228">
        <v>1</v>
      </c>
    </row>
    <row r="28" spans="1:2">
      <c r="A28" s="216" t="s">
        <v>1185</v>
      </c>
      <c r="B28" s="228">
        <v>1</v>
      </c>
    </row>
    <row r="29" spans="1:2">
      <c r="A29" s="216" t="s">
        <v>1645</v>
      </c>
      <c r="B29" s="228">
        <v>1</v>
      </c>
    </row>
    <row r="30" spans="1:2">
      <c r="A30" s="216" t="s">
        <v>2353</v>
      </c>
      <c r="B30" s="228">
        <v>1</v>
      </c>
    </row>
    <row r="31" spans="1:2">
      <c r="A31" s="216" t="s">
        <v>834</v>
      </c>
      <c r="B31" s="228">
        <v>1</v>
      </c>
    </row>
    <row r="32" spans="1:2">
      <c r="A32" s="216" t="s">
        <v>2418</v>
      </c>
      <c r="B32" s="228"/>
    </row>
    <row r="33" spans="1:2">
      <c r="A33" s="216" t="s">
        <v>2371</v>
      </c>
      <c r="B33" s="228">
        <v>686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C29F5-9B48-41DF-A770-86AAAA59EFAC}">
  <dimension ref="A3:B7"/>
  <sheetViews>
    <sheetView workbookViewId="0">
      <selection activeCell="B4" sqref="B4"/>
    </sheetView>
  </sheetViews>
  <sheetFormatPr defaultRowHeight="15"/>
  <cols>
    <col min="1" max="1" width="13.140625" bestFit="1" customWidth="1"/>
    <col min="2" max="2" width="22.7109375" bestFit="1" customWidth="1"/>
  </cols>
  <sheetData>
    <row r="3" spans="1:2">
      <c r="A3" s="215" t="s">
        <v>2370</v>
      </c>
      <c r="B3" t="s">
        <v>2375</v>
      </c>
    </row>
    <row r="4" spans="1:2">
      <c r="A4" s="216" t="s">
        <v>2376</v>
      </c>
      <c r="B4" s="228">
        <v>349</v>
      </c>
    </row>
    <row r="5" spans="1:2">
      <c r="A5" s="216" t="s">
        <v>2377</v>
      </c>
      <c r="B5" s="228">
        <v>337</v>
      </c>
    </row>
    <row r="6" spans="1:2">
      <c r="A6" s="216" t="s">
        <v>2418</v>
      </c>
      <c r="B6" s="228"/>
    </row>
    <row r="7" spans="1:2">
      <c r="A7" s="216" t="s">
        <v>2371</v>
      </c>
      <c r="B7" s="228">
        <v>686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8F222-42D7-4339-890C-C5CF70DCFAAD}">
  <dimension ref="A3:I200"/>
  <sheetViews>
    <sheetView tabSelected="1" workbookViewId="0">
      <selection activeCell="H10" sqref="H10"/>
    </sheetView>
  </sheetViews>
  <sheetFormatPr defaultRowHeight="15"/>
  <cols>
    <col min="1" max="1" width="17.7109375" bestFit="1" customWidth="1"/>
    <col min="2" max="2" width="16.28515625" bestFit="1" customWidth="1"/>
    <col min="3" max="3" width="4" bestFit="1" customWidth="1"/>
    <col min="4" max="4" width="11.28515625" bestFit="1" customWidth="1"/>
    <col min="5" max="5" width="4" bestFit="1" customWidth="1"/>
    <col min="6" max="6" width="11.28515625" bestFit="1" customWidth="1"/>
    <col min="7" max="7" width="30.28515625" bestFit="1" customWidth="1"/>
    <col min="8" max="8" width="30.7109375" bestFit="1" customWidth="1"/>
    <col min="9" max="9" width="32.5703125" bestFit="1" customWidth="1"/>
    <col min="10" max="10" width="25.5703125" bestFit="1" customWidth="1"/>
    <col min="11" max="11" width="18.85546875" bestFit="1" customWidth="1"/>
    <col min="12" max="12" width="27.28515625" bestFit="1" customWidth="1"/>
    <col min="13" max="13" width="23.85546875" bestFit="1" customWidth="1"/>
    <col min="14" max="14" width="29.140625" bestFit="1" customWidth="1"/>
    <col min="15" max="15" width="26.7109375" bestFit="1" customWidth="1"/>
    <col min="16" max="16" width="27.28515625" bestFit="1" customWidth="1"/>
    <col min="17" max="17" width="24" bestFit="1" customWidth="1"/>
    <col min="18" max="18" width="20.28515625" bestFit="1" customWidth="1"/>
    <col min="19" max="19" width="24.42578125" bestFit="1" customWidth="1"/>
    <col min="20" max="20" width="22.5703125" bestFit="1" customWidth="1"/>
    <col min="21" max="21" width="24.85546875" bestFit="1" customWidth="1"/>
    <col min="22" max="22" width="20.42578125" bestFit="1" customWidth="1"/>
    <col min="23" max="23" width="25.140625" bestFit="1" customWidth="1"/>
    <col min="24" max="24" width="18.7109375" bestFit="1" customWidth="1"/>
    <col min="25" max="25" width="19" bestFit="1" customWidth="1"/>
    <col min="26" max="26" width="35.42578125" bestFit="1" customWidth="1"/>
    <col min="27" max="27" width="24.28515625" bestFit="1" customWidth="1"/>
    <col min="28" max="28" width="36.7109375" bestFit="1" customWidth="1"/>
    <col min="29" max="29" width="15.28515625" bestFit="1" customWidth="1"/>
    <col min="30" max="30" width="23.140625" bestFit="1" customWidth="1"/>
    <col min="31" max="31" width="24.7109375" bestFit="1" customWidth="1"/>
    <col min="32" max="32" width="25.85546875" bestFit="1" customWidth="1"/>
    <col min="33" max="33" width="23.85546875" bestFit="1" customWidth="1"/>
    <col min="34" max="34" width="24.140625" bestFit="1" customWidth="1"/>
    <col min="35" max="35" width="24" bestFit="1" customWidth="1"/>
    <col min="36" max="36" width="34" bestFit="1" customWidth="1"/>
    <col min="37" max="37" width="29.140625" bestFit="1" customWidth="1"/>
    <col min="38" max="38" width="47.85546875" bestFit="1" customWidth="1"/>
    <col min="39" max="39" width="36.42578125" bestFit="1" customWidth="1"/>
    <col min="40" max="40" width="30" bestFit="1" customWidth="1"/>
    <col min="41" max="41" width="32.28515625" bestFit="1" customWidth="1"/>
    <col min="42" max="42" width="32.140625" bestFit="1" customWidth="1"/>
    <col min="43" max="43" width="30" bestFit="1" customWidth="1"/>
    <col min="44" max="44" width="36.42578125" bestFit="1" customWidth="1"/>
    <col min="45" max="45" width="18.28515625" bestFit="1" customWidth="1"/>
    <col min="46" max="46" width="24.28515625" bestFit="1" customWidth="1"/>
    <col min="47" max="47" width="36.28515625" bestFit="1" customWidth="1"/>
    <col min="48" max="48" width="35.28515625" bestFit="1" customWidth="1"/>
    <col min="49" max="49" width="30.7109375" bestFit="1" customWidth="1"/>
    <col min="50" max="50" width="26" bestFit="1" customWidth="1"/>
    <col min="51" max="51" width="27.42578125" bestFit="1" customWidth="1"/>
    <col min="52" max="52" width="23.42578125" bestFit="1" customWidth="1"/>
    <col min="53" max="53" width="25.85546875" bestFit="1" customWidth="1"/>
    <col min="54" max="54" width="33.5703125" bestFit="1" customWidth="1"/>
    <col min="55" max="55" width="19.42578125" bestFit="1" customWidth="1"/>
    <col min="56" max="56" width="39.5703125" bestFit="1" customWidth="1"/>
    <col min="57" max="57" width="29.85546875" bestFit="1" customWidth="1"/>
    <col min="58" max="58" width="28" bestFit="1" customWidth="1"/>
    <col min="59" max="59" width="31.140625" bestFit="1" customWidth="1"/>
    <col min="60" max="60" width="32.28515625" bestFit="1" customWidth="1"/>
    <col min="61" max="61" width="21.140625" bestFit="1" customWidth="1"/>
    <col min="62" max="62" width="28.42578125" bestFit="1" customWidth="1"/>
    <col min="63" max="63" width="19.28515625" bestFit="1" customWidth="1"/>
    <col min="64" max="64" width="30.140625" bestFit="1" customWidth="1"/>
    <col min="65" max="65" width="25.28515625" bestFit="1" customWidth="1"/>
    <col min="66" max="66" width="22.42578125" bestFit="1" customWidth="1"/>
    <col min="67" max="67" width="24.140625" bestFit="1" customWidth="1"/>
    <col min="68" max="68" width="23.5703125" bestFit="1" customWidth="1"/>
    <col min="69" max="69" width="25.7109375" bestFit="1" customWidth="1"/>
    <col min="70" max="70" width="25.140625" bestFit="1" customWidth="1"/>
    <col min="71" max="71" width="36.28515625" bestFit="1" customWidth="1"/>
    <col min="72" max="72" width="31.42578125" bestFit="1" customWidth="1"/>
    <col min="73" max="73" width="27.5703125" bestFit="1" customWidth="1"/>
    <col min="74" max="74" width="19.7109375" bestFit="1" customWidth="1"/>
    <col min="75" max="75" width="23.85546875" bestFit="1" customWidth="1"/>
    <col min="76" max="76" width="17.7109375" bestFit="1" customWidth="1"/>
    <col min="77" max="77" width="29.140625" bestFit="1" customWidth="1"/>
    <col min="78" max="78" width="27.5703125" bestFit="1" customWidth="1"/>
    <col min="79" max="79" width="27.42578125" bestFit="1" customWidth="1"/>
    <col min="80" max="80" width="22.85546875" bestFit="1" customWidth="1"/>
    <col min="81" max="81" width="32.28515625" bestFit="1" customWidth="1"/>
    <col min="82" max="82" width="34.140625" bestFit="1" customWidth="1"/>
    <col min="83" max="83" width="30.7109375" bestFit="1" customWidth="1"/>
    <col min="84" max="84" width="29.42578125" bestFit="1" customWidth="1"/>
    <col min="85" max="85" width="17.85546875" bestFit="1" customWidth="1"/>
    <col min="86" max="86" width="33.28515625" bestFit="1" customWidth="1"/>
    <col min="87" max="87" width="28.28515625" bestFit="1" customWidth="1"/>
    <col min="88" max="88" width="26.7109375" bestFit="1" customWidth="1"/>
    <col min="89" max="89" width="25.5703125" bestFit="1" customWidth="1"/>
    <col min="90" max="90" width="26.7109375" bestFit="1" customWidth="1"/>
    <col min="91" max="91" width="29.7109375" bestFit="1" customWidth="1"/>
    <col min="92" max="92" width="34.140625" bestFit="1" customWidth="1"/>
    <col min="93" max="93" width="32.28515625" bestFit="1" customWidth="1"/>
    <col min="94" max="94" width="36.85546875" bestFit="1" customWidth="1"/>
    <col min="95" max="95" width="24.5703125" bestFit="1" customWidth="1"/>
    <col min="96" max="96" width="28.42578125" bestFit="1" customWidth="1"/>
    <col min="97" max="97" width="23" bestFit="1" customWidth="1"/>
    <col min="98" max="98" width="29" bestFit="1" customWidth="1"/>
    <col min="99" max="99" width="48.5703125" bestFit="1" customWidth="1"/>
    <col min="100" max="100" width="27.7109375" bestFit="1" customWidth="1"/>
    <col min="101" max="101" width="28.85546875" bestFit="1" customWidth="1"/>
    <col min="102" max="102" width="34.28515625" bestFit="1" customWidth="1"/>
    <col min="103" max="103" width="32.42578125" bestFit="1" customWidth="1"/>
    <col min="104" max="104" width="37.7109375" bestFit="1" customWidth="1"/>
    <col min="105" max="105" width="25.7109375" bestFit="1" customWidth="1"/>
    <col min="106" max="106" width="28.7109375" bestFit="1" customWidth="1"/>
    <col min="107" max="107" width="5.140625" bestFit="1" customWidth="1"/>
    <col min="108" max="108" width="35.140625" bestFit="1" customWidth="1"/>
    <col min="109" max="109" width="34.85546875" bestFit="1" customWidth="1"/>
    <col min="110" max="110" width="28" bestFit="1" customWidth="1"/>
    <col min="111" max="111" width="27.5703125" bestFit="1" customWidth="1"/>
    <col min="112" max="112" width="25" bestFit="1" customWidth="1"/>
    <col min="113" max="113" width="32.5703125" bestFit="1" customWidth="1"/>
    <col min="114" max="114" width="25.85546875" bestFit="1" customWidth="1"/>
    <col min="115" max="115" width="29.85546875" bestFit="1" customWidth="1"/>
    <col min="116" max="116" width="28.85546875" bestFit="1" customWidth="1"/>
    <col min="117" max="117" width="22.28515625" bestFit="1" customWidth="1"/>
    <col min="118" max="118" width="31.140625" bestFit="1" customWidth="1"/>
    <col min="119" max="119" width="18.85546875" bestFit="1" customWidth="1"/>
    <col min="120" max="120" width="30.42578125" bestFit="1" customWidth="1"/>
    <col min="121" max="122" width="24.140625" bestFit="1" customWidth="1"/>
    <col min="123" max="123" width="33.140625" bestFit="1" customWidth="1"/>
    <col min="124" max="124" width="23" bestFit="1" customWidth="1"/>
    <col min="125" max="125" width="33.28515625" bestFit="1" customWidth="1"/>
    <col min="126" max="126" width="24.28515625" bestFit="1" customWidth="1"/>
    <col min="127" max="127" width="36.5703125" bestFit="1" customWidth="1"/>
    <col min="128" max="128" width="16.140625" bestFit="1" customWidth="1"/>
    <col min="129" max="129" width="22" bestFit="1" customWidth="1"/>
    <col min="130" max="130" width="17.28515625" bestFit="1" customWidth="1"/>
    <col min="131" max="131" width="19" bestFit="1" customWidth="1"/>
    <col min="132" max="132" width="32.140625" bestFit="1" customWidth="1"/>
    <col min="133" max="133" width="25.140625" bestFit="1" customWidth="1"/>
    <col min="134" max="134" width="23.7109375" bestFit="1" customWidth="1"/>
    <col min="135" max="135" width="22.42578125" bestFit="1" customWidth="1"/>
    <col min="136" max="136" width="26" bestFit="1" customWidth="1"/>
    <col min="137" max="137" width="22.7109375" bestFit="1" customWidth="1"/>
    <col min="138" max="138" width="21" bestFit="1" customWidth="1"/>
    <col min="139" max="139" width="22.140625" bestFit="1" customWidth="1"/>
    <col min="140" max="140" width="18" bestFit="1" customWidth="1"/>
    <col min="141" max="141" width="25.85546875" bestFit="1" customWidth="1"/>
    <col min="142" max="142" width="23.28515625" bestFit="1" customWidth="1"/>
    <col min="143" max="143" width="35.85546875" bestFit="1" customWidth="1"/>
    <col min="144" max="144" width="22.85546875" bestFit="1" customWidth="1"/>
    <col min="145" max="145" width="22.5703125" bestFit="1" customWidth="1"/>
    <col min="146" max="146" width="22.42578125" bestFit="1" customWidth="1"/>
    <col min="147" max="147" width="28" bestFit="1" customWidth="1"/>
    <col min="148" max="148" width="24.140625" bestFit="1" customWidth="1"/>
    <col min="149" max="149" width="34.5703125" bestFit="1" customWidth="1"/>
    <col min="150" max="150" width="30.7109375" bestFit="1" customWidth="1"/>
    <col min="151" max="151" width="19.28515625" bestFit="1" customWidth="1"/>
    <col min="152" max="152" width="23" bestFit="1" customWidth="1"/>
    <col min="153" max="153" width="15.85546875" bestFit="1" customWidth="1"/>
    <col min="154" max="154" width="26.85546875" bestFit="1" customWidth="1"/>
    <col min="155" max="155" width="22.140625" bestFit="1" customWidth="1"/>
    <col min="156" max="156" width="16.5703125" bestFit="1" customWidth="1"/>
    <col min="157" max="157" width="22.140625" bestFit="1" customWidth="1"/>
    <col min="158" max="158" width="16.7109375" bestFit="1" customWidth="1"/>
    <col min="159" max="159" width="16.140625" bestFit="1" customWidth="1"/>
    <col min="160" max="160" width="23.85546875" bestFit="1" customWidth="1"/>
    <col min="161" max="161" width="21.7109375" bestFit="1" customWidth="1"/>
    <col min="162" max="162" width="27.5703125" bestFit="1" customWidth="1"/>
    <col min="163" max="163" width="19.140625" bestFit="1" customWidth="1"/>
    <col min="164" max="164" width="23" bestFit="1" customWidth="1"/>
    <col min="165" max="165" width="19.85546875" bestFit="1" customWidth="1"/>
    <col min="166" max="166" width="21.85546875" bestFit="1" customWidth="1"/>
    <col min="167" max="167" width="29.140625" bestFit="1" customWidth="1"/>
    <col min="168" max="168" width="17.85546875" bestFit="1" customWidth="1"/>
    <col min="169" max="169" width="27.140625" bestFit="1" customWidth="1"/>
    <col min="170" max="170" width="23" bestFit="1" customWidth="1"/>
    <col min="171" max="171" width="24.7109375" bestFit="1" customWidth="1"/>
    <col min="172" max="172" width="21.140625" bestFit="1" customWidth="1"/>
    <col min="173" max="173" width="26.85546875" bestFit="1" customWidth="1"/>
    <col min="174" max="174" width="18.5703125" bestFit="1" customWidth="1"/>
    <col min="175" max="175" width="20.7109375" bestFit="1" customWidth="1"/>
    <col min="176" max="176" width="16.5703125" bestFit="1" customWidth="1"/>
    <col min="177" max="177" width="25.28515625" bestFit="1" customWidth="1"/>
    <col min="178" max="178" width="27.5703125" bestFit="1" customWidth="1"/>
    <col min="179" max="179" width="24.42578125" bestFit="1" customWidth="1"/>
    <col min="180" max="180" width="25.85546875" bestFit="1" customWidth="1"/>
    <col min="181" max="181" width="19.5703125" bestFit="1" customWidth="1"/>
    <col min="182" max="182" width="37.42578125" bestFit="1" customWidth="1"/>
    <col min="183" max="183" width="24.5703125" bestFit="1" customWidth="1"/>
    <col min="184" max="184" width="27.140625" bestFit="1" customWidth="1"/>
    <col min="185" max="185" width="25.28515625" bestFit="1" customWidth="1"/>
    <col min="186" max="186" width="33" bestFit="1" customWidth="1"/>
    <col min="187" max="187" width="27.28515625" bestFit="1" customWidth="1"/>
    <col min="188" max="188" width="27.140625" bestFit="1" customWidth="1"/>
    <col min="189" max="189" width="22.85546875" bestFit="1" customWidth="1"/>
    <col min="190" max="190" width="18.140625" bestFit="1" customWidth="1"/>
    <col min="191" max="191" width="19.7109375" bestFit="1" customWidth="1"/>
    <col min="192" max="192" width="17.28515625" bestFit="1" customWidth="1"/>
    <col min="193" max="193" width="18.85546875" bestFit="1" customWidth="1"/>
    <col min="194" max="194" width="14.28515625" bestFit="1" customWidth="1"/>
    <col min="195" max="195" width="24.85546875" bestFit="1" customWidth="1"/>
    <col min="196" max="196" width="20.85546875" bestFit="1" customWidth="1"/>
    <col min="197" max="197" width="25" bestFit="1" customWidth="1"/>
    <col min="198" max="198" width="25.5703125" bestFit="1" customWidth="1"/>
    <col min="199" max="199" width="23.42578125" bestFit="1" customWidth="1"/>
    <col min="200" max="200" width="28.42578125" bestFit="1" customWidth="1"/>
    <col min="201" max="201" width="28.5703125" bestFit="1" customWidth="1"/>
    <col min="202" max="202" width="34.42578125" bestFit="1" customWidth="1"/>
    <col min="203" max="203" width="27.140625" bestFit="1" customWidth="1"/>
    <col min="204" max="204" width="27" bestFit="1" customWidth="1"/>
    <col min="205" max="205" width="25.7109375" bestFit="1" customWidth="1"/>
    <col min="206" max="206" width="32.42578125" bestFit="1" customWidth="1"/>
    <col min="207" max="207" width="25.85546875" bestFit="1" customWidth="1"/>
    <col min="208" max="208" width="26" bestFit="1" customWidth="1"/>
    <col min="209" max="209" width="42.85546875" bestFit="1" customWidth="1"/>
    <col min="210" max="210" width="15.85546875" bestFit="1" customWidth="1"/>
    <col min="211" max="211" width="23.7109375" bestFit="1" customWidth="1"/>
    <col min="212" max="212" width="21.140625" bestFit="1" customWidth="1"/>
    <col min="213" max="213" width="29.140625" bestFit="1" customWidth="1"/>
    <col min="214" max="214" width="26.140625" bestFit="1" customWidth="1"/>
    <col min="215" max="215" width="21.5703125" bestFit="1" customWidth="1"/>
    <col min="216" max="216" width="23.140625" bestFit="1" customWidth="1"/>
    <col min="217" max="217" width="28.28515625" bestFit="1" customWidth="1"/>
    <col min="218" max="218" width="24.85546875" bestFit="1" customWidth="1"/>
    <col min="219" max="219" width="38.85546875" bestFit="1" customWidth="1"/>
    <col min="220" max="220" width="19.28515625" bestFit="1" customWidth="1"/>
    <col min="221" max="221" width="24" bestFit="1" customWidth="1"/>
    <col min="222" max="222" width="16.140625" bestFit="1" customWidth="1"/>
    <col min="223" max="223" width="33.42578125" bestFit="1" customWidth="1"/>
    <col min="224" max="224" width="19.42578125" bestFit="1" customWidth="1"/>
    <col min="225" max="225" width="26.28515625" bestFit="1" customWidth="1"/>
    <col min="226" max="226" width="22.140625" bestFit="1" customWidth="1"/>
    <col min="227" max="227" width="20.42578125" bestFit="1" customWidth="1"/>
    <col min="228" max="228" width="18.140625" bestFit="1" customWidth="1"/>
    <col min="229" max="229" width="33.42578125" bestFit="1" customWidth="1"/>
    <col min="230" max="230" width="35.28515625" bestFit="1" customWidth="1"/>
    <col min="231" max="231" width="24.42578125" bestFit="1" customWidth="1"/>
    <col min="232" max="232" width="20" bestFit="1" customWidth="1"/>
    <col min="233" max="233" width="32" bestFit="1" customWidth="1"/>
    <col min="234" max="234" width="33" bestFit="1" customWidth="1"/>
    <col min="235" max="235" width="19.28515625" bestFit="1" customWidth="1"/>
    <col min="236" max="236" width="23.85546875" bestFit="1" customWidth="1"/>
    <col min="237" max="237" width="16.28515625" bestFit="1" customWidth="1"/>
    <col min="238" max="238" width="30" bestFit="1" customWidth="1"/>
    <col min="239" max="239" width="27.42578125" bestFit="1" customWidth="1"/>
    <col min="240" max="240" width="35" bestFit="1" customWidth="1"/>
    <col min="241" max="241" width="30.85546875" bestFit="1" customWidth="1"/>
    <col min="242" max="242" width="28.28515625" bestFit="1" customWidth="1"/>
    <col min="243" max="243" width="20.140625" bestFit="1" customWidth="1"/>
    <col min="244" max="244" width="19.7109375" bestFit="1" customWidth="1"/>
    <col min="245" max="245" width="25.7109375" bestFit="1" customWidth="1"/>
    <col min="246" max="246" width="34.85546875" bestFit="1" customWidth="1"/>
    <col min="247" max="247" width="33.28515625" bestFit="1" customWidth="1"/>
    <col min="248" max="248" width="25" bestFit="1" customWidth="1"/>
    <col min="249" max="249" width="23.42578125" bestFit="1" customWidth="1"/>
    <col min="250" max="250" width="24.28515625" bestFit="1" customWidth="1"/>
    <col min="251" max="251" width="27.85546875" bestFit="1" customWidth="1"/>
    <col min="252" max="252" width="24.7109375" bestFit="1" customWidth="1"/>
    <col min="253" max="253" width="23" bestFit="1" customWidth="1"/>
    <col min="254" max="254" width="25.85546875" bestFit="1" customWidth="1"/>
    <col min="255" max="255" width="38" bestFit="1" customWidth="1"/>
    <col min="256" max="256" width="23.5703125" bestFit="1" customWidth="1"/>
    <col min="257" max="257" width="40.5703125" bestFit="1" customWidth="1"/>
    <col min="258" max="258" width="21.140625" bestFit="1" customWidth="1"/>
    <col min="259" max="259" width="20.5703125" bestFit="1" customWidth="1"/>
    <col min="260" max="260" width="34.7109375" bestFit="1" customWidth="1"/>
    <col min="261" max="261" width="29.140625" bestFit="1" customWidth="1"/>
    <col min="262" max="262" width="18" bestFit="1" customWidth="1"/>
    <col min="263" max="263" width="26.5703125" bestFit="1" customWidth="1"/>
    <col min="264" max="264" width="22.5703125" bestFit="1" customWidth="1"/>
    <col min="265" max="265" width="23.5703125" bestFit="1" customWidth="1"/>
    <col min="266" max="266" width="38.28515625" bestFit="1" customWidth="1"/>
    <col min="267" max="267" width="19.140625" bestFit="1" customWidth="1"/>
    <col min="268" max="268" width="29.140625" bestFit="1" customWidth="1"/>
    <col min="269" max="269" width="24.28515625" bestFit="1" customWidth="1"/>
    <col min="270" max="270" width="33.85546875" bestFit="1" customWidth="1"/>
    <col min="271" max="271" width="23.7109375" bestFit="1" customWidth="1"/>
    <col min="272" max="272" width="28.85546875" bestFit="1" customWidth="1"/>
    <col min="273" max="273" width="31.85546875" bestFit="1" customWidth="1"/>
    <col min="274" max="274" width="27.7109375" bestFit="1" customWidth="1"/>
    <col min="275" max="275" width="27.42578125" bestFit="1" customWidth="1"/>
    <col min="276" max="276" width="29.7109375" bestFit="1" customWidth="1"/>
    <col min="277" max="277" width="28.28515625" bestFit="1" customWidth="1"/>
    <col min="278" max="278" width="16.85546875" bestFit="1" customWidth="1"/>
    <col min="279" max="279" width="23.5703125" bestFit="1" customWidth="1"/>
    <col min="280" max="280" width="21" bestFit="1" customWidth="1"/>
    <col min="281" max="281" width="19" bestFit="1" customWidth="1"/>
    <col min="282" max="282" width="25.7109375" bestFit="1" customWidth="1"/>
    <col min="283" max="283" width="31" bestFit="1" customWidth="1"/>
    <col min="284" max="284" width="32.42578125" bestFit="1" customWidth="1"/>
    <col min="285" max="285" width="29.42578125" bestFit="1" customWidth="1"/>
    <col min="286" max="286" width="24.42578125" bestFit="1" customWidth="1"/>
    <col min="287" max="287" width="24.85546875" bestFit="1" customWidth="1"/>
    <col min="288" max="288" width="24.140625" bestFit="1" customWidth="1"/>
    <col min="289" max="289" width="26" bestFit="1" customWidth="1"/>
    <col min="290" max="290" width="16.42578125" bestFit="1" customWidth="1"/>
    <col min="291" max="291" width="25.7109375" bestFit="1" customWidth="1"/>
    <col min="292" max="292" width="36.7109375" bestFit="1" customWidth="1"/>
    <col min="293" max="293" width="35.7109375" bestFit="1" customWidth="1"/>
    <col min="294" max="294" width="24" bestFit="1" customWidth="1"/>
    <col min="295" max="295" width="15.7109375" bestFit="1" customWidth="1"/>
    <col min="296" max="296" width="26.28515625" bestFit="1" customWidth="1"/>
    <col min="297" max="297" width="23.5703125" bestFit="1" customWidth="1"/>
    <col min="298" max="298" width="32.5703125" bestFit="1" customWidth="1"/>
    <col min="299" max="299" width="31" bestFit="1" customWidth="1"/>
    <col min="300" max="300" width="23.42578125" bestFit="1" customWidth="1"/>
    <col min="301" max="301" width="25.140625" bestFit="1" customWidth="1"/>
    <col min="302" max="302" width="18.5703125" bestFit="1" customWidth="1"/>
    <col min="303" max="303" width="22.85546875" bestFit="1" customWidth="1"/>
    <col min="304" max="304" width="30.42578125" bestFit="1" customWidth="1"/>
    <col min="305" max="305" width="25" bestFit="1" customWidth="1"/>
    <col min="306" max="306" width="24" bestFit="1" customWidth="1"/>
    <col min="307" max="307" width="40.7109375" bestFit="1" customWidth="1"/>
    <col min="308" max="308" width="28.5703125" bestFit="1" customWidth="1"/>
    <col min="309" max="309" width="32" bestFit="1" customWidth="1"/>
    <col min="310" max="310" width="30.85546875" bestFit="1" customWidth="1"/>
    <col min="311" max="311" width="23.28515625" bestFit="1" customWidth="1"/>
    <col min="312" max="312" width="34" bestFit="1" customWidth="1"/>
    <col min="313" max="313" width="26.85546875" bestFit="1" customWidth="1"/>
    <col min="314" max="314" width="28.7109375" bestFit="1" customWidth="1"/>
    <col min="315" max="315" width="28.85546875" bestFit="1" customWidth="1"/>
    <col min="316" max="316" width="30.42578125" bestFit="1" customWidth="1"/>
    <col min="317" max="317" width="29" bestFit="1" customWidth="1"/>
    <col min="318" max="318" width="25.85546875" bestFit="1" customWidth="1"/>
    <col min="319" max="319" width="25.5703125" bestFit="1" customWidth="1"/>
    <col min="320" max="320" width="17" bestFit="1" customWidth="1"/>
    <col min="321" max="321" width="25" bestFit="1" customWidth="1"/>
    <col min="322" max="322" width="18.85546875" bestFit="1" customWidth="1"/>
    <col min="323" max="323" width="27.42578125" bestFit="1" customWidth="1"/>
    <col min="324" max="324" width="25.5703125" bestFit="1" customWidth="1"/>
    <col min="325" max="325" width="23.7109375" bestFit="1" customWidth="1"/>
    <col min="326" max="326" width="20.140625" bestFit="1" customWidth="1"/>
    <col min="327" max="327" width="19.140625" bestFit="1" customWidth="1"/>
    <col min="328" max="328" width="24.85546875" bestFit="1" customWidth="1"/>
    <col min="329" max="329" width="26.7109375" bestFit="1" customWidth="1"/>
    <col min="330" max="330" width="27.28515625" bestFit="1" customWidth="1"/>
    <col min="331" max="331" width="34.7109375" bestFit="1" customWidth="1"/>
    <col min="332" max="332" width="26.5703125" bestFit="1" customWidth="1"/>
    <col min="333" max="333" width="17.5703125" bestFit="1" customWidth="1"/>
    <col min="334" max="334" width="39.7109375" bestFit="1" customWidth="1"/>
    <col min="335" max="335" width="22.140625" bestFit="1" customWidth="1"/>
    <col min="336" max="336" width="17.28515625" bestFit="1" customWidth="1"/>
    <col min="337" max="337" width="16" bestFit="1" customWidth="1"/>
    <col min="338" max="338" width="20.85546875" bestFit="1" customWidth="1"/>
    <col min="339" max="339" width="23.7109375" bestFit="1" customWidth="1"/>
    <col min="340" max="340" width="32.85546875" bestFit="1" customWidth="1"/>
    <col min="341" max="341" width="24.140625" bestFit="1" customWidth="1"/>
    <col min="342" max="342" width="19.85546875" bestFit="1" customWidth="1"/>
    <col min="343" max="343" width="37.42578125" bestFit="1" customWidth="1"/>
    <col min="344" max="344" width="18.140625" bestFit="1" customWidth="1"/>
    <col min="345" max="345" width="31.140625" bestFit="1" customWidth="1"/>
    <col min="346" max="346" width="23.140625" bestFit="1" customWidth="1"/>
    <col min="347" max="347" width="27.140625" bestFit="1" customWidth="1"/>
    <col min="348" max="348" width="26.140625" bestFit="1" customWidth="1"/>
    <col min="349" max="349" width="37.28515625" bestFit="1" customWidth="1"/>
    <col min="350" max="350" width="41.7109375" bestFit="1" customWidth="1"/>
    <col min="351" max="351" width="31.28515625" bestFit="1" customWidth="1"/>
    <col min="352" max="352" width="22.85546875" bestFit="1" customWidth="1"/>
    <col min="353" max="353" width="28.28515625" bestFit="1" customWidth="1"/>
    <col min="354" max="354" width="30.42578125" bestFit="1" customWidth="1"/>
    <col min="355" max="355" width="30.85546875" bestFit="1" customWidth="1"/>
    <col min="356" max="356" width="16" bestFit="1" customWidth="1"/>
    <col min="357" max="357" width="14.5703125" bestFit="1" customWidth="1"/>
    <col min="358" max="358" width="19.42578125" bestFit="1" customWidth="1"/>
    <col min="359" max="359" width="28" bestFit="1" customWidth="1"/>
    <col min="360" max="360" width="36.5703125" bestFit="1" customWidth="1"/>
    <col min="361" max="361" width="25.85546875" bestFit="1" customWidth="1"/>
    <col min="362" max="362" width="23.85546875" bestFit="1" customWidth="1"/>
    <col min="363" max="363" width="26.7109375" bestFit="1" customWidth="1"/>
    <col min="364" max="364" width="38" bestFit="1" customWidth="1"/>
    <col min="365" max="365" width="29.140625" bestFit="1" customWidth="1"/>
    <col min="366" max="366" width="25.7109375" bestFit="1" customWidth="1"/>
    <col min="367" max="367" width="29.28515625" bestFit="1" customWidth="1"/>
    <col min="368" max="368" width="26" bestFit="1" customWidth="1"/>
    <col min="369" max="369" width="13.140625" bestFit="1" customWidth="1"/>
    <col min="370" max="370" width="30.42578125" bestFit="1" customWidth="1"/>
    <col min="371" max="371" width="28.42578125" bestFit="1" customWidth="1"/>
    <col min="372" max="372" width="33.28515625" bestFit="1" customWidth="1"/>
    <col min="373" max="373" width="21.42578125" bestFit="1" customWidth="1"/>
    <col min="374" max="374" width="35" bestFit="1" customWidth="1"/>
    <col min="375" max="375" width="18.5703125" bestFit="1" customWidth="1"/>
    <col min="376" max="376" width="16.42578125" bestFit="1" customWidth="1"/>
    <col min="377" max="377" width="22.7109375" bestFit="1" customWidth="1"/>
    <col min="378" max="378" width="32.7109375" bestFit="1" customWidth="1"/>
    <col min="379" max="379" width="24.42578125" bestFit="1" customWidth="1"/>
    <col min="380" max="380" width="21.5703125" bestFit="1" customWidth="1"/>
    <col min="381" max="381" width="18.42578125" bestFit="1" customWidth="1"/>
    <col min="382" max="382" width="13.28515625" bestFit="1" customWidth="1"/>
    <col min="383" max="383" width="18.85546875" bestFit="1" customWidth="1"/>
    <col min="384" max="384" width="19" bestFit="1" customWidth="1"/>
    <col min="385" max="385" width="26.140625" bestFit="1" customWidth="1"/>
    <col min="386" max="386" width="23.28515625" bestFit="1" customWidth="1"/>
    <col min="387" max="387" width="24.85546875" bestFit="1" customWidth="1"/>
    <col min="388" max="388" width="25.5703125" bestFit="1" customWidth="1"/>
    <col min="389" max="389" width="36.140625" bestFit="1" customWidth="1"/>
    <col min="390" max="390" width="25.85546875" bestFit="1" customWidth="1"/>
    <col min="391" max="391" width="23.85546875" bestFit="1" customWidth="1"/>
    <col min="392" max="392" width="36.140625" bestFit="1" customWidth="1"/>
    <col min="393" max="393" width="19.42578125" bestFit="1" customWidth="1"/>
    <col min="394" max="394" width="39.85546875" bestFit="1" customWidth="1"/>
    <col min="395" max="395" width="28.5703125" bestFit="1" customWidth="1"/>
    <col min="396" max="396" width="23" bestFit="1" customWidth="1"/>
    <col min="397" max="397" width="28.140625" bestFit="1" customWidth="1"/>
    <col min="398" max="398" width="25.7109375" bestFit="1" customWidth="1"/>
    <col min="399" max="399" width="24.85546875" bestFit="1" customWidth="1"/>
    <col min="400" max="400" width="31.7109375" bestFit="1" customWidth="1"/>
    <col min="401" max="401" width="27.140625" bestFit="1" customWidth="1"/>
    <col min="402" max="402" width="20.85546875" bestFit="1" customWidth="1"/>
    <col min="403" max="403" width="12" bestFit="1" customWidth="1"/>
    <col min="404" max="404" width="27" bestFit="1" customWidth="1"/>
    <col min="405" max="405" width="17.5703125" bestFit="1" customWidth="1"/>
    <col min="406" max="406" width="7.28515625" bestFit="1" customWidth="1"/>
    <col min="407" max="407" width="6.85546875" bestFit="1" customWidth="1"/>
    <col min="408" max="408" width="21.85546875" bestFit="1" customWidth="1"/>
    <col min="409" max="409" width="24.85546875" bestFit="1" customWidth="1"/>
    <col min="410" max="410" width="22.140625" bestFit="1" customWidth="1"/>
    <col min="411" max="411" width="28.85546875" bestFit="1" customWidth="1"/>
    <col min="412" max="412" width="34.85546875" bestFit="1" customWidth="1"/>
    <col min="413" max="413" width="25.5703125" bestFit="1" customWidth="1"/>
    <col min="414" max="414" width="23.140625" bestFit="1" customWidth="1"/>
    <col min="415" max="416" width="21.140625" bestFit="1" customWidth="1"/>
    <col min="417" max="417" width="22.140625" bestFit="1" customWidth="1"/>
    <col min="418" max="418" width="29.140625" bestFit="1" customWidth="1"/>
    <col min="419" max="419" width="19.140625" bestFit="1" customWidth="1"/>
    <col min="420" max="420" width="21.140625" bestFit="1" customWidth="1"/>
    <col min="421" max="421" width="19.7109375" bestFit="1" customWidth="1"/>
    <col min="422" max="422" width="17.85546875" bestFit="1" customWidth="1"/>
    <col min="423" max="423" width="23" bestFit="1" customWidth="1"/>
    <col min="424" max="424" width="25.7109375" bestFit="1" customWidth="1"/>
    <col min="425" max="425" width="25.28515625" bestFit="1" customWidth="1"/>
    <col min="426" max="426" width="22.140625" bestFit="1" customWidth="1"/>
    <col min="427" max="427" width="34" bestFit="1" customWidth="1"/>
    <col min="428" max="428" width="16.28515625" bestFit="1" customWidth="1"/>
    <col min="429" max="429" width="15.140625" bestFit="1" customWidth="1"/>
    <col min="430" max="430" width="24.7109375" bestFit="1" customWidth="1"/>
    <col min="431" max="431" width="20.42578125" bestFit="1" customWidth="1"/>
    <col min="432" max="432" width="23.28515625" bestFit="1" customWidth="1"/>
    <col min="433" max="433" width="30.85546875" bestFit="1" customWidth="1"/>
    <col min="434" max="434" width="18.85546875" bestFit="1" customWidth="1"/>
    <col min="435" max="435" width="32.85546875" bestFit="1" customWidth="1"/>
    <col min="436" max="436" width="25" bestFit="1" customWidth="1"/>
    <col min="437" max="437" width="18" bestFit="1" customWidth="1"/>
    <col min="438" max="438" width="17.28515625" bestFit="1" customWidth="1"/>
    <col min="439" max="439" width="18.85546875" bestFit="1" customWidth="1"/>
    <col min="440" max="440" width="18" bestFit="1" customWidth="1"/>
    <col min="441" max="441" width="28.5703125" bestFit="1" customWidth="1"/>
    <col min="442" max="442" width="28.7109375" bestFit="1" customWidth="1"/>
    <col min="443" max="443" width="40.42578125" bestFit="1" customWidth="1"/>
    <col min="444" max="444" width="26" bestFit="1" customWidth="1"/>
    <col min="445" max="445" width="26.7109375" bestFit="1" customWidth="1"/>
    <col min="446" max="446" width="21" bestFit="1" customWidth="1"/>
    <col min="447" max="447" width="16.140625" bestFit="1" customWidth="1"/>
    <col min="448" max="448" width="14.140625" bestFit="1" customWidth="1"/>
    <col min="449" max="449" width="27.7109375" bestFit="1" customWidth="1"/>
    <col min="450" max="450" width="20" bestFit="1" customWidth="1"/>
    <col min="451" max="451" width="30.42578125" bestFit="1" customWidth="1"/>
    <col min="452" max="452" width="20.85546875" bestFit="1" customWidth="1"/>
    <col min="453" max="453" width="21.42578125" bestFit="1" customWidth="1"/>
    <col min="454" max="454" width="24.28515625" bestFit="1" customWidth="1"/>
    <col min="455" max="455" width="20.42578125" bestFit="1" customWidth="1"/>
    <col min="456" max="456" width="31.85546875" bestFit="1" customWidth="1"/>
    <col min="457" max="457" width="24.140625" bestFit="1" customWidth="1"/>
    <col min="458" max="458" width="23.42578125" bestFit="1" customWidth="1"/>
    <col min="459" max="459" width="21.7109375" bestFit="1" customWidth="1"/>
    <col min="460" max="460" width="28.28515625" bestFit="1" customWidth="1"/>
    <col min="461" max="461" width="17.42578125" bestFit="1" customWidth="1"/>
    <col min="462" max="462" width="29" bestFit="1" customWidth="1"/>
    <col min="463" max="463" width="24.140625" bestFit="1" customWidth="1"/>
    <col min="464" max="464" width="24.5703125" bestFit="1" customWidth="1"/>
    <col min="465" max="465" width="26.7109375" bestFit="1" customWidth="1"/>
    <col min="466" max="466" width="32.5703125" bestFit="1" customWidth="1"/>
    <col min="467" max="467" width="27.140625" bestFit="1" customWidth="1"/>
    <col min="468" max="468" width="16.140625" bestFit="1" customWidth="1"/>
    <col min="469" max="469" width="27.28515625" bestFit="1" customWidth="1"/>
    <col min="470" max="470" width="29.140625" bestFit="1" customWidth="1"/>
    <col min="471" max="471" width="23.140625" bestFit="1" customWidth="1"/>
    <col min="472" max="472" width="27.5703125" bestFit="1" customWidth="1"/>
    <col min="473" max="473" width="21.85546875" bestFit="1" customWidth="1"/>
    <col min="474" max="474" width="31.42578125" bestFit="1" customWidth="1"/>
    <col min="475" max="475" width="27.140625" bestFit="1" customWidth="1"/>
    <col min="476" max="476" width="24.140625" bestFit="1" customWidth="1"/>
    <col min="477" max="477" width="29.28515625" bestFit="1" customWidth="1"/>
    <col min="478" max="478" width="31.5703125" bestFit="1" customWidth="1"/>
    <col min="479" max="479" width="24.42578125" bestFit="1" customWidth="1"/>
    <col min="480" max="480" width="17.42578125" bestFit="1" customWidth="1"/>
    <col min="481" max="481" width="25.5703125" bestFit="1" customWidth="1"/>
    <col min="482" max="482" width="16" bestFit="1" customWidth="1"/>
    <col min="483" max="483" width="15.28515625" bestFit="1" customWidth="1"/>
    <col min="484" max="484" width="29.28515625" bestFit="1" customWidth="1"/>
    <col min="485" max="485" width="21.5703125" bestFit="1" customWidth="1"/>
    <col min="486" max="486" width="19" bestFit="1" customWidth="1"/>
    <col min="487" max="487" width="17.42578125" bestFit="1" customWidth="1"/>
    <col min="488" max="488" width="20.28515625" bestFit="1" customWidth="1"/>
    <col min="489" max="489" width="35" bestFit="1" customWidth="1"/>
    <col min="490" max="490" width="27.42578125" bestFit="1" customWidth="1"/>
    <col min="491" max="491" width="23.7109375" bestFit="1" customWidth="1"/>
    <col min="492" max="492" width="25.5703125" bestFit="1" customWidth="1"/>
    <col min="493" max="493" width="23.28515625" bestFit="1" customWidth="1"/>
    <col min="494" max="494" width="28" bestFit="1" customWidth="1"/>
    <col min="495" max="495" width="22.42578125" bestFit="1" customWidth="1"/>
    <col min="496" max="496" width="21.7109375" bestFit="1" customWidth="1"/>
    <col min="497" max="497" width="23.28515625" bestFit="1" customWidth="1"/>
    <col min="498" max="498" width="24.85546875" bestFit="1" customWidth="1"/>
    <col min="499" max="499" width="26.7109375" bestFit="1" customWidth="1"/>
    <col min="500" max="500" width="24.42578125" bestFit="1" customWidth="1"/>
    <col min="501" max="501" width="28.42578125" bestFit="1" customWidth="1"/>
    <col min="502" max="502" width="17.85546875" bestFit="1" customWidth="1"/>
    <col min="503" max="503" width="24.28515625" bestFit="1" customWidth="1"/>
    <col min="504" max="504" width="19.7109375" bestFit="1" customWidth="1"/>
    <col min="505" max="505" width="29.42578125" bestFit="1" customWidth="1"/>
    <col min="506" max="506" width="13.5703125" bestFit="1" customWidth="1"/>
    <col min="507" max="507" width="20.28515625" bestFit="1" customWidth="1"/>
    <col min="508" max="508" width="24.85546875" bestFit="1" customWidth="1"/>
    <col min="509" max="509" width="31.28515625" bestFit="1" customWidth="1"/>
    <col min="510" max="511" width="23.140625" bestFit="1" customWidth="1"/>
    <col min="512" max="512" width="19.85546875" bestFit="1" customWidth="1"/>
    <col min="513" max="513" width="25.140625" bestFit="1" customWidth="1"/>
    <col min="514" max="514" width="19" bestFit="1" customWidth="1"/>
    <col min="515" max="515" width="25.140625" bestFit="1" customWidth="1"/>
    <col min="516" max="516" width="28.85546875" bestFit="1" customWidth="1"/>
    <col min="517" max="517" width="17" bestFit="1" customWidth="1"/>
    <col min="518" max="518" width="20.28515625" bestFit="1" customWidth="1"/>
    <col min="519" max="519" width="25.5703125" bestFit="1" customWidth="1"/>
    <col min="520" max="520" width="37" bestFit="1" customWidth="1"/>
    <col min="521" max="521" width="10.85546875" bestFit="1" customWidth="1"/>
    <col min="522" max="522" width="18.85546875" bestFit="1" customWidth="1"/>
    <col min="523" max="523" width="23.5703125" bestFit="1" customWidth="1"/>
    <col min="524" max="524" width="20" bestFit="1" customWidth="1"/>
    <col min="525" max="525" width="12.42578125" bestFit="1" customWidth="1"/>
    <col min="526" max="526" width="30.5703125" bestFit="1" customWidth="1"/>
    <col min="527" max="527" width="20.85546875" bestFit="1" customWidth="1"/>
    <col min="528" max="528" width="20.28515625" bestFit="1" customWidth="1"/>
    <col min="529" max="529" width="25.7109375" bestFit="1" customWidth="1"/>
    <col min="530" max="530" width="18.85546875" bestFit="1" customWidth="1"/>
    <col min="531" max="531" width="22.140625" bestFit="1" customWidth="1"/>
    <col min="532" max="532" width="21.7109375" bestFit="1" customWidth="1"/>
    <col min="533" max="533" width="34.7109375" bestFit="1" customWidth="1"/>
    <col min="534" max="534" width="26.42578125" bestFit="1" customWidth="1"/>
    <col min="535" max="535" width="29.7109375" bestFit="1" customWidth="1"/>
    <col min="536" max="536" width="18.140625" bestFit="1" customWidth="1"/>
    <col min="537" max="537" width="24.85546875" bestFit="1" customWidth="1"/>
    <col min="538" max="538" width="20.140625" bestFit="1" customWidth="1"/>
    <col min="539" max="539" width="22.42578125" bestFit="1" customWidth="1"/>
    <col min="540" max="540" width="23" bestFit="1" customWidth="1"/>
    <col min="541" max="541" width="18.28515625" bestFit="1" customWidth="1"/>
    <col min="542" max="542" width="18.5703125" bestFit="1" customWidth="1"/>
    <col min="543" max="543" width="34" bestFit="1" customWidth="1"/>
    <col min="544" max="544" width="27.5703125" bestFit="1" customWidth="1"/>
    <col min="545" max="545" width="24.5703125" bestFit="1" customWidth="1"/>
    <col min="546" max="546" width="24.7109375" bestFit="1" customWidth="1"/>
    <col min="547" max="547" width="22.140625" bestFit="1" customWidth="1"/>
    <col min="548" max="548" width="27.5703125" bestFit="1" customWidth="1"/>
    <col min="549" max="549" width="22" bestFit="1" customWidth="1"/>
    <col min="550" max="550" width="25.7109375" bestFit="1" customWidth="1"/>
    <col min="551" max="551" width="19.85546875" bestFit="1" customWidth="1"/>
    <col min="552" max="552" width="20.85546875" bestFit="1" customWidth="1"/>
    <col min="553" max="553" width="14.7109375" bestFit="1" customWidth="1"/>
    <col min="554" max="554" width="23.85546875" bestFit="1" customWidth="1"/>
    <col min="555" max="555" width="26" bestFit="1" customWidth="1"/>
    <col min="556" max="556" width="20.5703125" bestFit="1" customWidth="1"/>
    <col min="557" max="557" width="30.42578125" bestFit="1" customWidth="1"/>
    <col min="558" max="558" width="18.140625" bestFit="1" customWidth="1"/>
    <col min="559" max="559" width="29.140625" bestFit="1" customWidth="1"/>
    <col min="560" max="560" width="16.140625" bestFit="1" customWidth="1"/>
    <col min="561" max="561" width="32.85546875" bestFit="1" customWidth="1"/>
    <col min="562" max="562" width="21.42578125" bestFit="1" customWidth="1"/>
    <col min="563" max="563" width="20.28515625" bestFit="1" customWidth="1"/>
    <col min="564" max="564" width="28.7109375" bestFit="1" customWidth="1"/>
    <col min="565" max="565" width="22.7109375" bestFit="1" customWidth="1"/>
    <col min="566" max="566" width="14.42578125" bestFit="1" customWidth="1"/>
    <col min="567" max="567" width="20.28515625" bestFit="1" customWidth="1"/>
    <col min="568" max="568" width="21.5703125" bestFit="1" customWidth="1"/>
    <col min="569" max="569" width="23.42578125" bestFit="1" customWidth="1"/>
    <col min="570" max="570" width="24.5703125" bestFit="1" customWidth="1"/>
    <col min="571" max="571" width="19.140625" bestFit="1" customWidth="1"/>
    <col min="572" max="572" width="19.42578125" bestFit="1" customWidth="1"/>
    <col min="573" max="573" width="23.5703125" bestFit="1" customWidth="1"/>
    <col min="574" max="574" width="17.7109375" bestFit="1" customWidth="1"/>
    <col min="575" max="575" width="25.140625" bestFit="1" customWidth="1"/>
    <col min="576" max="576" width="33.28515625" bestFit="1" customWidth="1"/>
    <col min="577" max="577" width="33.85546875" bestFit="1" customWidth="1"/>
    <col min="578" max="578" width="26.7109375" bestFit="1" customWidth="1"/>
    <col min="579" max="579" width="22.28515625" bestFit="1" customWidth="1"/>
    <col min="580" max="580" width="16.140625" bestFit="1" customWidth="1"/>
    <col min="581" max="581" width="20.5703125" bestFit="1" customWidth="1"/>
    <col min="582" max="582" width="29.28515625" bestFit="1" customWidth="1"/>
    <col min="583" max="583" width="21" bestFit="1" customWidth="1"/>
    <col min="584" max="584" width="22.7109375" bestFit="1" customWidth="1"/>
    <col min="585" max="585" width="25.85546875" bestFit="1" customWidth="1"/>
    <col min="586" max="586" width="23.5703125" bestFit="1" customWidth="1"/>
    <col min="587" max="587" width="32.5703125" bestFit="1" customWidth="1"/>
    <col min="588" max="588" width="34" bestFit="1" customWidth="1"/>
    <col min="589" max="589" width="30.7109375" bestFit="1" customWidth="1"/>
    <col min="590" max="590" width="27.85546875" bestFit="1" customWidth="1"/>
    <col min="591" max="591" width="23.85546875" bestFit="1" customWidth="1"/>
    <col min="592" max="592" width="26" bestFit="1" customWidth="1"/>
    <col min="593" max="593" width="17.7109375" bestFit="1" customWidth="1"/>
    <col min="594" max="594" width="15.5703125" bestFit="1" customWidth="1"/>
    <col min="595" max="595" width="22.5703125" bestFit="1" customWidth="1"/>
    <col min="596" max="596" width="29.42578125" bestFit="1" customWidth="1"/>
    <col min="597" max="597" width="20.7109375" bestFit="1" customWidth="1"/>
    <col min="598" max="598" width="20" bestFit="1" customWidth="1"/>
    <col min="599" max="599" width="39.28515625" bestFit="1" customWidth="1"/>
    <col min="600" max="600" width="21.7109375" bestFit="1" customWidth="1"/>
    <col min="601" max="601" width="34.140625" bestFit="1" customWidth="1"/>
    <col min="602" max="602" width="16.140625" bestFit="1" customWidth="1"/>
    <col min="603" max="603" width="28.5703125" bestFit="1" customWidth="1"/>
    <col min="604" max="604" width="25.28515625" bestFit="1" customWidth="1"/>
    <col min="605" max="605" width="35" bestFit="1" customWidth="1"/>
    <col min="606" max="606" width="27.140625" bestFit="1" customWidth="1"/>
    <col min="607" max="607" width="19.28515625" bestFit="1" customWidth="1"/>
    <col min="608" max="608" width="18.85546875" bestFit="1" customWidth="1"/>
    <col min="609" max="609" width="23.42578125" bestFit="1" customWidth="1"/>
    <col min="610" max="610" width="18.7109375" bestFit="1" customWidth="1"/>
    <col min="611" max="611" width="22.42578125" bestFit="1" customWidth="1"/>
    <col min="612" max="612" width="16.28515625" bestFit="1" customWidth="1"/>
    <col min="613" max="613" width="28.28515625" bestFit="1" customWidth="1"/>
    <col min="614" max="614" width="35.28515625" bestFit="1" customWidth="1"/>
    <col min="615" max="615" width="18.5703125" bestFit="1" customWidth="1"/>
    <col min="616" max="616" width="15.5703125" bestFit="1" customWidth="1"/>
    <col min="617" max="617" width="14.28515625" bestFit="1" customWidth="1"/>
    <col min="618" max="618" width="18.42578125" bestFit="1" customWidth="1"/>
    <col min="619" max="619" width="7.7109375" bestFit="1" customWidth="1"/>
    <col min="620" max="620" width="26.85546875" bestFit="1" customWidth="1"/>
    <col min="621" max="621" width="15.42578125" bestFit="1" customWidth="1"/>
    <col min="622" max="622" width="25.28515625" bestFit="1" customWidth="1"/>
    <col min="623" max="623" width="33.42578125" bestFit="1" customWidth="1"/>
    <col min="624" max="624" width="23.42578125" bestFit="1" customWidth="1"/>
    <col min="625" max="625" width="20.85546875" bestFit="1" customWidth="1"/>
    <col min="626" max="626" width="19.28515625" bestFit="1" customWidth="1"/>
    <col min="627" max="627" width="24.42578125" bestFit="1" customWidth="1"/>
    <col min="628" max="628" width="17" bestFit="1" customWidth="1"/>
    <col min="629" max="629" width="23.140625" bestFit="1" customWidth="1"/>
    <col min="630" max="630" width="21.85546875" bestFit="1" customWidth="1"/>
    <col min="631" max="631" width="11.85546875" bestFit="1" customWidth="1"/>
    <col min="632" max="632" width="22.42578125" bestFit="1" customWidth="1"/>
    <col min="633" max="633" width="26.85546875" bestFit="1" customWidth="1"/>
    <col min="634" max="634" width="18.85546875" bestFit="1" customWidth="1"/>
    <col min="635" max="635" width="17.85546875" bestFit="1" customWidth="1"/>
    <col min="636" max="636" width="30.5703125" bestFit="1" customWidth="1"/>
    <col min="637" max="637" width="16.85546875" bestFit="1" customWidth="1"/>
    <col min="638" max="638" width="17.85546875" bestFit="1" customWidth="1"/>
    <col min="639" max="639" width="25.85546875" bestFit="1" customWidth="1"/>
    <col min="640" max="640" width="28.7109375" bestFit="1" customWidth="1"/>
    <col min="641" max="641" width="25.7109375" bestFit="1" customWidth="1"/>
    <col min="642" max="642" width="20" bestFit="1" customWidth="1"/>
    <col min="643" max="643" width="28" bestFit="1" customWidth="1"/>
    <col min="644" max="644" width="26.28515625" bestFit="1" customWidth="1"/>
    <col min="645" max="645" width="17.28515625" bestFit="1" customWidth="1"/>
    <col min="646" max="646" width="36.42578125" bestFit="1" customWidth="1"/>
    <col min="647" max="647" width="28.7109375" bestFit="1" customWidth="1"/>
    <col min="648" max="648" width="32.140625" bestFit="1" customWidth="1"/>
    <col min="649" max="649" width="14.7109375" bestFit="1" customWidth="1"/>
    <col min="650" max="650" width="14.28515625" bestFit="1" customWidth="1"/>
    <col min="651" max="651" width="16" bestFit="1" customWidth="1"/>
    <col min="652" max="653" width="15" bestFit="1" customWidth="1"/>
    <col min="654" max="654" width="28.85546875" bestFit="1" customWidth="1"/>
    <col min="655" max="655" width="22.140625" bestFit="1" customWidth="1"/>
    <col min="656" max="656" width="21.5703125" bestFit="1" customWidth="1"/>
    <col min="657" max="657" width="20.5703125" bestFit="1" customWidth="1"/>
    <col min="658" max="658" width="19.42578125" bestFit="1" customWidth="1"/>
    <col min="659" max="659" width="30.42578125" bestFit="1" customWidth="1"/>
    <col min="660" max="660" width="28.5703125" bestFit="1" customWidth="1"/>
    <col min="661" max="661" width="24.140625" bestFit="1" customWidth="1"/>
    <col min="662" max="662" width="22.85546875" bestFit="1" customWidth="1"/>
    <col min="663" max="663" width="18.28515625" bestFit="1" customWidth="1"/>
    <col min="664" max="664" width="16" bestFit="1" customWidth="1"/>
    <col min="665" max="665" width="30.28515625" bestFit="1" customWidth="1"/>
    <col min="666" max="666" width="32.5703125" bestFit="1" customWidth="1"/>
    <col min="667" max="667" width="20.85546875" bestFit="1" customWidth="1"/>
    <col min="668" max="668" width="24.7109375" bestFit="1" customWidth="1"/>
    <col min="669" max="669" width="23.5703125" bestFit="1" customWidth="1"/>
    <col min="670" max="670" width="18.42578125" bestFit="1" customWidth="1"/>
    <col min="671" max="671" width="20.85546875" bestFit="1" customWidth="1"/>
    <col min="672" max="672" width="35" bestFit="1" customWidth="1"/>
    <col min="673" max="673" width="30.140625" bestFit="1" customWidth="1"/>
    <col min="674" max="674" width="23.140625" bestFit="1" customWidth="1"/>
    <col min="675" max="675" width="23.28515625" bestFit="1" customWidth="1"/>
    <col min="676" max="676" width="25.5703125" bestFit="1" customWidth="1"/>
    <col min="677" max="677" width="24.28515625" bestFit="1" customWidth="1"/>
    <col min="678" max="678" width="18.85546875" bestFit="1" customWidth="1"/>
    <col min="679" max="679" width="27.85546875" bestFit="1" customWidth="1"/>
    <col min="680" max="680" width="31.5703125" bestFit="1" customWidth="1"/>
    <col min="681" max="681" width="25" bestFit="1" customWidth="1"/>
    <col min="682" max="682" width="27.7109375" bestFit="1" customWidth="1"/>
    <col min="683" max="683" width="25.7109375" bestFit="1" customWidth="1"/>
    <col min="684" max="684" width="14.85546875" bestFit="1" customWidth="1"/>
    <col min="685" max="685" width="20.42578125" bestFit="1" customWidth="1"/>
    <col min="686" max="686" width="15.85546875" bestFit="1" customWidth="1"/>
    <col min="687" max="687" width="26.7109375" bestFit="1" customWidth="1"/>
    <col min="688" max="688" width="6.85546875" bestFit="1" customWidth="1"/>
    <col min="689" max="689" width="21.5703125" bestFit="1" customWidth="1"/>
    <col min="690" max="690" width="35.7109375" bestFit="1" customWidth="1"/>
    <col min="691" max="691" width="34.42578125" bestFit="1" customWidth="1"/>
    <col min="692" max="692" width="24" bestFit="1" customWidth="1"/>
    <col min="693" max="693" width="24.5703125" bestFit="1" customWidth="1"/>
    <col min="694" max="694" width="36.28515625" bestFit="1" customWidth="1"/>
    <col min="695" max="695" width="25.85546875" bestFit="1" customWidth="1"/>
    <col min="696" max="696" width="27.28515625" bestFit="1" customWidth="1"/>
    <col min="697" max="697" width="20" bestFit="1" customWidth="1"/>
    <col min="698" max="698" width="40.28515625" bestFit="1" customWidth="1"/>
    <col min="699" max="699" width="35.28515625" bestFit="1" customWidth="1"/>
    <col min="700" max="700" width="24.42578125" bestFit="1" customWidth="1"/>
    <col min="701" max="701" width="28.5703125" bestFit="1" customWidth="1"/>
    <col min="702" max="702" width="28.7109375" bestFit="1" customWidth="1"/>
    <col min="703" max="703" width="33.28515625" bestFit="1" customWidth="1"/>
    <col min="704" max="704" width="29.140625" bestFit="1" customWidth="1"/>
    <col min="705" max="705" width="23.28515625" bestFit="1" customWidth="1"/>
    <col min="706" max="706" width="36.140625" bestFit="1" customWidth="1"/>
    <col min="707" max="707" width="13.5703125" bestFit="1" customWidth="1"/>
    <col min="708" max="708" width="30.5703125" bestFit="1" customWidth="1"/>
    <col min="709" max="709" width="33.85546875" bestFit="1" customWidth="1"/>
    <col min="710" max="710" width="18.5703125" bestFit="1" customWidth="1"/>
    <col min="711" max="711" width="22.140625" bestFit="1" customWidth="1"/>
    <col min="712" max="712" width="24.28515625" bestFit="1" customWidth="1"/>
    <col min="713" max="713" width="28.42578125" bestFit="1" customWidth="1"/>
    <col min="714" max="714" width="18.28515625" bestFit="1" customWidth="1"/>
    <col min="715" max="715" width="22" bestFit="1" customWidth="1"/>
    <col min="716" max="716" width="19.85546875" bestFit="1" customWidth="1"/>
    <col min="717" max="717" width="16.5703125" bestFit="1" customWidth="1"/>
    <col min="718" max="718" width="23.85546875" bestFit="1" customWidth="1"/>
    <col min="719" max="719" width="34.85546875" bestFit="1" customWidth="1"/>
    <col min="720" max="720" width="34.42578125" bestFit="1" customWidth="1"/>
    <col min="721" max="721" width="26.140625" bestFit="1" customWidth="1"/>
    <col min="722" max="722" width="28" bestFit="1" customWidth="1"/>
    <col min="723" max="723" width="30.42578125" bestFit="1" customWidth="1"/>
    <col min="724" max="724" width="33.140625" bestFit="1" customWidth="1"/>
    <col min="725" max="725" width="24.7109375" bestFit="1" customWidth="1"/>
    <col min="726" max="726" width="44.5703125" bestFit="1" customWidth="1"/>
    <col min="727" max="727" width="20" bestFit="1" customWidth="1"/>
    <col min="728" max="728" width="28.28515625" bestFit="1" customWidth="1"/>
    <col min="729" max="729" width="28.42578125" bestFit="1" customWidth="1"/>
    <col min="730" max="730" width="22.140625" bestFit="1" customWidth="1"/>
    <col min="731" max="731" width="19.42578125" bestFit="1" customWidth="1"/>
    <col min="732" max="732" width="18.28515625" bestFit="1" customWidth="1"/>
    <col min="733" max="733" width="15.140625" bestFit="1" customWidth="1"/>
    <col min="734" max="735" width="25.28515625" bestFit="1" customWidth="1"/>
    <col min="736" max="736" width="24.7109375" bestFit="1" customWidth="1"/>
    <col min="737" max="737" width="27.5703125" bestFit="1" customWidth="1"/>
    <col min="738" max="738" width="23.28515625" bestFit="1" customWidth="1"/>
    <col min="739" max="739" width="22.28515625" bestFit="1" customWidth="1"/>
    <col min="740" max="740" width="21.7109375" bestFit="1" customWidth="1"/>
    <col min="741" max="741" width="18.42578125" bestFit="1" customWidth="1"/>
    <col min="742" max="742" width="32" bestFit="1" customWidth="1"/>
    <col min="743" max="743" width="25.7109375" bestFit="1" customWidth="1"/>
    <col min="744" max="744" width="27.5703125" bestFit="1" customWidth="1"/>
    <col min="745" max="745" width="25.7109375" bestFit="1" customWidth="1"/>
    <col min="746" max="746" width="29.140625" bestFit="1" customWidth="1"/>
    <col min="747" max="747" width="29.7109375" bestFit="1" customWidth="1"/>
    <col min="748" max="748" width="21.42578125" bestFit="1" customWidth="1"/>
    <col min="749" max="749" width="27.140625" bestFit="1" customWidth="1"/>
    <col min="750" max="750" width="35.140625" bestFit="1" customWidth="1"/>
    <col min="751" max="751" width="19.140625" bestFit="1" customWidth="1"/>
    <col min="752" max="752" width="29.42578125" bestFit="1" customWidth="1"/>
    <col min="753" max="753" width="26.85546875" bestFit="1" customWidth="1"/>
    <col min="754" max="754" width="32.5703125" bestFit="1" customWidth="1"/>
    <col min="755" max="755" width="28.85546875" bestFit="1" customWidth="1"/>
    <col min="756" max="756" width="24.5703125" bestFit="1" customWidth="1"/>
    <col min="757" max="757" width="34.85546875" bestFit="1" customWidth="1"/>
    <col min="758" max="758" width="33.5703125" bestFit="1" customWidth="1"/>
    <col min="759" max="759" width="31.85546875" bestFit="1" customWidth="1"/>
    <col min="760" max="760" width="22.85546875" bestFit="1" customWidth="1"/>
    <col min="761" max="761" width="25.5703125" bestFit="1" customWidth="1"/>
    <col min="762" max="762" width="13.7109375" bestFit="1" customWidth="1"/>
    <col min="763" max="763" width="40.42578125" bestFit="1" customWidth="1"/>
    <col min="764" max="764" width="26.7109375" bestFit="1" customWidth="1"/>
    <col min="765" max="765" width="19.85546875" bestFit="1" customWidth="1"/>
    <col min="766" max="766" width="21.5703125" bestFit="1" customWidth="1"/>
    <col min="767" max="767" width="19.42578125" bestFit="1" customWidth="1"/>
    <col min="768" max="768" width="21.85546875" bestFit="1" customWidth="1"/>
    <col min="769" max="769" width="12.42578125" bestFit="1" customWidth="1"/>
    <col min="770" max="770" width="28.5703125" bestFit="1" customWidth="1"/>
    <col min="771" max="771" width="26.42578125" bestFit="1" customWidth="1"/>
    <col min="772" max="772" width="26.140625" bestFit="1" customWidth="1"/>
    <col min="773" max="773" width="32.5703125" bestFit="1" customWidth="1"/>
    <col min="774" max="774" width="19.7109375" bestFit="1" customWidth="1"/>
    <col min="775" max="775" width="23.85546875" bestFit="1" customWidth="1"/>
    <col min="776" max="776" width="26" bestFit="1" customWidth="1"/>
    <col min="777" max="777" width="20.42578125" bestFit="1" customWidth="1"/>
    <col min="778" max="778" width="18.42578125" bestFit="1" customWidth="1"/>
    <col min="779" max="779" width="15.5703125" bestFit="1" customWidth="1"/>
    <col min="780" max="780" width="32.42578125" bestFit="1" customWidth="1"/>
    <col min="781" max="781" width="17.42578125" bestFit="1" customWidth="1"/>
    <col min="782" max="782" width="35.5703125" bestFit="1" customWidth="1"/>
    <col min="783" max="783" width="33.28515625" bestFit="1" customWidth="1"/>
    <col min="784" max="784" width="30.7109375" bestFit="1" customWidth="1"/>
    <col min="785" max="785" width="32.7109375" bestFit="1" customWidth="1"/>
    <col min="786" max="786" width="31" bestFit="1" customWidth="1"/>
    <col min="787" max="787" width="6.85546875" bestFit="1" customWidth="1"/>
    <col min="788" max="788" width="31.7109375" bestFit="1" customWidth="1"/>
    <col min="789" max="789" width="29.7109375" bestFit="1" customWidth="1"/>
    <col min="790" max="790" width="30.7109375" bestFit="1" customWidth="1"/>
    <col min="791" max="791" width="9.42578125" bestFit="1" customWidth="1"/>
    <col min="792" max="792" width="34" bestFit="1" customWidth="1"/>
    <col min="793" max="793" width="24.140625" bestFit="1" customWidth="1"/>
    <col min="794" max="794" width="26.7109375" bestFit="1" customWidth="1"/>
    <col min="795" max="795" width="24.140625" bestFit="1" customWidth="1"/>
    <col min="796" max="796" width="21.85546875" bestFit="1" customWidth="1"/>
    <col min="797" max="797" width="37.28515625" bestFit="1" customWidth="1"/>
    <col min="798" max="798" width="39" bestFit="1" customWidth="1"/>
    <col min="799" max="799" width="22.85546875" bestFit="1" customWidth="1"/>
    <col min="800" max="800" width="30.5703125" bestFit="1" customWidth="1"/>
    <col min="801" max="802" width="28" bestFit="1" customWidth="1"/>
    <col min="803" max="803" width="19.42578125" bestFit="1" customWidth="1"/>
    <col min="804" max="804" width="28.28515625" bestFit="1" customWidth="1"/>
    <col min="805" max="805" width="35.7109375" bestFit="1" customWidth="1"/>
    <col min="806" max="806" width="12.7109375" bestFit="1" customWidth="1"/>
    <col min="807" max="807" width="22.42578125" bestFit="1" customWidth="1"/>
    <col min="808" max="808" width="23.42578125" bestFit="1" customWidth="1"/>
    <col min="809" max="809" width="21.5703125" bestFit="1" customWidth="1"/>
    <col min="810" max="810" width="23" bestFit="1" customWidth="1"/>
    <col min="811" max="811" width="25.140625" bestFit="1" customWidth="1"/>
    <col min="812" max="812" width="16.140625" bestFit="1" customWidth="1"/>
    <col min="813" max="813" width="13.28515625" bestFit="1" customWidth="1"/>
    <col min="814" max="814" width="33.85546875" bestFit="1" customWidth="1"/>
    <col min="815" max="815" width="23.140625" bestFit="1" customWidth="1"/>
    <col min="816" max="816" width="36.7109375" bestFit="1" customWidth="1"/>
    <col min="817" max="817" width="31.42578125" bestFit="1" customWidth="1"/>
    <col min="818" max="818" width="25.5703125" bestFit="1" customWidth="1"/>
    <col min="819" max="819" width="30.5703125" bestFit="1" customWidth="1"/>
    <col min="820" max="820" width="16" bestFit="1" customWidth="1"/>
    <col min="821" max="821" width="25" bestFit="1" customWidth="1"/>
    <col min="822" max="822" width="23.42578125" bestFit="1" customWidth="1"/>
    <col min="823" max="823" width="25" bestFit="1" customWidth="1"/>
    <col min="824" max="824" width="33.28515625" bestFit="1" customWidth="1"/>
    <col min="825" max="825" width="32.28515625" bestFit="1" customWidth="1"/>
    <col min="826" max="826" width="24.42578125" bestFit="1" customWidth="1"/>
    <col min="827" max="827" width="25" bestFit="1" customWidth="1"/>
    <col min="828" max="828" width="28.85546875" bestFit="1" customWidth="1"/>
    <col min="829" max="829" width="33.5703125" bestFit="1" customWidth="1"/>
    <col min="830" max="830" width="27.42578125" bestFit="1" customWidth="1"/>
    <col min="831" max="831" width="14.5703125" bestFit="1" customWidth="1"/>
    <col min="832" max="832" width="33.28515625" bestFit="1" customWidth="1"/>
    <col min="833" max="833" width="34.7109375" bestFit="1" customWidth="1"/>
    <col min="834" max="834" width="27.85546875" bestFit="1" customWidth="1"/>
    <col min="835" max="835" width="26" bestFit="1" customWidth="1"/>
    <col min="836" max="836" width="15.85546875" bestFit="1" customWidth="1"/>
    <col min="837" max="837" width="19.42578125" bestFit="1" customWidth="1"/>
    <col min="838" max="838" width="33.28515625" bestFit="1" customWidth="1"/>
    <col min="839" max="839" width="28.28515625" bestFit="1" customWidth="1"/>
    <col min="840" max="840" width="31.28515625" bestFit="1" customWidth="1"/>
    <col min="841" max="841" width="19.140625" bestFit="1" customWidth="1"/>
    <col min="842" max="842" width="31.7109375" bestFit="1" customWidth="1"/>
    <col min="843" max="843" width="17.7109375" bestFit="1" customWidth="1"/>
    <col min="844" max="844" width="24.140625" bestFit="1" customWidth="1"/>
    <col min="845" max="845" width="37.7109375" bestFit="1" customWidth="1"/>
    <col min="846" max="846" width="16.28515625" bestFit="1" customWidth="1"/>
    <col min="847" max="847" width="27.85546875" bestFit="1" customWidth="1"/>
    <col min="848" max="848" width="26.7109375" bestFit="1" customWidth="1"/>
    <col min="849" max="849" width="19.42578125" bestFit="1" customWidth="1"/>
    <col min="850" max="850" width="29.140625" bestFit="1" customWidth="1"/>
    <col min="851" max="851" width="22.7109375" bestFit="1" customWidth="1"/>
    <col min="852" max="852" width="26.28515625" bestFit="1" customWidth="1"/>
    <col min="853" max="853" width="27.7109375" bestFit="1" customWidth="1"/>
    <col min="854" max="854" width="22.140625" bestFit="1" customWidth="1"/>
    <col min="855" max="855" width="23.42578125" bestFit="1" customWidth="1"/>
    <col min="856" max="856" width="32" bestFit="1" customWidth="1"/>
    <col min="857" max="857" width="21.140625" bestFit="1" customWidth="1"/>
    <col min="858" max="858" width="26.140625" bestFit="1" customWidth="1"/>
    <col min="859" max="859" width="31.140625" bestFit="1" customWidth="1"/>
    <col min="860" max="860" width="21.42578125" bestFit="1" customWidth="1"/>
    <col min="861" max="861" width="36.5703125" bestFit="1" customWidth="1"/>
    <col min="862" max="862" width="10.5703125" bestFit="1" customWidth="1"/>
    <col min="863" max="863" width="28.85546875" bestFit="1" customWidth="1"/>
    <col min="864" max="864" width="21.7109375" bestFit="1" customWidth="1"/>
    <col min="865" max="865" width="22.42578125" bestFit="1" customWidth="1"/>
    <col min="866" max="866" width="19.5703125" bestFit="1" customWidth="1"/>
    <col min="867" max="867" width="31.140625" bestFit="1" customWidth="1"/>
    <col min="868" max="868" width="17" bestFit="1" customWidth="1"/>
    <col min="869" max="869" width="22.140625" bestFit="1" customWidth="1"/>
    <col min="870" max="870" width="20.28515625" bestFit="1" customWidth="1"/>
    <col min="871" max="871" width="30.85546875" bestFit="1" customWidth="1"/>
    <col min="872" max="872" width="22.28515625" bestFit="1" customWidth="1"/>
    <col min="873" max="873" width="33.5703125" bestFit="1" customWidth="1"/>
    <col min="874" max="874" width="22.140625" bestFit="1" customWidth="1"/>
    <col min="875" max="875" width="25.140625" bestFit="1" customWidth="1"/>
    <col min="876" max="876" width="26.28515625" bestFit="1" customWidth="1"/>
    <col min="877" max="877" width="26.7109375" bestFit="1" customWidth="1"/>
    <col min="878" max="878" width="23.85546875" bestFit="1" customWidth="1"/>
    <col min="879" max="879" width="19.85546875" bestFit="1" customWidth="1"/>
    <col min="880" max="880" width="32.85546875" bestFit="1" customWidth="1"/>
    <col min="881" max="881" width="30.85546875" bestFit="1" customWidth="1"/>
    <col min="882" max="882" width="14.42578125" bestFit="1" customWidth="1"/>
    <col min="883" max="883" width="30.85546875" bestFit="1" customWidth="1"/>
    <col min="884" max="884" width="16" bestFit="1" customWidth="1"/>
    <col min="885" max="885" width="22.7109375" bestFit="1" customWidth="1"/>
    <col min="886" max="886" width="26.5703125" bestFit="1" customWidth="1"/>
    <col min="887" max="887" width="20.42578125" bestFit="1" customWidth="1"/>
    <col min="888" max="888" width="28.28515625" bestFit="1" customWidth="1"/>
    <col min="889" max="889" width="30" bestFit="1" customWidth="1"/>
    <col min="890" max="890" width="21.85546875" bestFit="1" customWidth="1"/>
    <col min="891" max="891" width="18" bestFit="1" customWidth="1"/>
    <col min="892" max="892" width="34.5703125" bestFit="1" customWidth="1"/>
    <col min="893" max="893" width="30.5703125" bestFit="1" customWidth="1"/>
    <col min="894" max="894" width="33" bestFit="1" customWidth="1"/>
    <col min="895" max="895" width="23" bestFit="1" customWidth="1"/>
    <col min="896" max="896" width="35.28515625" bestFit="1" customWidth="1"/>
    <col min="897" max="897" width="33.85546875" bestFit="1" customWidth="1"/>
    <col min="898" max="898" width="30" bestFit="1" customWidth="1"/>
    <col min="899" max="899" width="28.28515625" bestFit="1" customWidth="1"/>
    <col min="900" max="900" width="30" bestFit="1" customWidth="1"/>
    <col min="901" max="901" width="25.5703125" bestFit="1" customWidth="1"/>
    <col min="902" max="902" width="24.85546875" bestFit="1" customWidth="1"/>
    <col min="903" max="903" width="12.42578125" bestFit="1" customWidth="1"/>
    <col min="904" max="904" width="21" bestFit="1" customWidth="1"/>
    <col min="905" max="905" width="25.5703125" bestFit="1" customWidth="1"/>
    <col min="906" max="906" width="21" bestFit="1" customWidth="1"/>
    <col min="907" max="907" width="28.5703125" bestFit="1" customWidth="1"/>
    <col min="908" max="908" width="21.42578125" bestFit="1" customWidth="1"/>
    <col min="909" max="909" width="29.28515625" bestFit="1" customWidth="1"/>
    <col min="910" max="910" width="30.140625" bestFit="1" customWidth="1"/>
    <col min="911" max="911" width="24.5703125" bestFit="1" customWidth="1"/>
    <col min="912" max="912" width="18.5703125" bestFit="1" customWidth="1"/>
    <col min="913" max="913" width="23.5703125" bestFit="1" customWidth="1"/>
    <col min="914" max="914" width="36" bestFit="1" customWidth="1"/>
    <col min="915" max="915" width="31.85546875" bestFit="1" customWidth="1"/>
    <col min="916" max="916" width="39.42578125" bestFit="1" customWidth="1"/>
    <col min="917" max="917" width="22.42578125" bestFit="1" customWidth="1"/>
    <col min="918" max="918" width="28.7109375" bestFit="1" customWidth="1"/>
    <col min="919" max="919" width="6.85546875" bestFit="1" customWidth="1"/>
    <col min="920" max="920" width="11.28515625" bestFit="1" customWidth="1"/>
  </cols>
  <sheetData>
    <row r="3" spans="1:9">
      <c r="A3" s="215" t="s">
        <v>2420</v>
      </c>
      <c r="B3" s="215" t="s">
        <v>2372</v>
      </c>
    </row>
    <row r="4" spans="1:9">
      <c r="A4" s="215" t="s">
        <v>2370</v>
      </c>
      <c r="B4">
        <v>1</v>
      </c>
      <c r="C4">
        <v>2</v>
      </c>
      <c r="D4" t="s">
        <v>2371</v>
      </c>
      <c r="H4" t="s">
        <v>2423</v>
      </c>
      <c r="I4">
        <f>COUNT(F:F)-1</f>
        <v>-1</v>
      </c>
    </row>
    <row r="5" spans="1:9">
      <c r="A5" s="216" t="s">
        <v>65</v>
      </c>
      <c r="B5" s="228"/>
      <c r="C5" s="228">
        <v>1</v>
      </c>
      <c r="D5" s="228">
        <v>1</v>
      </c>
      <c r="H5" t="s">
        <v>2424</v>
      </c>
      <c r="I5">
        <f>COUNT(B:B)-2</f>
        <v>119</v>
      </c>
    </row>
    <row r="6" spans="1:9">
      <c r="A6" s="216" t="s">
        <v>1098</v>
      </c>
      <c r="B6" s="228">
        <v>4</v>
      </c>
      <c r="C6" s="228"/>
      <c r="D6" s="228">
        <v>4</v>
      </c>
    </row>
    <row r="7" spans="1:9">
      <c r="A7" s="216" t="s">
        <v>1385</v>
      </c>
      <c r="B7" s="228">
        <v>5</v>
      </c>
      <c r="C7" s="228"/>
      <c r="D7" s="228">
        <v>5</v>
      </c>
    </row>
    <row r="8" spans="1:9">
      <c r="A8" s="216" t="s">
        <v>1003</v>
      </c>
      <c r="B8" s="228">
        <v>3</v>
      </c>
      <c r="C8" s="228"/>
      <c r="D8" s="228">
        <v>3</v>
      </c>
    </row>
    <row r="9" spans="1:9" ht="26.25">
      <c r="A9" s="216" t="s">
        <v>870</v>
      </c>
      <c r="B9" s="228">
        <v>4</v>
      </c>
      <c r="C9" s="228"/>
      <c r="D9" s="228">
        <v>4</v>
      </c>
      <c r="H9" s="229" t="str">
        <f>IF(AND(I4=-1,C4&lt;&gt;"Grand Total"),"-",IF(C4="Grand Total",I5,I4))</f>
        <v>-</v>
      </c>
    </row>
    <row r="10" spans="1:9">
      <c r="A10" s="216" t="s">
        <v>342</v>
      </c>
      <c r="B10" s="228"/>
      <c r="C10" s="228">
        <v>5</v>
      </c>
      <c r="D10" s="228">
        <v>5</v>
      </c>
    </row>
    <row r="11" spans="1:9">
      <c r="A11" s="216" t="s">
        <v>426</v>
      </c>
      <c r="B11" s="228"/>
      <c r="C11" s="228">
        <v>5</v>
      </c>
      <c r="D11" s="228">
        <v>5</v>
      </c>
    </row>
    <row r="12" spans="1:9">
      <c r="A12" s="216" t="s">
        <v>1067</v>
      </c>
      <c r="B12" s="228">
        <v>4</v>
      </c>
      <c r="C12" s="228"/>
      <c r="D12" s="228">
        <v>4</v>
      </c>
    </row>
    <row r="13" spans="1:9">
      <c r="A13" s="216" t="s">
        <v>77</v>
      </c>
      <c r="B13" s="228"/>
      <c r="C13" s="228">
        <v>2</v>
      </c>
      <c r="D13" s="228">
        <v>2</v>
      </c>
    </row>
    <row r="14" spans="1:9">
      <c r="A14" s="216" t="s">
        <v>823</v>
      </c>
      <c r="B14" s="228">
        <v>3</v>
      </c>
      <c r="C14" s="228"/>
      <c r="D14" s="228">
        <v>3</v>
      </c>
    </row>
    <row r="15" spans="1:9">
      <c r="A15" s="216" t="s">
        <v>169</v>
      </c>
      <c r="B15" s="228"/>
      <c r="C15" s="228">
        <v>1</v>
      </c>
      <c r="D15" s="228">
        <v>1</v>
      </c>
    </row>
    <row r="16" spans="1:9">
      <c r="A16" s="216" t="s">
        <v>820</v>
      </c>
      <c r="B16" s="228">
        <v>1</v>
      </c>
      <c r="C16" s="228"/>
      <c r="D16" s="228">
        <v>1</v>
      </c>
    </row>
    <row r="17" spans="1:4">
      <c r="A17" s="216" t="s">
        <v>1267</v>
      </c>
      <c r="B17" s="228">
        <v>4</v>
      </c>
      <c r="C17" s="228"/>
      <c r="D17" s="228">
        <v>4</v>
      </c>
    </row>
    <row r="18" spans="1:4">
      <c r="A18" s="216" t="s">
        <v>1123</v>
      </c>
      <c r="B18" s="228">
        <v>7</v>
      </c>
      <c r="C18" s="228"/>
      <c r="D18" s="228">
        <v>7</v>
      </c>
    </row>
    <row r="19" spans="1:4">
      <c r="A19" s="216" t="s">
        <v>1379</v>
      </c>
      <c r="B19" s="228">
        <v>5</v>
      </c>
      <c r="C19" s="228"/>
      <c r="D19" s="228">
        <v>5</v>
      </c>
    </row>
    <row r="20" spans="1:4">
      <c r="A20" s="216" t="s">
        <v>73</v>
      </c>
      <c r="B20" s="228"/>
      <c r="C20" s="228">
        <v>2</v>
      </c>
      <c r="D20" s="228">
        <v>2</v>
      </c>
    </row>
    <row r="21" spans="1:4">
      <c r="A21" s="216" t="s">
        <v>551</v>
      </c>
      <c r="B21" s="228"/>
      <c r="C21" s="228">
        <v>2</v>
      </c>
      <c r="D21" s="228">
        <v>2</v>
      </c>
    </row>
    <row r="22" spans="1:4">
      <c r="A22" s="216" t="s">
        <v>1108</v>
      </c>
      <c r="B22" s="228">
        <v>2</v>
      </c>
      <c r="C22" s="228"/>
      <c r="D22" s="228">
        <v>2</v>
      </c>
    </row>
    <row r="23" spans="1:4">
      <c r="A23" s="216" t="s">
        <v>293</v>
      </c>
      <c r="B23" s="228"/>
      <c r="C23" s="228">
        <v>7</v>
      </c>
      <c r="D23" s="228">
        <v>7</v>
      </c>
    </row>
    <row r="24" spans="1:4">
      <c r="A24" s="216" t="s">
        <v>1219</v>
      </c>
      <c r="B24" s="228">
        <v>3</v>
      </c>
      <c r="C24" s="228"/>
      <c r="D24" s="228">
        <v>3</v>
      </c>
    </row>
    <row r="25" spans="1:4">
      <c r="A25" s="216" t="s">
        <v>656</v>
      </c>
      <c r="B25" s="228">
        <v>3</v>
      </c>
      <c r="C25" s="228"/>
      <c r="D25" s="228">
        <v>3</v>
      </c>
    </row>
    <row r="26" spans="1:4">
      <c r="A26" s="216" t="s">
        <v>813</v>
      </c>
      <c r="B26" s="228">
        <v>3</v>
      </c>
      <c r="C26" s="228"/>
      <c r="D26" s="228">
        <v>3</v>
      </c>
    </row>
    <row r="27" spans="1:4">
      <c r="A27" s="216" t="s">
        <v>691</v>
      </c>
      <c r="B27" s="228">
        <v>2</v>
      </c>
      <c r="C27" s="228"/>
      <c r="D27" s="228">
        <v>2</v>
      </c>
    </row>
    <row r="28" spans="1:4">
      <c r="A28" s="216" t="s">
        <v>1409</v>
      </c>
      <c r="B28" s="228">
        <v>2</v>
      </c>
      <c r="C28" s="228"/>
      <c r="D28" s="228">
        <v>2</v>
      </c>
    </row>
    <row r="29" spans="1:4">
      <c r="A29" s="216" t="s">
        <v>369</v>
      </c>
      <c r="B29" s="228"/>
      <c r="C29" s="228">
        <v>3</v>
      </c>
      <c r="D29" s="228">
        <v>3</v>
      </c>
    </row>
    <row r="30" spans="1:4">
      <c r="A30" s="216" t="s">
        <v>1350</v>
      </c>
      <c r="B30" s="228">
        <v>4</v>
      </c>
      <c r="C30" s="228"/>
      <c r="D30" s="228">
        <v>4</v>
      </c>
    </row>
    <row r="31" spans="1:4">
      <c r="A31" s="216" t="s">
        <v>453</v>
      </c>
      <c r="B31" s="228"/>
      <c r="C31" s="228">
        <v>5</v>
      </c>
      <c r="D31" s="228">
        <v>5</v>
      </c>
    </row>
    <row r="32" spans="1:4">
      <c r="A32" s="216" t="s">
        <v>505</v>
      </c>
      <c r="B32" s="228"/>
      <c r="C32" s="228">
        <v>2</v>
      </c>
      <c r="D32" s="228">
        <v>2</v>
      </c>
    </row>
    <row r="33" spans="1:4">
      <c r="A33" s="216" t="s">
        <v>623</v>
      </c>
      <c r="B33" s="228">
        <v>2</v>
      </c>
      <c r="C33" s="228"/>
      <c r="D33" s="228">
        <v>2</v>
      </c>
    </row>
    <row r="34" spans="1:4">
      <c r="A34" s="216" t="s">
        <v>465</v>
      </c>
      <c r="B34" s="228"/>
      <c r="C34" s="228">
        <v>3</v>
      </c>
      <c r="D34" s="228">
        <v>3</v>
      </c>
    </row>
    <row r="35" spans="1:4">
      <c r="A35" s="216" t="s">
        <v>1321</v>
      </c>
      <c r="B35" s="228">
        <v>3</v>
      </c>
      <c r="C35" s="228"/>
      <c r="D35" s="228">
        <v>3</v>
      </c>
    </row>
    <row r="36" spans="1:4">
      <c r="A36" s="216" t="s">
        <v>67</v>
      </c>
      <c r="B36" s="228"/>
      <c r="C36" s="228">
        <v>3</v>
      </c>
      <c r="D36" s="228">
        <v>3</v>
      </c>
    </row>
    <row r="37" spans="1:4">
      <c r="A37" s="216" t="s">
        <v>1485</v>
      </c>
      <c r="B37" s="228">
        <v>4</v>
      </c>
      <c r="C37" s="228"/>
      <c r="D37" s="228">
        <v>4</v>
      </c>
    </row>
    <row r="38" spans="1:4">
      <c r="A38" s="216" t="s">
        <v>837</v>
      </c>
      <c r="B38" s="228">
        <v>1</v>
      </c>
      <c r="C38" s="228"/>
      <c r="D38" s="228">
        <v>1</v>
      </c>
    </row>
    <row r="39" spans="1:4">
      <c r="A39" s="216" t="s">
        <v>541</v>
      </c>
      <c r="B39" s="228"/>
      <c r="C39" s="228">
        <v>4</v>
      </c>
      <c r="D39" s="228">
        <v>4</v>
      </c>
    </row>
    <row r="40" spans="1:4">
      <c r="A40" s="216" t="s">
        <v>1281</v>
      </c>
      <c r="B40" s="228">
        <v>6</v>
      </c>
      <c r="C40" s="228"/>
      <c r="D40" s="228">
        <v>6</v>
      </c>
    </row>
    <row r="41" spans="1:4">
      <c r="A41" s="216" t="s">
        <v>1146</v>
      </c>
      <c r="B41" s="228">
        <v>1</v>
      </c>
      <c r="C41" s="228"/>
      <c r="D41" s="228">
        <v>1</v>
      </c>
    </row>
    <row r="42" spans="1:4">
      <c r="A42" s="216" t="s">
        <v>1196</v>
      </c>
      <c r="B42" s="228">
        <v>1</v>
      </c>
      <c r="C42" s="228"/>
      <c r="D42" s="228">
        <v>1</v>
      </c>
    </row>
    <row r="43" spans="1:4">
      <c r="A43" s="216" t="s">
        <v>615</v>
      </c>
      <c r="B43" s="228">
        <v>1</v>
      </c>
      <c r="C43" s="228"/>
      <c r="D43" s="228">
        <v>1</v>
      </c>
    </row>
    <row r="44" spans="1:4">
      <c r="A44" s="216" t="s">
        <v>556</v>
      </c>
      <c r="B44" s="228"/>
      <c r="C44" s="228">
        <v>3</v>
      </c>
      <c r="D44" s="228">
        <v>3</v>
      </c>
    </row>
    <row r="45" spans="1:4">
      <c r="A45" s="216" t="s">
        <v>1589</v>
      </c>
      <c r="B45" s="228">
        <v>3</v>
      </c>
      <c r="C45" s="228"/>
      <c r="D45" s="228">
        <v>3</v>
      </c>
    </row>
    <row r="46" spans="1:4">
      <c r="A46" s="216" t="s">
        <v>1308</v>
      </c>
      <c r="B46" s="228">
        <v>1</v>
      </c>
      <c r="C46" s="228"/>
      <c r="D46" s="228">
        <v>1</v>
      </c>
    </row>
    <row r="47" spans="1:4">
      <c r="A47" s="216" t="s">
        <v>290</v>
      </c>
      <c r="B47" s="228"/>
      <c r="C47" s="228">
        <v>1</v>
      </c>
      <c r="D47" s="228">
        <v>1</v>
      </c>
    </row>
    <row r="48" spans="1:4">
      <c r="A48" s="216" t="s">
        <v>1227</v>
      </c>
      <c r="B48" s="228">
        <v>5</v>
      </c>
      <c r="C48" s="228"/>
      <c r="D48" s="228">
        <v>5</v>
      </c>
    </row>
    <row r="49" spans="1:4">
      <c r="A49" s="216" t="s">
        <v>990</v>
      </c>
      <c r="B49" s="228">
        <v>5</v>
      </c>
      <c r="C49" s="228"/>
      <c r="D49" s="228">
        <v>5</v>
      </c>
    </row>
    <row r="50" spans="1:4">
      <c r="A50" s="216" t="s">
        <v>164</v>
      </c>
      <c r="B50" s="228"/>
      <c r="C50" s="228">
        <v>1</v>
      </c>
      <c r="D50" s="228">
        <v>1</v>
      </c>
    </row>
    <row r="51" spans="1:4">
      <c r="A51" s="216" t="s">
        <v>641</v>
      </c>
      <c r="B51" s="228">
        <v>3</v>
      </c>
      <c r="C51" s="228"/>
      <c r="D51" s="228">
        <v>3</v>
      </c>
    </row>
    <row r="52" spans="1:4">
      <c r="A52" s="216" t="s">
        <v>69</v>
      </c>
      <c r="B52" s="228"/>
      <c r="C52" s="228">
        <v>3</v>
      </c>
      <c r="D52" s="228">
        <v>3</v>
      </c>
    </row>
    <row r="53" spans="1:4">
      <c r="A53" s="216" t="s">
        <v>68</v>
      </c>
      <c r="B53" s="228"/>
      <c r="C53" s="228">
        <v>3</v>
      </c>
      <c r="D53" s="228">
        <v>3</v>
      </c>
    </row>
    <row r="54" spans="1:4">
      <c r="A54" s="216" t="s">
        <v>282</v>
      </c>
      <c r="B54" s="228"/>
      <c r="C54" s="228">
        <v>3</v>
      </c>
      <c r="D54" s="228">
        <v>3</v>
      </c>
    </row>
    <row r="55" spans="1:4">
      <c r="A55" s="216" t="s">
        <v>1511</v>
      </c>
      <c r="B55" s="228">
        <v>5</v>
      </c>
      <c r="C55" s="228"/>
      <c r="D55" s="228">
        <v>5</v>
      </c>
    </row>
    <row r="56" spans="1:4">
      <c r="A56" s="216" t="s">
        <v>1545</v>
      </c>
      <c r="B56" s="228">
        <v>4</v>
      </c>
      <c r="C56" s="228"/>
      <c r="D56" s="228">
        <v>4</v>
      </c>
    </row>
    <row r="57" spans="1:4">
      <c r="A57" s="216" t="s">
        <v>1644</v>
      </c>
      <c r="B57" s="228">
        <v>1</v>
      </c>
      <c r="C57" s="228"/>
      <c r="D57" s="228">
        <v>1</v>
      </c>
    </row>
    <row r="58" spans="1:4">
      <c r="A58" s="216" t="s">
        <v>1496</v>
      </c>
      <c r="B58" s="228">
        <v>6</v>
      </c>
      <c r="C58" s="228"/>
      <c r="D58" s="228">
        <v>6</v>
      </c>
    </row>
    <row r="59" spans="1:4">
      <c r="A59" s="216" t="s">
        <v>1529</v>
      </c>
      <c r="B59" s="228">
        <v>4</v>
      </c>
      <c r="C59" s="228"/>
      <c r="D59" s="228">
        <v>4</v>
      </c>
    </row>
    <row r="60" spans="1:4">
      <c r="A60" s="216" t="s">
        <v>82</v>
      </c>
      <c r="B60" s="228"/>
      <c r="C60" s="228">
        <v>1</v>
      </c>
      <c r="D60" s="228">
        <v>1</v>
      </c>
    </row>
    <row r="61" spans="1:4">
      <c r="A61" s="216" t="s">
        <v>589</v>
      </c>
      <c r="B61" s="228"/>
      <c r="C61" s="228">
        <v>7</v>
      </c>
      <c r="D61" s="228">
        <v>7</v>
      </c>
    </row>
    <row r="62" spans="1:4">
      <c r="A62" s="216" t="s">
        <v>843</v>
      </c>
      <c r="B62" s="228">
        <v>4</v>
      </c>
      <c r="C62" s="228"/>
      <c r="D62" s="228">
        <v>4</v>
      </c>
    </row>
    <row r="63" spans="1:4">
      <c r="A63" s="216" t="s">
        <v>761</v>
      </c>
      <c r="B63" s="228">
        <v>6</v>
      </c>
      <c r="C63" s="228"/>
      <c r="D63" s="228">
        <v>6</v>
      </c>
    </row>
    <row r="64" spans="1:4">
      <c r="A64" s="216" t="s">
        <v>439</v>
      </c>
      <c r="B64" s="228"/>
      <c r="C64" s="228">
        <v>6</v>
      </c>
      <c r="D64" s="228">
        <v>6</v>
      </c>
    </row>
    <row r="65" spans="1:4">
      <c r="A65" s="216" t="s">
        <v>1613</v>
      </c>
      <c r="B65" s="228">
        <v>8</v>
      </c>
      <c r="C65" s="228"/>
      <c r="D65" s="228">
        <v>8</v>
      </c>
    </row>
    <row r="66" spans="1:4">
      <c r="A66" s="216" t="s">
        <v>944</v>
      </c>
      <c r="B66" s="228">
        <v>2</v>
      </c>
      <c r="C66" s="228"/>
      <c r="D66" s="228">
        <v>2</v>
      </c>
    </row>
    <row r="67" spans="1:4">
      <c r="A67" s="216" t="s">
        <v>84</v>
      </c>
      <c r="B67" s="228"/>
      <c r="C67" s="228">
        <v>6</v>
      </c>
      <c r="D67" s="228">
        <v>6</v>
      </c>
    </row>
    <row r="68" spans="1:4">
      <c r="A68" s="216" t="s">
        <v>496</v>
      </c>
      <c r="B68" s="228"/>
      <c r="C68" s="228">
        <v>4</v>
      </c>
      <c r="D68" s="228">
        <v>4</v>
      </c>
    </row>
    <row r="69" spans="1:4">
      <c r="A69" s="216" t="s">
        <v>1471</v>
      </c>
      <c r="B69" s="228">
        <v>6</v>
      </c>
      <c r="C69" s="228"/>
      <c r="D69" s="228">
        <v>6</v>
      </c>
    </row>
    <row r="70" spans="1:4">
      <c r="A70" s="216" t="s">
        <v>971</v>
      </c>
      <c r="B70" s="228">
        <v>8</v>
      </c>
      <c r="C70" s="228"/>
      <c r="D70" s="228">
        <v>8</v>
      </c>
    </row>
    <row r="71" spans="1:4">
      <c r="A71" s="216" t="s">
        <v>79</v>
      </c>
      <c r="B71" s="228"/>
      <c r="C71" s="228">
        <v>6</v>
      </c>
      <c r="D71" s="228">
        <v>6</v>
      </c>
    </row>
    <row r="72" spans="1:4">
      <c r="A72" s="216" t="s">
        <v>201</v>
      </c>
      <c r="B72" s="228"/>
      <c r="C72" s="228">
        <v>4</v>
      </c>
      <c r="D72" s="228">
        <v>4</v>
      </c>
    </row>
    <row r="73" spans="1:4">
      <c r="A73" s="216" t="s">
        <v>714</v>
      </c>
      <c r="B73" s="228">
        <v>6</v>
      </c>
      <c r="C73" s="228"/>
      <c r="D73" s="228">
        <v>6</v>
      </c>
    </row>
    <row r="74" spans="1:4">
      <c r="A74" s="216" t="s">
        <v>76</v>
      </c>
      <c r="B74" s="228"/>
      <c r="C74" s="228">
        <v>1</v>
      </c>
      <c r="D74" s="228">
        <v>1</v>
      </c>
    </row>
    <row r="75" spans="1:4">
      <c r="A75" s="216" t="s">
        <v>134</v>
      </c>
      <c r="B75" s="228"/>
      <c r="C75" s="228">
        <v>4</v>
      </c>
      <c r="D75" s="228">
        <v>4</v>
      </c>
    </row>
    <row r="76" spans="1:4">
      <c r="A76" s="216" t="s">
        <v>70</v>
      </c>
      <c r="B76" s="228"/>
      <c r="C76" s="228">
        <v>1</v>
      </c>
      <c r="D76" s="228">
        <v>1</v>
      </c>
    </row>
    <row r="77" spans="1:4">
      <c r="A77" s="216" t="s">
        <v>229</v>
      </c>
      <c r="B77" s="228"/>
      <c r="C77" s="228">
        <v>6</v>
      </c>
      <c r="D77" s="228">
        <v>6</v>
      </c>
    </row>
    <row r="78" spans="1:4">
      <c r="A78" s="216" t="s">
        <v>563</v>
      </c>
      <c r="B78" s="228"/>
      <c r="C78" s="228">
        <v>2</v>
      </c>
      <c r="D78" s="228">
        <v>2</v>
      </c>
    </row>
    <row r="79" spans="1:4">
      <c r="A79" s="216" t="s">
        <v>926</v>
      </c>
      <c r="B79" s="228">
        <v>7</v>
      </c>
      <c r="C79" s="228"/>
      <c r="D79" s="228">
        <v>7</v>
      </c>
    </row>
    <row r="80" spans="1:4">
      <c r="A80" s="216" t="s">
        <v>688</v>
      </c>
      <c r="B80" s="228">
        <v>1</v>
      </c>
      <c r="C80" s="228"/>
      <c r="D80" s="228">
        <v>1</v>
      </c>
    </row>
    <row r="81" spans="1:4">
      <c r="A81" s="216" t="s">
        <v>277</v>
      </c>
      <c r="B81" s="228"/>
      <c r="C81" s="228">
        <v>2</v>
      </c>
      <c r="D81" s="228">
        <v>2</v>
      </c>
    </row>
    <row r="82" spans="1:4">
      <c r="A82" s="216" t="s">
        <v>673</v>
      </c>
      <c r="B82" s="228">
        <v>3</v>
      </c>
      <c r="C82" s="228"/>
      <c r="D82" s="228">
        <v>3</v>
      </c>
    </row>
    <row r="83" spans="1:4">
      <c r="A83" s="216" t="s">
        <v>80</v>
      </c>
      <c r="B83" s="228"/>
      <c r="C83" s="228">
        <v>1</v>
      </c>
      <c r="D83" s="228">
        <v>1</v>
      </c>
    </row>
    <row r="84" spans="1:4">
      <c r="A84" s="216" t="s">
        <v>388</v>
      </c>
      <c r="B84" s="228"/>
      <c r="C84" s="228">
        <v>1</v>
      </c>
      <c r="D84" s="228">
        <v>1</v>
      </c>
    </row>
    <row r="85" spans="1:4">
      <c r="A85" s="216" t="s">
        <v>184</v>
      </c>
      <c r="B85" s="228"/>
      <c r="C85" s="228">
        <v>6</v>
      </c>
      <c r="D85" s="228">
        <v>6</v>
      </c>
    </row>
    <row r="86" spans="1:4">
      <c r="A86" s="216" t="s">
        <v>1328</v>
      </c>
      <c r="B86" s="228">
        <v>2</v>
      </c>
      <c r="C86" s="228"/>
      <c r="D86" s="228">
        <v>2</v>
      </c>
    </row>
    <row r="87" spans="1:4">
      <c r="A87" s="216" t="s">
        <v>64</v>
      </c>
      <c r="B87" s="228"/>
      <c r="C87" s="228">
        <v>6</v>
      </c>
      <c r="D87" s="228">
        <v>6</v>
      </c>
    </row>
    <row r="88" spans="1:4">
      <c r="A88" s="216" t="s">
        <v>1156</v>
      </c>
      <c r="B88" s="228">
        <v>7</v>
      </c>
      <c r="C88" s="228"/>
      <c r="D88" s="228">
        <v>7</v>
      </c>
    </row>
    <row r="89" spans="1:4">
      <c r="A89" s="216" t="s">
        <v>879</v>
      </c>
      <c r="B89" s="228">
        <v>3</v>
      </c>
      <c r="C89" s="228"/>
      <c r="D89" s="228">
        <v>3</v>
      </c>
    </row>
    <row r="90" spans="1:4">
      <c r="A90" s="216" t="s">
        <v>1204</v>
      </c>
      <c r="B90" s="228">
        <v>6</v>
      </c>
      <c r="C90" s="228"/>
      <c r="D90" s="228">
        <v>6</v>
      </c>
    </row>
    <row r="91" spans="1:4">
      <c r="A91" s="216" t="s">
        <v>830</v>
      </c>
      <c r="B91" s="228">
        <v>2</v>
      </c>
      <c r="C91" s="228"/>
      <c r="D91" s="228">
        <v>2</v>
      </c>
    </row>
    <row r="92" spans="1:4">
      <c r="A92" s="216" t="s">
        <v>1437</v>
      </c>
      <c r="B92" s="228">
        <v>3</v>
      </c>
      <c r="C92" s="228"/>
      <c r="D92" s="228">
        <v>3</v>
      </c>
    </row>
    <row r="93" spans="1:4">
      <c r="A93" s="216" t="s">
        <v>1565</v>
      </c>
      <c r="B93" s="228">
        <v>6</v>
      </c>
      <c r="C93" s="228"/>
      <c r="D93" s="228">
        <v>6</v>
      </c>
    </row>
    <row r="94" spans="1:4">
      <c r="A94" s="216" t="s">
        <v>1361</v>
      </c>
      <c r="B94" s="228">
        <v>3</v>
      </c>
      <c r="C94" s="228"/>
      <c r="D94" s="228">
        <v>3</v>
      </c>
    </row>
    <row r="95" spans="1:4">
      <c r="A95" s="216" t="s">
        <v>1417</v>
      </c>
      <c r="B95" s="228">
        <v>6</v>
      </c>
      <c r="C95" s="228"/>
      <c r="D95" s="228">
        <v>6</v>
      </c>
    </row>
    <row r="96" spans="1:4">
      <c r="A96" s="216" t="s">
        <v>1398</v>
      </c>
      <c r="B96" s="228">
        <v>1</v>
      </c>
      <c r="C96" s="228"/>
      <c r="D96" s="228">
        <v>1</v>
      </c>
    </row>
    <row r="97" spans="1:4">
      <c r="A97" s="216" t="s">
        <v>1402</v>
      </c>
      <c r="B97" s="228">
        <v>3</v>
      </c>
      <c r="C97" s="228"/>
      <c r="D97" s="228">
        <v>3</v>
      </c>
    </row>
    <row r="98" spans="1:4">
      <c r="A98" s="216" t="s">
        <v>1028</v>
      </c>
      <c r="B98" s="228">
        <v>6</v>
      </c>
      <c r="C98" s="228"/>
      <c r="D98" s="228">
        <v>6</v>
      </c>
    </row>
    <row r="99" spans="1:4">
      <c r="A99" s="216" t="s">
        <v>917</v>
      </c>
      <c r="B99" s="228">
        <v>1</v>
      </c>
      <c r="C99" s="228"/>
      <c r="D99" s="228">
        <v>1</v>
      </c>
    </row>
    <row r="100" spans="1:4">
      <c r="A100" s="216" t="s">
        <v>1191</v>
      </c>
      <c r="B100" s="228">
        <v>2</v>
      </c>
      <c r="C100" s="228"/>
      <c r="D100" s="228">
        <v>2</v>
      </c>
    </row>
    <row r="101" spans="1:4">
      <c r="A101" s="216" t="s">
        <v>1050</v>
      </c>
      <c r="B101" s="228">
        <v>4</v>
      </c>
      <c r="C101" s="228"/>
      <c r="D101" s="228">
        <v>4</v>
      </c>
    </row>
    <row r="102" spans="1:4">
      <c r="A102" s="216" t="s">
        <v>920</v>
      </c>
      <c r="B102" s="228">
        <v>2</v>
      </c>
      <c r="C102" s="228"/>
      <c r="D102" s="228">
        <v>2</v>
      </c>
    </row>
    <row r="103" spans="1:4">
      <c r="A103" s="216" t="s">
        <v>1382</v>
      </c>
      <c r="B103" s="228">
        <v>1</v>
      </c>
      <c r="C103" s="228"/>
      <c r="D103" s="228">
        <v>1</v>
      </c>
    </row>
    <row r="104" spans="1:4">
      <c r="A104" s="216" t="s">
        <v>1337</v>
      </c>
      <c r="B104" s="228">
        <v>5</v>
      </c>
      <c r="C104" s="228"/>
      <c r="D104" s="228">
        <v>5</v>
      </c>
    </row>
    <row r="105" spans="1:4">
      <c r="A105" s="216" t="s">
        <v>1311</v>
      </c>
      <c r="B105" s="228">
        <v>4</v>
      </c>
      <c r="C105" s="228"/>
      <c r="D105" s="228">
        <v>4</v>
      </c>
    </row>
    <row r="106" spans="1:4">
      <c r="A106" s="216" t="s">
        <v>245</v>
      </c>
      <c r="B106" s="228"/>
      <c r="C106" s="228">
        <v>4</v>
      </c>
      <c r="D106" s="228">
        <v>4</v>
      </c>
    </row>
    <row r="107" spans="1:4">
      <c r="A107" s="216" t="s">
        <v>685</v>
      </c>
      <c r="B107" s="228">
        <v>1</v>
      </c>
      <c r="C107" s="228"/>
      <c r="D107" s="228">
        <v>1</v>
      </c>
    </row>
    <row r="108" spans="1:4">
      <c r="A108" s="216" t="s">
        <v>212</v>
      </c>
      <c r="B108" s="228"/>
      <c r="C108" s="228">
        <v>3</v>
      </c>
      <c r="D108" s="228">
        <v>3</v>
      </c>
    </row>
    <row r="109" spans="1:4">
      <c r="A109" s="216" t="s">
        <v>1276</v>
      </c>
      <c r="B109" s="228">
        <v>2</v>
      </c>
      <c r="C109" s="228"/>
      <c r="D109" s="228">
        <v>2</v>
      </c>
    </row>
    <row r="110" spans="1:4">
      <c r="A110" s="216" t="s">
        <v>242</v>
      </c>
      <c r="B110" s="228"/>
      <c r="C110" s="228">
        <v>1</v>
      </c>
      <c r="D110" s="228">
        <v>1</v>
      </c>
    </row>
    <row r="111" spans="1:4">
      <c r="A111" s="216" t="s">
        <v>1010</v>
      </c>
      <c r="B111" s="228">
        <v>1</v>
      </c>
      <c r="C111" s="228"/>
      <c r="D111" s="228">
        <v>1</v>
      </c>
    </row>
    <row r="112" spans="1:4">
      <c r="A112" s="216" t="s">
        <v>681</v>
      </c>
      <c r="B112" s="228">
        <v>1</v>
      </c>
      <c r="C112" s="228"/>
      <c r="D112" s="228">
        <v>1</v>
      </c>
    </row>
    <row r="113" spans="1:4">
      <c r="A113" s="216" t="s">
        <v>118</v>
      </c>
      <c r="B113" s="228"/>
      <c r="C113" s="228">
        <v>6</v>
      </c>
      <c r="D113" s="228">
        <v>6</v>
      </c>
    </row>
    <row r="114" spans="1:4">
      <c r="A114" s="216" t="s">
        <v>313</v>
      </c>
      <c r="B114" s="228"/>
      <c r="C114" s="228">
        <v>2</v>
      </c>
      <c r="D114" s="228">
        <v>2</v>
      </c>
    </row>
    <row r="115" spans="1:4">
      <c r="A115" s="216" t="s">
        <v>511</v>
      </c>
      <c r="B115" s="228"/>
      <c r="C115" s="228">
        <v>4</v>
      </c>
      <c r="D115" s="228">
        <v>4</v>
      </c>
    </row>
    <row r="116" spans="1:4">
      <c r="A116" s="216" t="s">
        <v>254</v>
      </c>
      <c r="B116" s="228"/>
      <c r="C116" s="228">
        <v>6</v>
      </c>
      <c r="D116" s="228">
        <v>6</v>
      </c>
    </row>
    <row r="117" spans="1:4">
      <c r="A117" s="216" t="s">
        <v>78</v>
      </c>
      <c r="B117" s="228"/>
      <c r="C117" s="228">
        <v>5</v>
      </c>
      <c r="D117" s="228">
        <v>5</v>
      </c>
    </row>
    <row r="118" spans="1:4">
      <c r="A118" s="216" t="s">
        <v>742</v>
      </c>
      <c r="B118" s="228">
        <v>8</v>
      </c>
      <c r="C118" s="228"/>
      <c r="D118" s="228">
        <v>8</v>
      </c>
    </row>
    <row r="119" spans="1:4">
      <c r="A119" s="216" t="s">
        <v>728</v>
      </c>
      <c r="B119" s="228">
        <v>4</v>
      </c>
      <c r="C119" s="228"/>
      <c r="D119" s="228">
        <v>4</v>
      </c>
    </row>
    <row r="120" spans="1:4">
      <c r="A120" s="216" t="s">
        <v>520</v>
      </c>
      <c r="B120" s="228"/>
      <c r="C120" s="228">
        <v>9</v>
      </c>
      <c r="D120" s="228">
        <v>9</v>
      </c>
    </row>
    <row r="121" spans="1:4">
      <c r="A121" s="216" t="s">
        <v>905</v>
      </c>
      <c r="B121" s="228">
        <v>5</v>
      </c>
      <c r="C121" s="228"/>
      <c r="D121" s="228">
        <v>5</v>
      </c>
    </row>
    <row r="122" spans="1:4">
      <c r="A122" s="216" t="s">
        <v>664</v>
      </c>
      <c r="B122" s="228">
        <v>1</v>
      </c>
      <c r="C122" s="228"/>
      <c r="D122" s="228">
        <v>1</v>
      </c>
    </row>
    <row r="123" spans="1:4">
      <c r="A123" s="216" t="s">
        <v>1648</v>
      </c>
      <c r="B123" s="228">
        <v>2</v>
      </c>
      <c r="C123" s="228"/>
      <c r="D123" s="228">
        <v>2</v>
      </c>
    </row>
    <row r="124" spans="1:4">
      <c r="A124" s="216" t="s">
        <v>1079</v>
      </c>
      <c r="B124" s="228">
        <v>5</v>
      </c>
      <c r="C124" s="228"/>
      <c r="D124" s="228">
        <v>5</v>
      </c>
    </row>
    <row r="125" spans="1:4">
      <c r="A125" s="216" t="s">
        <v>83</v>
      </c>
      <c r="B125" s="228"/>
      <c r="C125" s="228">
        <v>9</v>
      </c>
      <c r="D125" s="228">
        <v>9</v>
      </c>
    </row>
    <row r="126" spans="1:4">
      <c r="A126" s="216" t="s">
        <v>173</v>
      </c>
      <c r="B126" s="228"/>
      <c r="C126" s="228">
        <v>4</v>
      </c>
      <c r="D126" s="228">
        <v>4</v>
      </c>
    </row>
    <row r="127" spans="1:4">
      <c r="A127" s="216" t="s">
        <v>648</v>
      </c>
      <c r="B127" s="228">
        <v>2</v>
      </c>
      <c r="C127" s="228"/>
      <c r="D127" s="228">
        <v>2</v>
      </c>
    </row>
    <row r="128" spans="1:4">
      <c r="A128" s="216" t="s">
        <v>112</v>
      </c>
      <c r="B128" s="228"/>
      <c r="C128" s="228">
        <v>2</v>
      </c>
      <c r="D128" s="228">
        <v>2</v>
      </c>
    </row>
    <row r="129" spans="1:4">
      <c r="A129" s="216" t="s">
        <v>1114</v>
      </c>
      <c r="B129" s="228">
        <v>3</v>
      </c>
      <c r="C129" s="228"/>
      <c r="D129" s="228">
        <v>3</v>
      </c>
    </row>
    <row r="130" spans="1:4">
      <c r="A130" s="216" t="s">
        <v>66</v>
      </c>
      <c r="B130" s="228"/>
      <c r="C130" s="228">
        <v>1</v>
      </c>
      <c r="D130" s="228">
        <v>1</v>
      </c>
    </row>
    <row r="131" spans="1:4">
      <c r="A131" s="216" t="s">
        <v>653</v>
      </c>
      <c r="B131" s="228">
        <v>1</v>
      </c>
      <c r="C131" s="228"/>
      <c r="D131" s="228">
        <v>1</v>
      </c>
    </row>
    <row r="132" spans="1:4">
      <c r="A132" s="216" t="s">
        <v>62</v>
      </c>
      <c r="B132" s="228"/>
      <c r="C132" s="228">
        <v>1</v>
      </c>
      <c r="D132" s="228">
        <v>1</v>
      </c>
    </row>
    <row r="133" spans="1:4">
      <c r="A133" s="216" t="s">
        <v>472</v>
      </c>
      <c r="B133" s="228"/>
      <c r="C133" s="228">
        <v>8</v>
      </c>
      <c r="D133" s="228">
        <v>8</v>
      </c>
    </row>
    <row r="134" spans="1:4">
      <c r="A134" s="216" t="s">
        <v>330</v>
      </c>
      <c r="B134" s="228"/>
      <c r="C134" s="228">
        <v>5</v>
      </c>
      <c r="D134" s="228">
        <v>5</v>
      </c>
    </row>
    <row r="135" spans="1:4">
      <c r="A135" s="216" t="s">
        <v>223</v>
      </c>
      <c r="B135" s="228"/>
      <c r="C135" s="228">
        <v>2</v>
      </c>
      <c r="D135" s="228">
        <v>2</v>
      </c>
    </row>
    <row r="136" spans="1:4">
      <c r="A136" s="216" t="s">
        <v>1462</v>
      </c>
      <c r="B136" s="228">
        <v>4</v>
      </c>
      <c r="C136" s="228"/>
      <c r="D136" s="228">
        <v>4</v>
      </c>
    </row>
    <row r="137" spans="1:4">
      <c r="A137" s="216" t="s">
        <v>1013</v>
      </c>
      <c r="B137" s="228">
        <v>5</v>
      </c>
      <c r="C137" s="228"/>
      <c r="D137" s="228">
        <v>5</v>
      </c>
    </row>
    <row r="138" spans="1:4">
      <c r="A138" s="216" t="s">
        <v>962</v>
      </c>
      <c r="B138" s="228">
        <v>3</v>
      </c>
      <c r="C138" s="228"/>
      <c r="D138" s="228">
        <v>3</v>
      </c>
    </row>
    <row r="139" spans="1:4">
      <c r="A139" s="216" t="s">
        <v>1295</v>
      </c>
      <c r="B139" s="228">
        <v>5</v>
      </c>
      <c r="C139" s="228"/>
      <c r="D139" s="228">
        <v>5</v>
      </c>
    </row>
    <row r="140" spans="1:4">
      <c r="A140" s="216" t="s">
        <v>1445</v>
      </c>
      <c r="B140" s="228">
        <v>2</v>
      </c>
      <c r="C140" s="228"/>
      <c r="D140" s="228">
        <v>2</v>
      </c>
    </row>
    <row r="141" spans="1:4">
      <c r="A141" s="216" t="s">
        <v>578</v>
      </c>
      <c r="B141" s="228"/>
      <c r="C141" s="228">
        <v>5</v>
      </c>
      <c r="D141" s="228">
        <v>5</v>
      </c>
    </row>
    <row r="142" spans="1:4">
      <c r="A142" s="216" t="s">
        <v>489</v>
      </c>
      <c r="B142" s="228"/>
      <c r="C142" s="228">
        <v>3</v>
      </c>
      <c r="D142" s="228">
        <v>3</v>
      </c>
    </row>
    <row r="143" spans="1:4">
      <c r="A143" s="216" t="s">
        <v>852</v>
      </c>
      <c r="B143" s="228">
        <v>6</v>
      </c>
      <c r="C143" s="228"/>
      <c r="D143" s="228">
        <v>6</v>
      </c>
    </row>
    <row r="144" spans="1:4">
      <c r="A144" s="216" t="s">
        <v>886</v>
      </c>
      <c r="B144" s="228">
        <v>3</v>
      </c>
      <c r="C144" s="228"/>
      <c r="D144" s="228">
        <v>3</v>
      </c>
    </row>
    <row r="145" spans="1:4">
      <c r="A145" s="216" t="s">
        <v>697</v>
      </c>
      <c r="B145" s="228">
        <v>5</v>
      </c>
      <c r="C145" s="228"/>
      <c r="D145" s="228">
        <v>5</v>
      </c>
    </row>
    <row r="146" spans="1:4">
      <c r="A146" s="216" t="s">
        <v>74</v>
      </c>
      <c r="B146" s="228"/>
      <c r="C146" s="228">
        <v>1</v>
      </c>
      <c r="D146" s="228">
        <v>1</v>
      </c>
    </row>
    <row r="147" spans="1:4">
      <c r="A147" s="216" t="s">
        <v>402</v>
      </c>
      <c r="B147" s="228"/>
      <c r="C147" s="228">
        <v>5</v>
      </c>
      <c r="D147" s="228">
        <v>5</v>
      </c>
    </row>
    <row r="148" spans="1:4">
      <c r="A148" s="216" t="s">
        <v>776</v>
      </c>
      <c r="B148" s="228">
        <v>3</v>
      </c>
      <c r="C148" s="228"/>
      <c r="D148" s="228">
        <v>3</v>
      </c>
    </row>
    <row r="149" spans="1:4">
      <c r="A149" s="216" t="s">
        <v>268</v>
      </c>
      <c r="B149" s="228"/>
      <c r="C149" s="228">
        <v>4</v>
      </c>
      <c r="D149" s="228">
        <v>4</v>
      </c>
    </row>
    <row r="150" spans="1:4">
      <c r="A150" s="216" t="s">
        <v>1602</v>
      </c>
      <c r="B150" s="228">
        <v>4</v>
      </c>
      <c r="C150" s="228"/>
      <c r="D150" s="228">
        <v>4</v>
      </c>
    </row>
    <row r="151" spans="1:4">
      <c r="A151" s="216" t="s">
        <v>1182</v>
      </c>
      <c r="B151" s="228">
        <v>3</v>
      </c>
      <c r="C151" s="228"/>
      <c r="D151" s="228">
        <v>3</v>
      </c>
    </row>
    <row r="152" spans="1:4">
      <c r="A152" s="216" t="s">
        <v>1450</v>
      </c>
      <c r="B152" s="228">
        <v>5</v>
      </c>
      <c r="C152" s="228"/>
      <c r="D152" s="228">
        <v>5</v>
      </c>
    </row>
    <row r="153" spans="1:4">
      <c r="A153" s="216" t="s">
        <v>1199</v>
      </c>
      <c r="B153" s="228">
        <v>2</v>
      </c>
      <c r="C153" s="228"/>
      <c r="D153" s="228">
        <v>2</v>
      </c>
    </row>
    <row r="154" spans="1:4">
      <c r="A154" s="216" t="s">
        <v>1242</v>
      </c>
      <c r="B154" s="228">
        <v>5</v>
      </c>
      <c r="C154" s="228"/>
      <c r="D154" s="228">
        <v>5</v>
      </c>
    </row>
    <row r="155" spans="1:4">
      <c r="A155" s="216" t="s">
        <v>1255</v>
      </c>
      <c r="B155" s="228">
        <v>5</v>
      </c>
      <c r="C155" s="228"/>
      <c r="D155" s="228">
        <v>5</v>
      </c>
    </row>
    <row r="156" spans="1:4">
      <c r="A156" s="216" t="s">
        <v>81</v>
      </c>
      <c r="B156" s="228"/>
      <c r="C156" s="228">
        <v>7</v>
      </c>
      <c r="D156" s="228">
        <v>7</v>
      </c>
    </row>
    <row r="157" spans="1:4">
      <c r="A157" s="216" t="s">
        <v>1176</v>
      </c>
      <c r="B157" s="228">
        <v>2</v>
      </c>
      <c r="C157" s="228"/>
      <c r="D157" s="228">
        <v>2</v>
      </c>
    </row>
    <row r="158" spans="1:4">
      <c r="A158" s="216" t="s">
        <v>1555</v>
      </c>
      <c r="B158" s="228">
        <v>4</v>
      </c>
      <c r="C158" s="228"/>
      <c r="D158" s="228">
        <v>4</v>
      </c>
    </row>
    <row r="159" spans="1:4">
      <c r="A159" s="216" t="s">
        <v>1059</v>
      </c>
      <c r="B159" s="228">
        <v>3</v>
      </c>
      <c r="C159" s="228"/>
      <c r="D159" s="228">
        <v>3</v>
      </c>
    </row>
    <row r="160" spans="1:4">
      <c r="A160" s="216" t="s">
        <v>413</v>
      </c>
      <c r="B160" s="228"/>
      <c r="C160" s="228">
        <v>5</v>
      </c>
      <c r="D160" s="228">
        <v>5</v>
      </c>
    </row>
    <row r="161" spans="1:4">
      <c r="A161" s="216" t="s">
        <v>840</v>
      </c>
      <c r="B161" s="228">
        <v>1</v>
      </c>
      <c r="C161" s="228"/>
      <c r="D161" s="228">
        <v>1</v>
      </c>
    </row>
    <row r="162" spans="1:4">
      <c r="A162" s="216" t="s">
        <v>784</v>
      </c>
      <c r="B162" s="228">
        <v>6</v>
      </c>
      <c r="C162" s="228"/>
      <c r="D162" s="228">
        <v>6</v>
      </c>
    </row>
    <row r="163" spans="1:4">
      <c r="A163" s="216" t="s">
        <v>1041</v>
      </c>
      <c r="B163" s="228">
        <v>3</v>
      </c>
      <c r="C163" s="228"/>
      <c r="D163" s="228">
        <v>3</v>
      </c>
    </row>
    <row r="164" spans="1:4">
      <c r="A164" s="216" t="s">
        <v>711</v>
      </c>
      <c r="B164" s="228">
        <v>1</v>
      </c>
      <c r="C164" s="228"/>
      <c r="D164" s="228">
        <v>1</v>
      </c>
    </row>
    <row r="165" spans="1:4">
      <c r="A165" s="216" t="s">
        <v>378</v>
      </c>
      <c r="B165" s="228"/>
      <c r="C165" s="228">
        <v>4</v>
      </c>
      <c r="D165" s="228">
        <v>4</v>
      </c>
    </row>
    <row r="166" spans="1:4">
      <c r="A166" s="216" t="s">
        <v>667</v>
      </c>
      <c r="B166" s="228">
        <v>2</v>
      </c>
      <c r="C166" s="228"/>
      <c r="D166" s="228">
        <v>2</v>
      </c>
    </row>
    <row r="167" spans="1:4">
      <c r="A167" s="216" t="s">
        <v>1579</v>
      </c>
      <c r="B167" s="228">
        <v>3</v>
      </c>
      <c r="C167" s="228"/>
      <c r="D167" s="228">
        <v>3</v>
      </c>
    </row>
    <row r="168" spans="1:4">
      <c r="A168" s="216" t="s">
        <v>605</v>
      </c>
      <c r="B168" s="228">
        <v>4</v>
      </c>
      <c r="C168" s="228"/>
      <c r="D168" s="228">
        <v>4</v>
      </c>
    </row>
    <row r="169" spans="1:4">
      <c r="A169" s="216" t="s">
        <v>391</v>
      </c>
      <c r="B169" s="228"/>
      <c r="C169" s="228">
        <v>4</v>
      </c>
      <c r="D169" s="228">
        <v>4</v>
      </c>
    </row>
    <row r="170" spans="1:4">
      <c r="A170" s="216" t="s">
        <v>628</v>
      </c>
      <c r="B170" s="228">
        <v>5</v>
      </c>
      <c r="C170" s="228"/>
      <c r="D170" s="228">
        <v>5</v>
      </c>
    </row>
    <row r="171" spans="1:4">
      <c r="A171" s="216" t="s">
        <v>799</v>
      </c>
      <c r="B171" s="228">
        <v>6</v>
      </c>
      <c r="C171" s="228"/>
      <c r="D171" s="228">
        <v>6</v>
      </c>
    </row>
    <row r="172" spans="1:4">
      <c r="A172" s="216" t="s">
        <v>75</v>
      </c>
      <c r="B172" s="228"/>
      <c r="C172" s="228">
        <v>5</v>
      </c>
      <c r="D172" s="228">
        <v>5</v>
      </c>
    </row>
    <row r="173" spans="1:4">
      <c r="A173" s="216" t="s">
        <v>1540</v>
      </c>
      <c r="B173" s="228">
        <v>2</v>
      </c>
      <c r="C173" s="228"/>
      <c r="D173" s="228">
        <v>2</v>
      </c>
    </row>
    <row r="174" spans="1:4">
      <c r="A174" s="216" t="s">
        <v>568</v>
      </c>
      <c r="B174" s="228"/>
      <c r="C174" s="228">
        <v>4</v>
      </c>
      <c r="D174" s="228">
        <v>4</v>
      </c>
    </row>
    <row r="175" spans="1:4">
      <c r="A175" s="216" t="s">
        <v>1092</v>
      </c>
      <c r="B175" s="228">
        <v>2</v>
      </c>
      <c r="C175" s="228"/>
      <c r="D175" s="228">
        <v>2</v>
      </c>
    </row>
    <row r="176" spans="1:4">
      <c r="A176" s="216" t="s">
        <v>1239</v>
      </c>
      <c r="B176" s="228">
        <v>1</v>
      </c>
      <c r="C176" s="228"/>
      <c r="D176" s="228">
        <v>1</v>
      </c>
    </row>
    <row r="177" spans="1:4">
      <c r="A177" s="216" t="s">
        <v>318</v>
      </c>
      <c r="B177" s="228"/>
      <c r="C177" s="228">
        <v>4</v>
      </c>
      <c r="D177" s="228">
        <v>4</v>
      </c>
    </row>
    <row r="178" spans="1:4">
      <c r="A178" s="216" t="s">
        <v>1149</v>
      </c>
      <c r="B178" s="228">
        <v>2</v>
      </c>
      <c r="C178" s="228"/>
      <c r="D178" s="228">
        <v>2</v>
      </c>
    </row>
    <row r="179" spans="1:4">
      <c r="A179" s="216" t="s">
        <v>1633</v>
      </c>
      <c r="B179" s="228">
        <v>5</v>
      </c>
      <c r="C179" s="228"/>
      <c r="D179" s="228">
        <v>5</v>
      </c>
    </row>
    <row r="180" spans="1:4">
      <c r="A180" s="216" t="s">
        <v>99</v>
      </c>
      <c r="B180" s="228"/>
      <c r="C180" s="228">
        <v>3</v>
      </c>
      <c r="D180" s="228">
        <v>3</v>
      </c>
    </row>
    <row r="181" spans="1:4">
      <c r="A181" s="216" t="s">
        <v>71</v>
      </c>
      <c r="B181" s="228"/>
      <c r="C181" s="228">
        <v>2</v>
      </c>
      <c r="D181" s="228">
        <v>2</v>
      </c>
    </row>
    <row r="182" spans="1:4">
      <c r="A182" s="216" t="s">
        <v>951</v>
      </c>
      <c r="B182" s="228">
        <v>5</v>
      </c>
      <c r="C182" s="228"/>
      <c r="D182" s="228">
        <v>5</v>
      </c>
    </row>
    <row r="183" spans="1:4">
      <c r="A183" s="216" t="s">
        <v>355</v>
      </c>
      <c r="B183" s="228"/>
      <c r="C183" s="228">
        <v>6</v>
      </c>
      <c r="D183" s="228">
        <v>6</v>
      </c>
    </row>
    <row r="184" spans="1:4">
      <c r="A184" s="216" t="s">
        <v>1523</v>
      </c>
      <c r="B184" s="228">
        <v>2</v>
      </c>
      <c r="C184" s="228"/>
      <c r="D184" s="228">
        <v>2</v>
      </c>
    </row>
    <row r="185" spans="1:4">
      <c r="A185" s="216" t="s">
        <v>867</v>
      </c>
      <c r="B185" s="228">
        <v>1</v>
      </c>
      <c r="C185" s="228"/>
      <c r="D185" s="228">
        <v>1</v>
      </c>
    </row>
    <row r="186" spans="1:4">
      <c r="A186" s="216" t="s">
        <v>739</v>
      </c>
      <c r="B186" s="228">
        <v>1</v>
      </c>
      <c r="C186" s="228"/>
      <c r="D186" s="228">
        <v>1</v>
      </c>
    </row>
    <row r="187" spans="1:4">
      <c r="A187" s="216" t="s">
        <v>1333</v>
      </c>
      <c r="B187" s="228">
        <v>1</v>
      </c>
      <c r="C187" s="228"/>
      <c r="D187" s="228">
        <v>1</v>
      </c>
    </row>
    <row r="188" spans="1:4">
      <c r="A188" s="216" t="s">
        <v>1430</v>
      </c>
      <c r="B188" s="228">
        <v>3</v>
      </c>
      <c r="C188" s="228"/>
      <c r="D188" s="228">
        <v>3</v>
      </c>
    </row>
    <row r="189" spans="1:4">
      <c r="A189" s="216" t="s">
        <v>145</v>
      </c>
      <c r="B189" s="228"/>
      <c r="C189" s="228">
        <v>6</v>
      </c>
      <c r="D189" s="228">
        <v>6</v>
      </c>
    </row>
    <row r="190" spans="1:4">
      <c r="A190" s="216" t="s">
        <v>1142</v>
      </c>
      <c r="B190" s="228">
        <v>2</v>
      </c>
      <c r="C190" s="228"/>
      <c r="D190" s="228">
        <v>2</v>
      </c>
    </row>
    <row r="191" spans="1:4">
      <c r="A191" s="216" t="s">
        <v>895</v>
      </c>
      <c r="B191" s="228">
        <v>4</v>
      </c>
      <c r="C191" s="228"/>
      <c r="D191" s="228">
        <v>4</v>
      </c>
    </row>
    <row r="192" spans="1:4">
      <c r="A192" s="216" t="s">
        <v>309</v>
      </c>
      <c r="B192" s="228"/>
      <c r="C192" s="228">
        <v>1</v>
      </c>
      <c r="D192" s="228">
        <v>1</v>
      </c>
    </row>
    <row r="193" spans="1:4">
      <c r="A193" s="216" t="s">
        <v>72</v>
      </c>
      <c r="B193" s="228"/>
      <c r="C193" s="228">
        <v>5</v>
      </c>
      <c r="D193" s="228">
        <v>5</v>
      </c>
    </row>
    <row r="194" spans="1:4">
      <c r="A194" s="216" t="s">
        <v>1595</v>
      </c>
      <c r="B194" s="228">
        <v>3</v>
      </c>
      <c r="C194" s="228"/>
      <c r="D194" s="228">
        <v>3</v>
      </c>
    </row>
    <row r="195" spans="1:4">
      <c r="A195" s="216" t="s">
        <v>60</v>
      </c>
      <c r="B195" s="228"/>
      <c r="C195" s="228">
        <v>5</v>
      </c>
      <c r="D195" s="228">
        <v>5</v>
      </c>
    </row>
    <row r="196" spans="1:4">
      <c r="A196" s="216" t="s">
        <v>63</v>
      </c>
      <c r="B196" s="228"/>
      <c r="C196" s="228">
        <v>4</v>
      </c>
      <c r="D196" s="228">
        <v>4</v>
      </c>
    </row>
    <row r="197" spans="1:4">
      <c r="A197" s="216" t="s">
        <v>618</v>
      </c>
      <c r="B197" s="228">
        <v>2</v>
      </c>
      <c r="C197" s="228"/>
      <c r="D197" s="228">
        <v>2</v>
      </c>
    </row>
    <row r="198" spans="1:4">
      <c r="A198" s="216" t="s">
        <v>61</v>
      </c>
      <c r="B198" s="228"/>
      <c r="C198" s="228">
        <v>3</v>
      </c>
      <c r="D198" s="228">
        <v>3</v>
      </c>
    </row>
    <row r="199" spans="1:4">
      <c r="A199" s="216" t="s">
        <v>2418</v>
      </c>
      <c r="B199" s="228"/>
      <c r="C199" s="228"/>
      <c r="D199" s="228"/>
    </row>
    <row r="200" spans="1:4">
      <c r="A200" s="216" t="s">
        <v>2371</v>
      </c>
      <c r="B200" s="228">
        <v>405</v>
      </c>
      <c r="C200" s="228">
        <v>281</v>
      </c>
      <c r="D200" s="228">
        <v>686</v>
      </c>
    </row>
  </sheetData>
  <pageMargins left="0.7" right="0.7" top="0.75" bottom="0.75" header="0.3" footer="0.3"/>
  <pageSetup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DATABASE</vt:lpstr>
      <vt:lpstr>Piramida</vt:lpstr>
      <vt:lpstr>Jumlah Penduduk</vt:lpstr>
      <vt:lpstr>Pendidikan</vt:lpstr>
      <vt:lpstr>Pekerjaan</vt:lpstr>
      <vt:lpstr>Jenis Kelamin</vt:lpstr>
      <vt:lpstr>KK per Dusun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Bernaldo Napitupulu</dc:creator>
  <cp:lastModifiedBy>Lenovo</cp:lastModifiedBy>
  <dcterms:created xsi:type="dcterms:W3CDTF">2015-06-05T18:17:20Z</dcterms:created>
  <dcterms:modified xsi:type="dcterms:W3CDTF">2022-12-15T01:20:34Z</dcterms:modified>
</cp:coreProperties>
</file>