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169e5df5604c5e9c/BPS MInahasa Selatan/Selenium Automatitation/"/>
    </mc:Choice>
  </mc:AlternateContent>
  <xr:revisionPtr revIDLastSave="95" documentId="11_8F84679B440BBF09215B1374D121BC1114987532" xr6:coauthVersionLast="47" xr6:coauthVersionMax="47" xr10:uidLastSave="{E2E8DCD8-F4EA-4C5A-B3F2-53769B9C0884}"/>
  <bookViews>
    <workbookView xWindow="-120" yWindow="-120" windowWidth="29040" windowHeight="15720" activeTab="4" xr2:uid="{00000000-000D-0000-FFFF-FFFF00000000}"/>
  </bookViews>
  <sheets>
    <sheet name="2022_Minsel" sheetId="1" r:id="rId1"/>
    <sheet name="2022_Mitra" sheetId="2" r:id="rId2"/>
    <sheet name="2021_Minsel" sheetId="3" r:id="rId3"/>
    <sheet name="2021_Mitra" sheetId="4" r:id="rId4"/>
    <sheet name="Template" sheetId="5" r:id="rId5"/>
    <sheet name="Database" sheetId="6" r:id="rId6"/>
  </sheets>
  <definedNames>
    <definedName name="_xlnm._FilterDatabase" localSheetId="5" hidden="1">Database!$A$1:$BN$804</definedName>
  </definedNames>
  <calcPr calcId="191029"/>
</workbook>
</file>

<file path=xl/calcChain.xml><?xml version="1.0" encoding="utf-8"?>
<calcChain xmlns="http://schemas.openxmlformats.org/spreadsheetml/2006/main">
  <c r="C84" i="5" l="1"/>
  <c r="C83" i="5"/>
  <c r="C82" i="5"/>
  <c r="C80" i="5"/>
  <c r="C79" i="5"/>
  <c r="C78" i="5"/>
  <c r="C74" i="5"/>
  <c r="C73" i="5"/>
  <c r="C72" i="5"/>
  <c r="C71" i="5"/>
  <c r="C70" i="5"/>
  <c r="C69" i="5"/>
  <c r="C68" i="5"/>
  <c r="C64" i="5"/>
  <c r="C63" i="5"/>
  <c r="C62" i="5"/>
  <c r="C60" i="5"/>
  <c r="C59" i="5"/>
  <c r="C58" i="5"/>
  <c r="C57" i="5"/>
  <c r="C56" i="5"/>
  <c r="C53" i="5"/>
  <c r="C52" i="5"/>
  <c r="C51" i="5"/>
  <c r="C50" i="5"/>
  <c r="C49" i="5"/>
  <c r="C48" i="5"/>
  <c r="C47" i="5"/>
  <c r="D44" i="5"/>
  <c r="C44" i="5"/>
  <c r="D43" i="5"/>
  <c r="C43" i="5"/>
  <c r="D42" i="5"/>
  <c r="C42" i="5"/>
  <c r="D40" i="5"/>
  <c r="C40" i="5"/>
  <c r="D38" i="5"/>
  <c r="C38" i="5"/>
  <c r="D36" i="5"/>
  <c r="C36" i="5"/>
  <c r="D35" i="5"/>
  <c r="C31" i="5"/>
  <c r="C32" i="5"/>
  <c r="C35" i="5"/>
  <c r="C28" i="5"/>
  <c r="C27" i="5"/>
  <c r="C26" i="5"/>
  <c r="C25" i="5"/>
  <c r="C24" i="5"/>
  <c r="C23" i="5"/>
  <c r="C21" i="5"/>
  <c r="C20" i="5"/>
  <c r="C16" i="5"/>
  <c r="C15" i="5"/>
  <c r="C14" i="5"/>
  <c r="C12" i="5"/>
  <c r="C9" i="5"/>
  <c r="C8" i="5"/>
  <c r="C7" i="5"/>
  <c r="C6" i="5"/>
  <c r="C3" i="5"/>
  <c r="C4" i="5"/>
</calcChain>
</file>

<file path=xl/sharedStrings.xml><?xml version="1.0" encoding="utf-8"?>
<sst xmlns="http://schemas.openxmlformats.org/spreadsheetml/2006/main" count="51742" uniqueCount="10349">
  <si>
    <t>No.</t>
  </si>
  <si>
    <t>Nama Kegiatan</t>
  </si>
  <si>
    <t>Tahun</t>
  </si>
  <si>
    <t>Jenis Statistik</t>
  </si>
  <si>
    <t>Produsen Data</t>
  </si>
  <si>
    <t>Tanggal Diajukan</t>
  </si>
  <si>
    <t>Pelapor</t>
  </si>
  <si>
    <t>Status</t>
  </si>
  <si>
    <t>Aksi</t>
  </si>
  <si>
    <t>1.</t>
  </si>
  <si>
    <t>Kompilasi Data Kebersihan dan Pertamanan di Kabupaten Minahasa Selatan</t>
  </si>
  <si>
    <t>Statistik Sektoral</t>
  </si>
  <si>
    <t>Dinas Lingkungan Hidup Kabupaten Minahasa Selatan</t>
  </si>
  <si>
    <t>15 Desember 2022</t>
  </si>
  <si>
    <t>diskominfominsel</t>
  </si>
  <si>
    <t>Dinas Komunikasi dan Informatika Kabupaten Minahasa Selatan</t>
  </si>
  <si>
    <t>2.</t>
  </si>
  <si>
    <t>Kompilasi Jumlah Kecelakaan Lalu Lintas dan Jumlah Korban di Kabupaten Minahasa Selatan</t>
  </si>
  <si>
    <t>Kepolisian Resor Kabupaten Minahasa Selatan</t>
  </si>
  <si>
    <t>3.</t>
  </si>
  <si>
    <t>Kompilasi Jumlah Narapidana Berdasarkan Putusan Pengadilan Per Bulan Menurut Jenis Pidana</t>
  </si>
  <si>
    <t>Lembaga Pemasyarakatan Kabupaten Minahasa Selatan</t>
  </si>
  <si>
    <t>4.</t>
  </si>
  <si>
    <t>Kompilasi Produksi Perikanan Tangkap di Kabupaten Minahasa Selatan</t>
  </si>
  <si>
    <t>Dinas Kelautan dan Perikanan</t>
  </si>
  <si>
    <t>5.</t>
  </si>
  <si>
    <t>Kompilasi ata permintaan pengurusan Kartu Tanda Penduduk (KTP) di Kabupaten Minahasa Selatan</t>
  </si>
  <si>
    <t>Dinas Kependudukan dan Catatan Sipil Kabupaten Minahasa Selatan</t>
  </si>
  <si>
    <t>6.</t>
  </si>
  <si>
    <t>Kompilasi data permintaan perizinan di Kabupaten Minahasa Selatan</t>
  </si>
  <si>
    <t>Dinas Penanaman Modal dan Pelayanan Terpadu Satu Pintu Kabupaten Minahasa Selatan</t>
  </si>
  <si>
    <t>7.</t>
  </si>
  <si>
    <t>Kompilasi Data Narapidna Berdasarkan Putusan Pengadilan Menurut Masa Tahanan dan Jenis Kelamin</t>
  </si>
  <si>
    <t>8.</t>
  </si>
  <si>
    <t>Kompilasi Jumlah Personil Kepolisian di Polres Minahasa Selatan</t>
  </si>
  <si>
    <t>9.</t>
  </si>
  <si>
    <t>Kompilasi Data Kejahatan yang Dilaporkan dan Diselesaikan di Kabupaten Minahasa Selatan</t>
  </si>
  <si>
    <t>10.</t>
  </si>
  <si>
    <t>Kompilasi Data Organisasi Kemasyarakatan di Kabupaten Minahasa Selatan</t>
  </si>
  <si>
    <t>Badan Kesatuan Bangsa dan Politik Kabupaten Minahasa Selatan</t>
  </si>
  <si>
    <t>11.</t>
  </si>
  <si>
    <t>Kompilasi Data Pasar, Lokasi Pasar, dan Sarana Perdagangan di Kabupaten Minahasa Selatan</t>
  </si>
  <si>
    <t>Dinas Perdagangan Kabupaten Minahasa Selatan</t>
  </si>
  <si>
    <t>12.</t>
  </si>
  <si>
    <t>Survei Kepuasan Masyarakat</t>
  </si>
  <si>
    <t>Badan Pertanahan Minsel</t>
  </si>
  <si>
    <t>13.</t>
  </si>
  <si>
    <t>Kompilasi Data Pelangan Dan Air Yang Di Salurkan Di Kabupaten Minahasa Selatan</t>
  </si>
  <si>
    <t>Perusahaan Daerah Air Minum</t>
  </si>
  <si>
    <t>14.</t>
  </si>
  <si>
    <t>Kompilasi Data Pencari Kerja Terdaftar Menurut Tingkat Pendidikan Tertinggi Yang Ditamatkan, Tenaga Kerja Asing Di Kabupaten Minahasa Selatan</t>
  </si>
  <si>
    <t>Dinas Ketenagakerjaan dan Transmigrasi</t>
  </si>
  <si>
    <t>15.</t>
  </si>
  <si>
    <t>Kompilasi Data Koperasi Aktif Dan Jenis Koperasi Di Kabupaten Minahasa Selatan</t>
  </si>
  <si>
    <t>Dinas Koperasi, Ukm, Pasar, Perindustrian dan Perdagangan Kabupaten Minahasa Selatan</t>
  </si>
  <si>
    <t>16.</t>
  </si>
  <si>
    <t>Kompilasi Data Sertifikat Hak Atas Tanah di Kabupaten Minahasa Selatan</t>
  </si>
  <si>
    <t>Badan Pertanahan Kabupaten Minahasa Selatan</t>
  </si>
  <si>
    <t>17.</t>
  </si>
  <si>
    <t>Kompilasi Data Rumah Makan, Restoran Dan Sarana Perdagangangan Di Kabupaten Minahasa Selatan</t>
  </si>
  <si>
    <t>Badan Pengelolaan Pajak dan Retribusi Daerah</t>
  </si>
  <si>
    <t>18.</t>
  </si>
  <si>
    <t>Kompilasi Jumlah Tindak Pidana Menurut Kepolisian Sektor di Polres Kabupaten Minahasa Selatan</t>
  </si>
  <si>
    <t>19.</t>
  </si>
  <si>
    <t>Survei Kepuasan Masyarakat dan Indeks Persepsi Korupsi</t>
  </si>
  <si>
    <t>Kementrian Agama Kabupaten Minahasa Selatan</t>
  </si>
  <si>
    <t>20.</t>
  </si>
  <si>
    <t>Kompilasi Data Wisatawan Mancanegara Dan Domestik, Akomodasi Hotel/penginapan Di Kabupaten Minahasa Selatan</t>
  </si>
  <si>
    <t>Dinas Pariwisata Kabupaten Minahasa Selatan</t>
  </si>
  <si>
    <t>16 Desember 2022</t>
  </si>
  <si>
    <t>21.</t>
  </si>
  <si>
    <t>Kompilasi Data Nama Camat Di Kabupaten Minahasa Selatan</t>
  </si>
  <si>
    <t>18 Desember 2022</t>
  </si>
  <si>
    <t>22.</t>
  </si>
  <si>
    <t>Kompilasi data luas daerah, pulau, tinggi wilayah serta jarak ke ibukota kabupaten Minahasa Selatan</t>
  </si>
  <si>
    <t>23.</t>
  </si>
  <si>
    <t>Kompilasi data Desa/Kelurahan dan SLS Menurut Kecamatan di Kabupaten Minahasa Selatan</t>
  </si>
  <si>
    <t>24.</t>
  </si>
  <si>
    <t>Kompilasi Anggota Dprd Dan Aktivitas Rapat Dprd Kabupaten Minahasa Selatan</t>
  </si>
  <si>
    <t>25.</t>
  </si>
  <si>
    <t>Kompilasi Data Jaksa di kecamatan Negeri Amurang</t>
  </si>
  <si>
    <t>Kejaksaan Negeri Amurang</t>
  </si>
  <si>
    <t>14 Desember 2022</t>
  </si>
  <si>
    <t>26.</t>
  </si>
  <si>
    <t>Kompilasi Kejadian Bencana</t>
  </si>
  <si>
    <t>Badan Penangulangan Bencana Daerah Kabupaten Minahasa Selatan</t>
  </si>
  <si>
    <t>27.</t>
  </si>
  <si>
    <t>Kompilasi produksi pengolahan hasil perikanan di Kabupaten Minahasa Selatan</t>
  </si>
  <si>
    <t>Dinas Kelautan dan Perikanan Kabupaten Minahasa Selatan</t>
  </si>
  <si>
    <t>28.</t>
  </si>
  <si>
    <t>Kompilasi produksi perikanan budidaya di Kabupaten Minahasa Selatan</t>
  </si>
  <si>
    <t>29.</t>
  </si>
  <si>
    <t>Kompilasi Data Hasil Pengusahaan dan Pembangkit Listrik</t>
  </si>
  <si>
    <t>Perusahaan Listrik Negara</t>
  </si>
  <si>
    <t>30.</t>
  </si>
  <si>
    <t>Kompilasi Data Panjang Jalan Di Kabupaten Minahasa Selatan</t>
  </si>
  <si>
    <t>Dinas Pekerjaan Umum dan Tata Ruang Kabupaten Minahasa Selatan</t>
  </si>
  <si>
    <t>31.</t>
  </si>
  <si>
    <t>22 Desember 2022</t>
  </si>
  <si>
    <t>32.</t>
  </si>
  <si>
    <t>33.</t>
  </si>
  <si>
    <t>Kompilasi ketersedian temoat ruang rawat inap penderita rawat inap , jumlah penderita rawat jalan, kunhungan penderita rawat jalan</t>
  </si>
  <si>
    <t>RUMAH SAKIT UMUM DAERAH AMURANG</t>
  </si>
  <si>
    <t>20 Desember 2022</t>
  </si>
  <si>
    <t>34.</t>
  </si>
  <si>
    <t>Kompilasi Data Penerbitan Akte Kelahiran, Perkawinan, Perceraian dan Permintaan KTP Melalui Kantor Catatan Sipil Kabupaten Minahasa Selatan</t>
  </si>
  <si>
    <t>35.</t>
  </si>
  <si>
    <t>SURVEI KEPUASAN MASYARAKAT LEMBAGA PEMASYARAKATAN KELAS III AMURANG</t>
  </si>
  <si>
    <t>36.</t>
  </si>
  <si>
    <t>Profil Kesehatan Kabupaten Minahasa Selatan</t>
  </si>
  <si>
    <t>37.</t>
  </si>
  <si>
    <t>38.</t>
  </si>
  <si>
    <t>Kompilasi Belanja Dan Pendapatan Pemerintah Kabupaten Minahasa Selatan</t>
  </si>
  <si>
    <t>39.</t>
  </si>
  <si>
    <t>Kompilasi Data Pegawai Negeri Pemkab Minsel</t>
  </si>
  <si>
    <t>40.</t>
  </si>
  <si>
    <t>41.</t>
  </si>
  <si>
    <t>Kompilasi Jumlah Personil Kepolisian Di Polres Minahasa Tenggara</t>
  </si>
  <si>
    <t>Polres Minahasa Tenggara</t>
  </si>
  <si>
    <t>Kominfomitra</t>
  </si>
  <si>
    <t>Dinas Komunikasi, Informatika, Statistik dan Persandian Kabupaten Minahasa Tenggara</t>
  </si>
  <si>
    <t>Kompilasi Jumlah Desa/Kelurahan yang Memiliki Sarana Kesehatan di Minahasa Tenggara</t>
  </si>
  <si>
    <t>Dinas Kesehatan Minahasa Tenggara</t>
  </si>
  <si>
    <t>Kompilasi Data Tindak Pidana Di Kepolisian Sektor Polres Minahasa Tenggara</t>
  </si>
  <si>
    <t>Jumlah 10 Penyakit Terbanyak di Minahasa Tenggara</t>
  </si>
  <si>
    <t>Jumlah program Penyandang Masalah Kesejahteraan Sosial/ Pemerlu Pelayanan Kejahteraan Sosial di Kabupaten Minahasa Tenggara, 2019 - 2021</t>
  </si>
  <si>
    <t>Badan Kesatuan Bangsa dan Politik Kabupaten Minahasa Tenggara</t>
  </si>
  <si>
    <t>Jumlah Perempuan dan Anak Berhadapan Dengan Hukum Kabupaten Minahasa Tenggara, 2021</t>
  </si>
  <si>
    <t>Jumlah Program Pengembangan Perumahan, Lingkungan Sehat dan Ruang Terbuk</t>
  </si>
  <si>
    <t>Perumahan Rakyat dan Kawasan Permukiman Kabupaten Minahasa Tenggara</t>
  </si>
  <si>
    <t>Jumlah Kantor Pos Pembantu Menurut Kecamatan di Kabupaten Minahasa Tenggara, 2017–2021</t>
  </si>
  <si>
    <t>Kantor Pos Kabupaten Minahasa Tenggara</t>
  </si>
  <si>
    <t>Jumlah Tenaga Kesehatan di Minahasa Tenggara</t>
  </si>
  <si>
    <t>Jumlah Sarana dan Fasilitas Komunikasi di Kabupaten Minahasa Tenggara</t>
  </si>
  <si>
    <t>Kompilasi Jumlah Pasangan Usia Subur Bukan Peserta Keluarga Berencana (KB) di Minahasa Tenggara</t>
  </si>
  <si>
    <t>Dinas Pengendalian Penduduk dan KB</t>
  </si>
  <si>
    <t>17 Desember 2022</t>
  </si>
  <si>
    <t>Kompilasi Jumlah Pasangan Usia Subur Peserta Keluarga Berencana (KB) Menurut Jalur Pelayanan dan Kecamatan di Kabupaten Minahasa Tenggara</t>
  </si>
  <si>
    <t>Kompilasi Jumlah Klinik Keluarga Berencana (KKB) dan Pos Pelayanan Keluarga Berencana Desa (PPKBD) Menurut Kecamatan di Kabupaten Minahasa Tenggara</t>
  </si>
  <si>
    <t>Kompilasi Jumlah Rumah Sakit Umum, Rumah Sakit Khusus, Rumah Sakit/Rumah Bersalin, Puskesmas, Klinik/Balai Kesehatan, Posyandu, dan Polindes Menurut Kecamatan di Minahasa Tenggara</t>
  </si>
  <si>
    <t>Produksi Tanaman Hias Menurut Kecamatan</t>
  </si>
  <si>
    <t>dinas pertanian kabupaten minahasa tenggara</t>
  </si>
  <si>
    <t>19 Desember 2022</t>
  </si>
  <si>
    <t>Luas Panen Tanaman Hias Menurut Kecamatan</t>
  </si>
  <si>
    <t>Luas Panen Tanaman Sayuran Menurut Kecamatan dan Jenis Tanaman</t>
  </si>
  <si>
    <t>Jumlah Program Ketentraman, Ketertiban Umum, Perlindungan Masyarakat, Penanganan Bencana dan Penegakan Peraturan Perundang-Undangan Daerah di Kabupaten Minahasa Tenggara</t>
  </si>
  <si>
    <t>Luas Panen Buah-buahan Semusim Menurut Jenis Tanaman</t>
  </si>
  <si>
    <t>produksi tanaman biofarmaka menurut kecamatan</t>
  </si>
  <si>
    <t>Jumlah Industri Kecil dan Menengah (IKM) Menurut Jenis Industri di Kabupaten Minahasa Tenggara,2021</t>
  </si>
  <si>
    <t>Dinas Koperasi , UKM, Pasar, Perindustrian dan Perdagangan Kabupaten Minahasa Tenggara</t>
  </si>
  <si>
    <t>Pengumpulan Realisasi Izin dan Rekomendasi menurut Jenis di Kabupaten Minahasa Tenggara, 2020 dan 2021</t>
  </si>
  <si>
    <t>Kantor Prlyanan Perizinan Terpadu Satu Pintu</t>
  </si>
  <si>
    <t>Pengumpulan data Jumlah Sertifikat Hak Atas Tanah Kabupaten Minahasa Tenggara</t>
  </si>
  <si>
    <t>Badan Pertanahan Nasional Kabupaten Minahasa Tenggara</t>
  </si>
  <si>
    <t>Kompilasi Data Kejadian Bencana Di Kabupaten Minahasa Tenggara</t>
  </si>
  <si>
    <t>13 Desember 2022</t>
  </si>
  <si>
    <t>Kompilasi Data Perikanan Di Kabupaten Minahasa Tenggara</t>
  </si>
  <si>
    <t>Dinas Kelautan dan Perikanan Kabupaten Minahasa Tenggara</t>
  </si>
  <si>
    <t>Kompilasi Data Pelangan Dan Air Yang Di Salurkan Di Kabupaten Minahasa Tenggara</t>
  </si>
  <si>
    <t>Perusahaan Daerah Air Minum Minahasa Tenggara</t>
  </si>
  <si>
    <t>Kompilasi Data Transaksi Energi</t>
  </si>
  <si>
    <t>PLN Rayon Ratahan</t>
  </si>
  <si>
    <t>Direktori Industri Mikro Kecil Dan Menengah (IMK) Di Kabupaten Minahasa Tenggara</t>
  </si>
  <si>
    <t>Dinas Koperasi Kabupaten Minahasa Tenggara</t>
  </si>
  <si>
    <t>Luas Panen Tanaman Biofarmaka Menurut Kecamatan</t>
  </si>
  <si>
    <t>Kompilasi Data Rumah makan/Restoran, Hotel/Penginapan dan Lokasi Objek Wisata di Kabupaten Minahasa Tenggara</t>
  </si>
  <si>
    <t>Dinas Pariwisata Kabupaten Minahasa Tenggara</t>
  </si>
  <si>
    <t>Kompilasi Data Geografi Kabupaten Minahasa Tenggara</t>
  </si>
  <si>
    <t>Jumlah Produksi Tanaman Biofarmaka Menurut Jenis Tanaman di Kabupaten Minahasa Tenggara</t>
  </si>
  <si>
    <t>LUas Panen Tanaman Hias Menurut Jenis Tanaman</t>
  </si>
  <si>
    <t>Luas Panen Tanaman Biofarmaka Menurut Jenis Tanaman DI Kabupaten Minahasa Tenggara</t>
  </si>
  <si>
    <t>Kompilasi Data Desa/kelurahan Kabupaten Minahasa Tenggara</t>
  </si>
  <si>
    <t>Kompilasi Data Anggota Dprd Di Kabupaten Minahasa Tenggara</t>
  </si>
  <si>
    <t>Kompilasi Data Pegawai Negeri Pemkab Minahasa Tenggara</t>
  </si>
  <si>
    <t>Kompilasi Data Realisasi Pendapatan Dan Belanja Pemerintah Kabupaten Minahasa Tenggara Menurut Jenis Pendapatan</t>
  </si>
  <si>
    <t>Kompilasi Data Penduduk Menurut Agama Yang Di Anut Dan Tempat Peribadatan Di Kabupaten Minahasa Tenggara</t>
  </si>
  <si>
    <t>42.</t>
  </si>
  <si>
    <t>Jumlah Program Peningkatan Keamanan</t>
  </si>
  <si>
    <t>Dinas Sosial Kabupaten Minahasa Selatan</t>
  </si>
  <si>
    <t>43.</t>
  </si>
  <si>
    <t>Kompilasi Data Pasangan Usia Subur Dan Peserta Kb Aktif Di Kabupaten Minahasa Tenggara</t>
  </si>
  <si>
    <t>44.</t>
  </si>
  <si>
    <t>Kompilasi Penerbitan Akte Dan Pencetakan E-ktp Di Kabupaten Minahasa Tenggara</t>
  </si>
  <si>
    <t>Kompilasi Data Program Peningkatan Keamanan dan Kenyaman Lingkungan</t>
  </si>
  <si>
    <t>Dinas Sosial Kabupaten Minahasa Tenggara</t>
  </si>
  <si>
    <t>Rafif Rikasatya</t>
  </si>
  <si>
    <t>Disetujui</t>
  </si>
  <si>
    <t>Kompilasi Data Desa/Kelurahan Kabupaten Minahasa Tenggara</t>
  </si>
  <si>
    <t>Dinas Pemberdayaan Masyarakat dan Desa Kabupaten Minahasa Tenggara</t>
  </si>
  <si>
    <t>Kompilasi Data Penetapan Hak dan Pendaftaran Tanah Kabupaten Minahasa Tenggara</t>
  </si>
  <si>
    <t>Kompilasi data narapidana berdasarkan jenis kelamin dan tindak kejahatan</t>
  </si>
  <si>
    <t>Lembaga Permasyarakatan kabupaten minahasa selatan</t>
  </si>
  <si>
    <t>Johannes Hasibuan</t>
  </si>
  <si>
    <t>Kompilasi data pasangan usia subur dan peserta KB aktif di Kabupaten Minahasa Tenggara</t>
  </si>
  <si>
    <t>Dinas Pengendalian Penduduk dan Keluarga Berencana Minahasa TEnggara</t>
  </si>
  <si>
    <t>Kompilasi sarana dan Fasilitas di Kabupaten Minahasa Tenggara</t>
  </si>
  <si>
    <t>Dinas Komunikasi dan Informatika, Statistik dan Persandiaan Kabupaten Minahasa Tenggara</t>
  </si>
  <si>
    <t>Afwin Fauzy Akhsan</t>
  </si>
  <si>
    <t>Kompilasi Program Peningkatan Keamanan dan Kenyamanan Lingkungan di Kabupaten Minahasa Tenggara</t>
  </si>
  <si>
    <t>Kompilasi Penerbitan Akte dan Pencetakan E-KTP di Kabupaten Minahasa Tenggara</t>
  </si>
  <si>
    <t>Dinas Kependudukan dan Pencatatan Sipil Kabupaten Minahasa Tenggara</t>
  </si>
  <si>
    <t>Kompilasi Perizinan dan Rekomendasi di Kabupaten Minahasa Tenggara</t>
  </si>
  <si>
    <t>Dinas Penanaman Modal dan Pelayanan Terpadu Satu Pintu Kabupaten Minahasa Tenggara</t>
  </si>
  <si>
    <t>Direktori Industri Mikro Kecil dan Menengah (IKM) di Kabupaten Minahasa Tenggara</t>
  </si>
  <si>
    <t>Dinas Koperasi, Usaha Kecil dan Menengah, Perindustrian dan Perdagangan Kabupaten Minahasa Tenggara</t>
  </si>
  <si>
    <t>Kompilasi Pencari kerja terdaftar menurut pendidikan terakhir yang di tamatkan di Kabupaten Minahasa Tenggara</t>
  </si>
  <si>
    <t>Dinas Tenaga Kerja dan Transmigrasi Kabupaten Minahasa Tenggara</t>
  </si>
  <si>
    <t>Kompilasi Program Ketentraman, Ketertiban Umum, Perlindungan Masyarakat, Penanganan Bencana dan Penegakan Peraturan Perundang-Undangan Daerah di Kabupaten Minahasa Tenggara</t>
  </si>
  <si>
    <t>Satuan Polisi Pamong Praja Kabupaten Minahasa Tenggara</t>
  </si>
  <si>
    <t>Kompilasi data panjang jalan di Kabupaten Minahasa Tenggara</t>
  </si>
  <si>
    <t>Dinas Pekerjaan Umum dan Penataan Ruang Kabupaten Minahasa Tenggara</t>
  </si>
  <si>
    <t>Kompilasi Data Tindak Pidana di Kepolisian Sektor Polres Minahasa Tenggara</t>
  </si>
  <si>
    <t>Polres Kabupaten Minahasa Tenggara</t>
  </si>
  <si>
    <t>Alfie Gustaf Paul Sunkudon</t>
  </si>
  <si>
    <t>Kompilasi Data Penduduk Menurut Agama Yang di Anut dan Tempat Peribadatan di Kabupaten Minahasa Tenggara</t>
  </si>
  <si>
    <t>Kantor Kementerian Agama Kabupaten Minahasa Tenggara</t>
  </si>
  <si>
    <t>Kompilasi Data Realisasi Pendapatan dan Belanja Pemerintah Kabupaten Minahasa Tenggara menurut Jenis Pendapatan</t>
  </si>
  <si>
    <t>Badan Pengelolaan Keuangan dan Pendapatan Daerah Kabupaten Minahasa Tenggara</t>
  </si>
  <si>
    <t>Kompilasi Data Nama Camat di Kabupaten Minahasa Selatan</t>
  </si>
  <si>
    <t>Statistik Dasar</t>
  </si>
  <si>
    <t>Sekretariat Daerah Kabupaten Minahasa Selatan</t>
  </si>
  <si>
    <t>Syahfianti Inung Pratiwi</t>
  </si>
  <si>
    <t>Ditolak</t>
  </si>
  <si>
    <t>Kompilasi data profil Kesehatan di Kabupaten Minahasa Tenggara</t>
  </si>
  <si>
    <t>Dinas Kesehatan kabupaten Minahasa Tenggara</t>
  </si>
  <si>
    <t>Kompilasi data kejadian bencana di kabupaten Minahasa Tenggara</t>
  </si>
  <si>
    <t>Badan Penangulangan Bencana Daerah kabupaten Minahasa Tenggara</t>
  </si>
  <si>
    <t>Kompilasi hasil tangkapan ikan kabupaten Minahasa Tenggara</t>
  </si>
  <si>
    <t>Dinas Perikanan dan Kelautan Kabupaten Minahasa tenggara</t>
  </si>
  <si>
    <t>Kompilasi Data Rumah Makan, Restoran dan Sarana Perdagangangan di Kabupaten Minahasa Selatan</t>
  </si>
  <si>
    <t>Badan Pengelolahan Pajak dan Retribusi Daerah</t>
  </si>
  <si>
    <t>Kompilasi data Pembangit listrik Amurang Kabupaten Minahasa Selatan</t>
  </si>
  <si>
    <t>Kantor PLN Minahasa Selatan</t>
  </si>
  <si>
    <t>Kompilasi Data anggota DPRD di Kabupaten Minahasa Tenggara</t>
  </si>
  <si>
    <t>Sekretariat DPRD Kabupaten Minahasa Tenggara</t>
  </si>
  <si>
    <t>Survei Kepuasan Pelangan PDAM Kabupaten Minahasa Tenggara</t>
  </si>
  <si>
    <t>PDAM Minahasa Tenggara</t>
  </si>
  <si>
    <t>Kompilasi data tindak kekerasan perempuan dan anak Kabupaten Minahasa Tenggara</t>
  </si>
  <si>
    <t>Dinas Pemberdayaan Perempuan Dan Perlindungan Anak Kabupaten Minahasa Tenggara</t>
  </si>
  <si>
    <t>Bappeda Kabupaten Minahasa Tenggara</t>
  </si>
  <si>
    <t>Kompilasi Data Kantor Pos Pembantu di Kabupaten Minahasa Tenggara</t>
  </si>
  <si>
    <t>Kantor Pos Ratahan Kabupaten Minahasa Tenggara</t>
  </si>
  <si>
    <t>Kompilasi Data Pasar dan Sarana Perdagangan Kabupaten Minahasa Selatan</t>
  </si>
  <si>
    <t>Augresyo Lucky J Walewangko</t>
  </si>
  <si>
    <t>Dinas Kesehatan Minahasa Selatan</t>
  </si>
  <si>
    <t>Survei Kepuasan Pelanggan di Rumah Sakit Kalooran Kabupaten Minahasa Selatan</t>
  </si>
  <si>
    <t>Rumah Sakit Kalooran</t>
  </si>
  <si>
    <t>Kompilasi data Panjang Jalan di Kabupaten Minahasa Selatan</t>
  </si>
  <si>
    <t>Dinas Pekerjaan Umum Kabupaten Minahasa Selatan</t>
  </si>
  <si>
    <t>Kompilasi belanja dan pendapatan pemkab Minahasa Selatan</t>
  </si>
  <si>
    <t>Badan Pengelolahan Keuangan dan Aset Daerah Minahasa Selatan</t>
  </si>
  <si>
    <t>Kompilasi Data Jumlah Wisatawan Mancanegara dan Domestik; dan Nama Akomodasi Hotrl/Penginapan di Kabupaten Minahasa Selatan Beserta Jumlah Kamar dan Tempat Tidur</t>
  </si>
  <si>
    <t>Kompilasi data penerbitan akte kelahiran, perkawinan, perceraian dan permintaan KTP melalui kantor catatan sipil kabupaten minahasa selatan</t>
  </si>
  <si>
    <t>kompilasi data pelangan dan air yang di salurkan di kabupaten minahasa selatan</t>
  </si>
  <si>
    <t>PDAM Kabupaten Minahasa Selatan</t>
  </si>
  <si>
    <t>Kompilasi data jaksa di kejaksaan negeri amurang</t>
  </si>
  <si>
    <t>Kejaksanaan Negeri Amurang</t>
  </si>
  <si>
    <t>Kompilasi Data Jumlah Pencari Kerja Terdaftar Menurut Tingkat Pendidikan Tertinggi yang Ditamatkan dan Jenis Kelamin; dan Jumlah TKA Menurut Perusahaan di Kabupaten Minahasa Selatan</t>
  </si>
  <si>
    <t>Dinas Tenaga Kerja dan Transmigrasi Kabupaten Minahasa Selatan</t>
  </si>
  <si>
    <t>Kompilasi Pengendalian Penduduk KB PP PA</t>
  </si>
  <si>
    <t>Dinas Pengendalian Penduduk KB PP PA</t>
  </si>
  <si>
    <t>Kompilasi Data Kejadian Bencana di Kabupaten Minahasa Selatan</t>
  </si>
  <si>
    <t>Badan Penanggulangan Bencana Daerah Kabupaten Minahasa Selatan</t>
  </si>
  <si>
    <t>30 Oktober 2021</t>
  </si>
  <si>
    <t>Badan Perencanaan dan Penelitian Pembangunan Kabupaten Minahasa Selatan</t>
  </si>
  <si>
    <t>Kompilasi Data Permintaan Perizinan di Kabupaten Minahasa Selatan</t>
  </si>
  <si>
    <t>Dinas Penanaman Modal PTSP Kabupaten Minahasa Selatan</t>
  </si>
  <si>
    <t>45.</t>
  </si>
  <si>
    <t>Kompilasi anggota DPRD dan aktivitas rapat DPRD Kabupaten Minahasa Selatan</t>
  </si>
  <si>
    <t>Sekretariat DPRD Kabupaten Minahasa Selatan</t>
  </si>
  <si>
    <t>46.</t>
  </si>
  <si>
    <t>Dinas Pemberdayaan Masyarakat dan Desa Kabupaten Minahasa Selatan</t>
  </si>
  <si>
    <t>29 Oktober 2021</t>
  </si>
  <si>
    <t>47.</t>
  </si>
  <si>
    <t>Kompilasi data kejahatan yang dilaporkan dan diselesaikan di Kabupaten Minahasa Selatan</t>
  </si>
  <si>
    <t>Polres Kabupaten Minahasa Selatan</t>
  </si>
  <si>
    <t>48.</t>
  </si>
  <si>
    <t>Kompilasi Data Kantor Pos Pembantu di Kabupaten Minahasa Selatan</t>
  </si>
  <si>
    <t>Kantor Pos Amurang</t>
  </si>
  <si>
    <t>49.</t>
  </si>
  <si>
    <t>Kompilasi data Pengembangan Perumahan Kabupaten Minahasa Tenggara</t>
  </si>
  <si>
    <t>Dinas Perumahan Rakyat dan Kawasan Permukiman Kabupaten Minahasa Tenggara</t>
  </si>
  <si>
    <t>50.</t>
  </si>
  <si>
    <t>51.</t>
  </si>
  <si>
    <t>Kompilasi data narapidana di Lapas Kelas III Amurang Minahasa Selatan</t>
  </si>
  <si>
    <t>28 Oktober 2021</t>
  </si>
  <si>
    <t>52.</t>
  </si>
  <si>
    <t>Kompilasi ketersediaan tempat ruang rawat inap, penderita rawat inap, jumlah penderita rawat jalan, kunjungan penderita rawat jalan di RSUD Amurang Kabupaten Minahasa Selatan</t>
  </si>
  <si>
    <t>RSUD Kabupaten Minahasa Selatan</t>
  </si>
  <si>
    <t>53.</t>
  </si>
  <si>
    <t>Kompilasi data penduduk menurut agama yang di anut, tempat peribadatan, nikah, talak dan rujuk Kabupaten Minahasa Selatan</t>
  </si>
  <si>
    <t>Kantor Kementerian Agama kabupaten Minahasa Selatan</t>
  </si>
  <si>
    <t>54.</t>
  </si>
  <si>
    <t>Kompilasi data perikanan di Kabupaten Minahasa Selatan</t>
  </si>
  <si>
    <t>Dinas Kelautan dan Perikanan Kab Minahasa Selatan</t>
  </si>
  <si>
    <t>55.</t>
  </si>
  <si>
    <t>Kompilasi hak atas tanah dan registrasi di Kabupaten Minahasa Selatan</t>
  </si>
  <si>
    <t>Kantor Pertanahan Kabupaten Minahasa Selatan</t>
  </si>
  <si>
    <t>56.</t>
  </si>
  <si>
    <t>Kompilasi data transportasi di Kabupaten Minahasa Selatan</t>
  </si>
  <si>
    <t>Dinas Perhubungan Kabupaten Minahasa Selatan</t>
  </si>
  <si>
    <t>27 Oktober 2021</t>
  </si>
  <si>
    <t>57.</t>
  </si>
  <si>
    <t>Kompilasi Pendaftaran Penduduk di Kabupaten Minahasa Selatan</t>
  </si>
  <si>
    <t>26 Oktober 2021</t>
  </si>
  <si>
    <t>58.</t>
  </si>
  <si>
    <t>Kompilasi Data Wisatawan Mancanegara dan Domestik, Akomodasi Hotel/Penginapan di Kabupaten Minahasa Selatan</t>
  </si>
  <si>
    <t>59.</t>
  </si>
  <si>
    <t>Kompilasi data pencari kerja terdaftar menurut tingkat pendidikan tertinggi yang ditamatkan, tenaga kerja asing di Kabupaten Minahasa Selatan</t>
  </si>
  <si>
    <t>60.</t>
  </si>
  <si>
    <t>Kompilasi Data Jaksa di Kejaksaan Negeri Amurang</t>
  </si>
  <si>
    <t>61.</t>
  </si>
  <si>
    <t>Kompilasi data pegawai negeri pemkab minsel</t>
  </si>
  <si>
    <t>Badan Kepagawaian dan Diklat Kabupaten Minahasa Selatan</t>
  </si>
  <si>
    <t>25 Oktober 2021</t>
  </si>
  <si>
    <t>62.</t>
  </si>
  <si>
    <t>Kompilasi Data Permintaan Pengurusan Kartu Tanda Penduduk (KTP) di Kabupaten Minahasa Selatan</t>
  </si>
  <si>
    <t>63.</t>
  </si>
  <si>
    <t>kompilasi data koperasi aktif dan jenis koperasi di kabupaten minahasa selatan</t>
  </si>
  <si>
    <t>Dinas Koperasi, UKM, Pasar, Perindustrian dan Perdagangan Kabupaten Minahasa Selatan</t>
  </si>
  <si>
    <t>64.</t>
  </si>
  <si>
    <t>Kompilasi Data Koperasi Aktif dan Jenis Koperasi di Kabupaten Minahasa selatan</t>
  </si>
  <si>
    <t>22 Oktober 2021</t>
  </si>
  <si>
    <t>Tidak ada</t>
  </si>
  <si>
    <t>Detail Metadata Kegiatan</t>
  </si>
  <si>
    <t>:</t>
  </si>
  <si>
    <t>Judul Kegiatan</t>
  </si>
  <si>
    <t>Cara Pengumpulan Data</t>
  </si>
  <si>
    <t>Sektor Kegiatan</t>
  </si>
  <si>
    <t>I. PENYELENGGARA</t>
  </si>
  <si>
    <t>1.1. Instansi Penyelenggara</t>
  </si>
  <si>
    <t>1.2. Alamat Lengkap Instansi Penyelenggara</t>
  </si>
  <si>
    <t>Telepon</t>
  </si>
  <si>
    <t>Faksimile</t>
  </si>
  <si>
    <t>Email</t>
  </si>
  <si>
    <t>II. PENANGGUNG JAWAB</t>
  </si>
  <si>
    <t>2.1 Unit Eselon Penanggung Jawab</t>
  </si>
  <si>
    <t>Eselon I</t>
  </si>
  <si>
    <t>Eselon II</t>
  </si>
  <si>
    <t>2.2 Penanggung Jawab Teknis (setingkat Eselon 3)</t>
  </si>
  <si>
    <t>Nama</t>
  </si>
  <si>
    <t>Jabatan</t>
  </si>
  <si>
    <t>Alamat</t>
  </si>
  <si>
    <t>Fasmile</t>
  </si>
  <si>
    <t>III. PERENCANAAN DAN PERSIAPAN</t>
  </si>
  <si>
    <t>3.1. Latar Belakang Kegiatan</t>
  </si>
  <si>
    <t>3.2 Tujuan Kegiatan</t>
  </si>
  <si>
    <t>3.3 Rencana Jadwal Kegiatan</t>
  </si>
  <si>
    <t>Tanggal Mulai</t>
  </si>
  <si>
    <t>Tanggal Selesai</t>
  </si>
  <si>
    <t>A. Perencanaan</t>
  </si>
  <si>
    <t>1. Perencanaan Kegiatan</t>
  </si>
  <si>
    <t>2. Desain</t>
  </si>
  <si>
    <t>B. Pengumpulan</t>
  </si>
  <si>
    <t>3. Pengumpulan Data</t>
  </si>
  <si>
    <t>C. Pemeriksaan</t>
  </si>
  <si>
    <t>4. Pengolahan Data</t>
  </si>
  <si>
    <t>D. Penyebarluasan</t>
  </si>
  <si>
    <t>5. Analisis</t>
  </si>
  <si>
    <t>6. Diseminasi Hasil</t>
  </si>
  <si>
    <t>7. Evaluasi</t>
  </si>
  <si>
    <t>IV. DESAIN KEGIATAN</t>
  </si>
  <si>
    <t>4.1. Kegiatan Ini Dilakukan</t>
  </si>
  <si>
    <t>4.2. Frekuensi Penyelenggaraan</t>
  </si>
  <si>
    <t>4.3. Tipe Pengumpulan Data</t>
  </si>
  <si>
    <t>4.4. Cakupan Wilayah Pengumpulan Data</t>
  </si>
  <si>
    <t>4.6. Metode Pengumpulan Data</t>
  </si>
  <si>
    <t>4.7. Sarana Pengumpulan Data</t>
  </si>
  <si>
    <t>4.8. Unit Pengumpulan Data</t>
  </si>
  <si>
    <t>VI. PENGUMPULAN DATA</t>
  </si>
  <si>
    <t>6.1. Apakah Melakukan Uji Coba (Pilot Survey)?</t>
  </si>
  <si>
    <t>6.2. Metode Pemeriksaan Kualitas Pengumpulan Data</t>
  </si>
  <si>
    <t>6.3. Apakah Melakukan Penyesuaian Nonrespon?</t>
  </si>
  <si>
    <t>6.4. Petugas Pengumpulan Data</t>
  </si>
  <si>
    <t>6.5. Persyaratan Pendidikan Terendah Petugas Pengumpulan Data</t>
  </si>
  <si>
    <t>6.6. Jumlah Petugas</t>
  </si>
  <si>
    <t>Supervisor/penyelia/pengawas</t>
  </si>
  <si>
    <t>Pengumpul data/enumerator</t>
  </si>
  <si>
    <t>6.7. Apakah Melakukan Pelatihan Petugas?</t>
  </si>
  <si>
    <t>VII. PENGOLAHAN DAN ANALISIS</t>
  </si>
  <si>
    <t>7.1. Tahapan Pengolahan Data</t>
  </si>
  <si>
    <t>Penyuntingan (Editing)</t>
  </si>
  <si>
    <t>Penyandian (Coding)</t>
  </si>
  <si>
    <t>Data Entry</t>
  </si>
  <si>
    <t>Penyahihan (Validasi)</t>
  </si>
  <si>
    <t>7.2. Metode Analisis</t>
  </si>
  <si>
    <t>7.3. Unit Analisis</t>
  </si>
  <si>
    <t>7.4. Tingkat Penyajian Hasil Analisis</t>
  </si>
  <si>
    <t>VIII. DISEMINASI HASIL</t>
  </si>
  <si>
    <t>8.1. Produk Kegiatan yang Tersedia untuk Umum</t>
  </si>
  <si>
    <t>Tercetak (Hardcopy)</t>
  </si>
  <si>
    <t>Digital (Softcopy)</t>
  </si>
  <si>
    <t>Data Mikro</t>
  </si>
  <si>
    <t>8.2. Rencana Rilis Produk Kegiatan</t>
  </si>
  <si>
    <t xml:space="preserve"> Tercetak (Hardcopy)</t>
  </si>
  <si>
    <t>No</t>
  </si>
  <si>
    <t>Jumlah Variabel</t>
  </si>
  <si>
    <t>Jumlah Indikator</t>
  </si>
  <si>
    <t>Mulai</t>
  </si>
  <si>
    <t>Selesai</t>
  </si>
  <si>
    <t>Penyusunan Profil Pendidikan Kabupaten Bengkalis</t>
  </si>
  <si>
    <t xml:space="preserve">  Badan Penelitian dan Pengembangan Kabupaten Bengkalis</t>
  </si>
  <si>
    <t>2009</t>
  </si>
  <si>
    <t>Kompilasi Produk Administrasi</t>
  </si>
  <si>
    <t>Pendidikan Dan Pelatihan</t>
  </si>
  <si>
    <t>-</t>
  </si>
  <si>
    <t>082391970374</t>
  </si>
  <si>
    <t>rafikasetyawati@gmail.com</t>
  </si>
  <si>
    <t>Pemerintah Kabupaten Bengkalis</t>
  </si>
  <si>
    <t>Badan Penelitian Dan Pengembangan Kabupaten Bengkalis</t>
  </si>
  <si>
    <t>Rafika</t>
  </si>
  <si>
    <t>Kepala Seksi Diseminasi</t>
  </si>
  <si>
    <t>Jalan Pertanian</t>
  </si>
  <si>
    <t>Kebutuhan Indikator Sektor Pendidikan Menjadi Fokus Pemerintah Kabupaten Bengkalis Untuk Meningkatkan Kualitas Pendidikan Dari Segi Fasilitas Dan Tenaga Pengajar.</t>
  </si>
  <si>
    <t>Menghimpun Data Komponen-komponen Yang Terdapat Dalam Pendidikan Mengidentifikasi Data Komponen Yang Terdapat Dalam Pendidikan Mendeskripsikan Data Komponen Yang Terdapat Dalam Pendidikan</t>
  </si>
  <si>
    <t>01 Januari 2009</t>
  </si>
  <si>
    <t>31 Januari 2009</t>
  </si>
  <si>
    <t>28 Februari 2009</t>
  </si>
  <si>
    <t>01 Maret 2009</t>
  </si>
  <si>
    <t>30 September 2009</t>
  </si>
  <si>
    <t>01 September 2009</t>
  </si>
  <si>
    <t>31 Oktober 2009</t>
  </si>
  <si>
    <t>01 November 2009</t>
  </si>
  <si>
    <t>31 Desember 2009</t>
  </si>
  <si>
    <t>01 Desember 2009</t>
  </si>
  <si>
    <t>Hanya Sekali</t>
  </si>
  <si>
    <t>Longitudinal Cross Sectional</t>
  </si>
  <si>
    <t>Sebagian Wilayah Indonesia</t>
  </si>
  <si>
    <t>Pengumpulan Data Sekunder</t>
  </si>
  <si>
    <t>Paper-assisted Personal Interviewing (PAPI)</t>
  </si>
  <si>
    <t>Lainnya : Bangunan</t>
  </si>
  <si>
    <t>Tidak</t>
  </si>
  <si>
    <t>Kunjungan Kembali</t>
  </si>
  <si>
    <t>Staf Instansi Penyelenggara Dan Mitra Atau Tenaga Kontrak</t>
  </si>
  <si>
    <t>Diploma I Atau Ii Atau Iii</t>
  </si>
  <si>
    <t>: 4 orang</t>
  </si>
  <si>
    <t>: 14 orang</t>
  </si>
  <si>
    <t>Ya</t>
  </si>
  <si>
    <t>: Tidak</t>
  </si>
  <si>
    <t>Deskriptif</t>
  </si>
  <si>
    <t>Lainnya: Bangunan</t>
  </si>
  <si>
    <t>Kabupaten/Kota</t>
  </si>
  <si>
    <t>: Ya</t>
  </si>
  <si>
    <t>5</t>
  </si>
  <si>
    <t>1</t>
  </si>
  <si>
    <t>hbh</t>
  </si>
  <si>
    <t xml:space="preserve">  Badan Pusat Statistik Sulawesi Utara</t>
  </si>
  <si>
    <t>0</t>
  </si>
  <si>
    <t>Survei SAUM (Sistem Angkutan Umum Massal) Kota Sukabumi</t>
  </si>
  <si>
    <t xml:space="preserve">  Dinas Perhubungan Kota Sukabumi</t>
  </si>
  <si>
    <t>Survei Saum (sistem Angkutan Umum Massal) Kota Sukabumi</t>
  </si>
  <si>
    <t>2014</t>
  </si>
  <si>
    <t>Survei</t>
  </si>
  <si>
    <t>Transportasi</t>
  </si>
  <si>
    <t>(0266) 222142</t>
  </si>
  <si>
    <t>(0266) 21506</t>
  </si>
  <si>
    <t>dishub@sukabumikota.go.id</t>
  </si>
  <si>
    <t>Sekretaris Daerah</t>
  </si>
  <si>
    <t>Kepala Dinas Perhubungan Kota Sukabumi</t>
  </si>
  <si>
    <t>Kepala Bidang Lalu Lintas Dan Angkutan (lla)</t>
  </si>
  <si>
    <t>Jl. Arief Rahman Hakim No 25 Sukabumi</t>
  </si>
  <si>
    <t>Menindaklanjuti Visi Dinas Perhubungan Kota Sukabumi, Yaitu: Terwujudnya Transportasi Yang Selamat, Tertib, Nyaman Serta Berwawasan Lingkungan Melalui Peningkatan Kinerja Sarana Dan Prasarana Transportasi Darat Dalam Menunjang Kelancaran Pelayanan Dasar Yang Lebih Berkualitas.</t>
  </si>
  <si>
    <t>Mengetahui Penggunaan Angkutan Umum Di Kota Sukabumi, Kemampuan Menampung Mobilitas Penduduk</t>
  </si>
  <si>
    <t>02 Januari 2014</t>
  </si>
  <si>
    <t>28 Februari 2014</t>
  </si>
  <si>
    <t>06 Januari 2014</t>
  </si>
  <si>
    <t>28 Maret 2014</t>
  </si>
  <si>
    <t>03 Maret 2014</t>
  </si>
  <si>
    <t>01 April 2014</t>
  </si>
  <si>
    <t>07 April 2014</t>
  </si>
  <si>
    <t>30 April 2014</t>
  </si>
  <si>
    <t>05 Desember 2014</t>
  </si>
  <si>
    <t>08 Desember 2014</t>
  </si>
  <si>
    <t>15 Desember 2014</t>
  </si>
  <si>
    <t>Cross Sectional</t>
  </si>
  <si>
    <t>Pengumpulan Data Sekunder
Lainnya : DATA PRIMER</t>
  </si>
  <si>
    <t>Individu
Lainnya : DINAS/INSTANSI TERKAIT</t>
  </si>
  <si>
    <t>Supervisi</t>
  </si>
  <si>
    <t>Mitra Atau Tenaga Kontrak</t>
  </si>
  <si>
    <t>Sma Atau Smk</t>
  </si>
  <si>
    <t>: 2 orang</t>
  </si>
  <si>
    <t>: 10 orang</t>
  </si>
  <si>
    <t>Deskriptif Dan Inferensia</t>
  </si>
  <si>
    <t>Individu</t>
  </si>
  <si>
    <t>20</t>
  </si>
  <si>
    <t>2</t>
  </si>
  <si>
    <t>Perlu Perbaikan</t>
  </si>
  <si>
    <t>Kompilasi Data Indeks Kinerja Pembangunan Provinsi Papua</t>
  </si>
  <si>
    <t xml:space="preserve">  Badan Perencanaan Pembangunan Daerah Provinsi Papua</t>
  </si>
  <si>
    <t>Pengumpulan Data Destinasi Pariwisata Daerah</t>
  </si>
  <si>
    <t xml:space="preserve">  DINAS KEBUDAYAAN DAN PARIWISATA KOTA TIDORE KEPULAUAN</t>
  </si>
  <si>
    <t>7</t>
  </si>
  <si>
    <t>Profil Pendidikan Dasar dan Menengah</t>
  </si>
  <si>
    <t xml:space="preserve">  Dinas Pendidikan dan Kebudayaan Kota Bengkulu</t>
  </si>
  <si>
    <t>Profil Pendidikan Dasar Dan Menengah</t>
  </si>
  <si>
    <t>2016</t>
  </si>
  <si>
    <t>(0736) 21429</t>
  </si>
  <si>
    <t>disdik@bengkulukota.go.id</t>
  </si>
  <si>
    <t>Bani Hartoyo, Mm</t>
  </si>
  <si>
    <t>Kasubbag Penyusunan Program</t>
  </si>
  <si>
    <t>Jl Mahoni No 57 Kota Bengkulu</t>
  </si>
  <si>
    <t>Profil Dikdasmen Mengacu Pada Visi Kementerian Pendidikan Dan Kebudayaan (kemendikbud) 2019 Yaitu Terbentuknya Insan Serta Ekosistem Pendidikan Dankebudayaan Yang Berkarakter Dengan Berlandasakn Gotong Royong.</t>
  </si>
  <si>
    <t>Sebagai Bahan Informasi Pendidikan Yang Berguna Dan Secara Tidak Langsung Dapat Sebagai Bahan Dalam Peyusunan Rencana Dan Program Pembangunan Pendiidkan Pada Tahun Mendatang Dan Penyusunan Kebijakan Mengenai Pendiidkan</t>
  </si>
  <si>
    <t>01 April 2016</t>
  </si>
  <si>
    <t>30 April 2016</t>
  </si>
  <si>
    <t>01 Mei 2016</t>
  </si>
  <si>
    <t>31 Mei 2016</t>
  </si>
  <si>
    <t>01 Juni 2016</t>
  </si>
  <si>
    <t>30 Juni 2017</t>
  </si>
  <si>
    <t>01 Juli 2017</t>
  </si>
  <si>
    <t>31 Juli 2017</t>
  </si>
  <si>
    <t>01 Agustus 2017</t>
  </si>
  <si>
    <t>31 Agustus 2017</t>
  </si>
  <si>
    <t>01 September 2017</t>
  </si>
  <si>
    <t>15 September 2017</t>
  </si>
  <si>
    <t>17 September 2017</t>
  </si>
  <si>
    <t>30 September 2017</t>
  </si>
  <si>
    <t>Berulang</t>
  </si>
  <si>
    <t>Tahunan</t>
  </si>
  <si>
    <t>Individu
Usaha/Perusahaan
Lainnya : sekolah</t>
  </si>
  <si>
    <t>Staf Instansi Penyelenggara</t>
  </si>
  <si>
    <t>: 1 orang</t>
  </si>
  <si>
    <t>Usaha/Perusahaan
Lainnya: sekolah</t>
  </si>
  <si>
    <t>12</t>
  </si>
  <si>
    <t>9</t>
  </si>
  <si>
    <t>Kompilasi Data Administrasi Profil Pendidikan Kota Pagar Alam Tahun 2017</t>
  </si>
  <si>
    <t xml:space="preserve">  Dinas Pendidikan Kota Pagar Alam</t>
  </si>
  <si>
    <t>2017</t>
  </si>
  <si>
    <t>082269263090</t>
  </si>
  <si>
    <t>dinaspendidikandankebudayaan3@gmail.com</t>
  </si>
  <si>
    <t>Dinas Pendidikan Kota Pagar Alam</t>
  </si>
  <si>
    <t>Epi Kartika Yendriani, S.e.</t>
  </si>
  <si>
    <t>Kasubag Perencanaan</t>
  </si>
  <si>
    <t>Jl. Laskar Wanita Mentarjo Komp. Perkantoran Gunung Gare Kota Pagar Alam</t>
  </si>
  <si>
    <t>Dalam Perencanaan Pembangunan Di Bidang Pendidikan Di Tingkat Kota Diperlukan Data Dan Informasi Yang Lengkap. Data Dan Informasi Tersebut Tidak Hanya Menyangkut Data Di Lingkungan Dinas Pendidikan Dan Kebudayaan.melainkan Juga Di Luar Dinas Pendidikan Dan Kebudayaan. Pada Kenyataan, Untuk Mendapatkan Data Dan Informasi, Khususnya Di Luar Dinas Pendidikan Dan Kebudayaan Sangat Sulit. Hal Itu Disebabkan Karena Tidak Semua Instansi Memiliki Data Masing-masing Dan Belum Ada Instansi Yang Melakukan Integrasi Terhadap Data Dari Setiap Informasi Untuk Mengatasi Masalah Tersbut Di Atas, Profil Pendidikan Yang Cukup Komprehensif Di Suatu Daerah Dapat Dipandang Sebagai Bahan Masukan.</t>
  </si>
  <si>
    <t>Tujuan Penyusunan Profil Pendidikan Ini Adalah Sebagai Berikut: 1. Untuk Menyajikan Data Dan Informasi Lengkap Terkait Perkembangan Terkini Pendidikan Di Kota Pagar Alam 2. Untuk Menjadi Dasar Dari Perencanaan Pembangunan Pendidikan Di Kota Pagar Alam 3. Untuk Menjadi Dasar Dari Evaluasi Pembangunan Pendidikan Di Kota Pagar Alam</t>
  </si>
  <si>
    <t>02 Januari 2017</t>
  </si>
  <si>
    <t>28 Februari 2017</t>
  </si>
  <si>
    <t>01 Maret 2017</t>
  </si>
  <si>
    <t>30 Maret 2017</t>
  </si>
  <si>
    <t>03 April 2017</t>
  </si>
  <si>
    <t>14 Juli 2017</t>
  </si>
  <si>
    <t>15 November 2017</t>
  </si>
  <si>
    <t>01 November 2017</t>
  </si>
  <si>
    <t>20 Desember 2017</t>
  </si>
  <si>
    <t>21 Desember 2017</t>
  </si>
  <si>
    <t>29 Desember 2017</t>
  </si>
  <si>
    <t>Lainnya : Sekolah</t>
  </si>
  <si>
    <t>Kunjungan Kembali
Supervisi</t>
  </si>
  <si>
    <t>: 3 orang</t>
  </si>
  <si>
    <t>Lainnya: Sekolah</t>
  </si>
  <si>
    <t>Pemantauan dan Analisis Harga Pangan Pokok Kabupaten Rokan Hulu</t>
  </si>
  <si>
    <t xml:space="preserve">  Dinas Ketahanan Pangan dan Perikanan</t>
  </si>
  <si>
    <t>Pemantauan Dan Analisis Harga Pangan Pokok Kabupaten Rokan Hulu</t>
  </si>
  <si>
    <t>Pencacahan Lengkap</t>
  </si>
  <si>
    <t>Harga Dan Paritas Daya Beli</t>
  </si>
  <si>
    <t>(0762) 91670</t>
  </si>
  <si>
    <t>bkp3@rokanhulukab.go.id</t>
  </si>
  <si>
    <t>Kepala Dinas Ketahanan Pangan Dan Perikanan</t>
  </si>
  <si>
    <t>Denis Hendri</t>
  </si>
  <si>
    <t>Kabid Ketersediaan Dan Distribusi Pangan</t>
  </si>
  <si>
    <t>Jl. Diponegoro Km. 4 Pasir Pengaraian</t>
  </si>
  <si>
    <t>Untuk Membuat Kebijakan Mengenai Harga Pasar, Perlu Diadakannya Pendataan Dan Analisis Harga Pasar</t>
  </si>
  <si>
    <t>1. Untuk Mengetahui Harga Kebutuhan Pokok Masyarakat Di Tingkat Pedagang Grosir Dan Eceran 2. Untuk Mengetahui Penyebab Terjadinya Fluktuasi Harga Pangan Pokok 3. Sebagai Dasar Penghitungan Inflasi</t>
  </si>
  <si>
    <t>20 Januari 2017</t>
  </si>
  <si>
    <t>09 Januari 2017</t>
  </si>
  <si>
    <t>23 Januari 2017</t>
  </si>
  <si>
    <t>15 Desember 2017</t>
  </si>
  <si>
    <t>11 Desember 2017</t>
  </si>
  <si>
    <t>19 Desember 2017</t>
  </si>
  <si>
    <t>26 Desember 2017</t>
  </si>
  <si>
    <t>Mingguan</t>
  </si>
  <si>
    <t>Wawancara</t>
  </si>
  <si>
    <t>Usaha/Perusahaan</t>
  </si>
  <si>
    <t>: 16 orang</t>
  </si>
  <si>
    <t>Pendataan Data Keagamaan Kabupaten Rokan HUlu</t>
  </si>
  <si>
    <t xml:space="preserve">  Kementrian Agama Kabupaten Rokan Hulu</t>
  </si>
  <si>
    <t>Pendataan Data Keagamaan Kabupaten Rokan Hulu</t>
  </si>
  <si>
    <t>Demografi Dan Kependudukan</t>
  </si>
  <si>
    <t>(0762)91703</t>
  </si>
  <si>
    <t>kemenagrohul@gmail.com</t>
  </si>
  <si>
    <t>Kementerian Agama Indonesia</t>
  </si>
  <si>
    <t>Kementerian Agama Provinsi Riau</t>
  </si>
  <si>
    <t>Zulkifli</t>
  </si>
  <si>
    <t>Kasubbag Tata Usaha</t>
  </si>
  <si>
    <t>Jl. Ikhlas Komplek Pemda Rokan Hulu</t>
  </si>
  <si>
    <t>Dikarenakan Terjadinya Banyak Perbedaan Data Keagamaan, Perlu Diadakan Pendataan Kegamaan Kabupaten Rokan Hulu</t>
  </si>
  <si>
    <t>1. Menghimpun Data Keagamaan Dan Kelembagaan Yang Dikelola Di Bawah Kementerian Agama 2. Sebagai Media Informasi Bagi Publik Dan Instansi Yang Membutuhkan Tentang Data-data Keagamaan 3. Sebagai Bahan Dalam Perumusan Program Dan Kegiatan Keagamaan</t>
  </si>
  <si>
    <t>31 Januari 2017</t>
  </si>
  <si>
    <t>01 Februari 2017</t>
  </si>
  <si>
    <t>18 September 2017</t>
  </si>
  <si>
    <t>29 September 2017</t>
  </si>
  <si>
    <t>Bulanan</t>
  </si>
  <si>
    <t>Mengisi Kuesioner Sendiri</t>
  </si>
  <si>
    <t>Lainnya :</t>
  </si>
  <si>
    <t>Rumah Tangga
Usaha/Perusahaan</t>
  </si>
  <si>
    <t>Profil Pelayanan Perizinan Kota Padang Panjang</t>
  </si>
  <si>
    <t xml:space="preserve">  Dinas Penanaman Modal dan PTSP Kota Padang Panjang</t>
  </si>
  <si>
    <t>Sektor Publik Perpajakan Dan Regulasi Pasar</t>
  </si>
  <si>
    <t>(0752) 485395</t>
  </si>
  <si>
    <t>dpmptsp.padangpanjang2@gmail.com</t>
  </si>
  <si>
    <t>Dinas Penanaman Modal Dan Ptsp Kota Padang Panjang</t>
  </si>
  <si>
    <t>Benny, S.stp</t>
  </si>
  <si>
    <t>Kabid Pelayanan Terpadu Satu Pintu</t>
  </si>
  <si>
    <t>Jl. Sutan Syahrir No.150, Silaing Bawah, Kec. Padang Panjang Bar., Kota Padang Panjang, Sumatera Barat 27118</t>
  </si>
  <si>
    <t>Pelayanan Publik Telah Menjadi Isu Global Di Seluruh Wilayah Indonesia. Pelayanan Publik Yang Berorientasi Hanya Fokus Terhadap Pengelolaan Pelayanan Yang Cenderung Bersifat Birokratis, Direktif, Dan Hanya Memperhatikan Kepentingan Opd Yang Memberikan Pelayanan. Hal Ini Membuat Kita Sudah Harus Membuat Pelayanan Menjadi Fokus Terhadap Kepuasan Masyarakat/pelanggan.</t>
  </si>
  <si>
    <t>Sebagai Salah Satu Instrumen Untuk Mempublikasikan Pelayanan Dan Perizinan Kota Padang Panjang Dalam Kurun Waktu 2 Tahun Terakhir.</t>
  </si>
  <si>
    <t>20 Juli 2017</t>
  </si>
  <si>
    <t>26 Juli 2017</t>
  </si>
  <si>
    <t>06 Agustus 2017</t>
  </si>
  <si>
    <t>07 Agustus 2017</t>
  </si>
  <si>
    <t>18 Agustus 2017</t>
  </si>
  <si>
    <t>24 September 2017</t>
  </si>
  <si>
    <t>06 Oktober 2017</t>
  </si>
  <si>
    <t>01 Oktober 2017</t>
  </si>
  <si>
    <t>11 Oktober 2017</t>
  </si>
  <si>
    <t>12 Oktober 2017</t>
  </si>
  <si>
    <t>18 Oktober 2017</t>
  </si>
  <si>
    <t>19 Oktober 2017</t>
  </si>
  <si>
    <t>27 Oktober 2017</t>
  </si>
  <si>
    <t>Lebih Dari Dua Tahunan</t>
  </si>
  <si>
    <t>Lainnya : Blanko maupun data sekunder dari kegiatan internal di dinas PMPTSP</t>
  </si>
  <si>
    <t>Individu
Usaha/Perusahaan</t>
  </si>
  <si>
    <t>: 0 orang</t>
  </si>
  <si>
    <t>16 Oktober 2017</t>
  </si>
  <si>
    <t>Program Indonesia Sehat dengan Pendekatan Keluarga</t>
  </si>
  <si>
    <t xml:space="preserve">  Dinas Kesehatan Kabupaten Indragiri Hulu</t>
  </si>
  <si>
    <t>Program Indonesia Sehat Dengan Pendekatan Keluarga</t>
  </si>
  <si>
    <t>Kesehatan</t>
  </si>
  <si>
    <t>-@gmail.com</t>
  </si>
  <si>
    <t>Dinas Kesehatan Kabupaten Indragiri Hulu</t>
  </si>
  <si>
    <t>Yusniwan S.sos</t>
  </si>
  <si>
    <t>Bidang Program</t>
  </si>
  <si>
    <t>Jalan Lintas Timur</t>
  </si>
  <si>
    <t>Menentukan Skala Prioritas Dalam Mengimplementasikan Program Indonesia Sehat Menjadi Sebuah Keniscayaan Manakala Kita Dihadapkan Pada Masih Terbatasnya Sumber Daya Dalam Pembangunan Kesehatan. Dengan Demikian, Pelaksanaan Program Saat Ini Difokuskan Untuk Mengatasi Masalah Kesehatan Utama Yang Belum Berhasil Kita Atasi Tersebut. Agar Dapat Berjalan Efektif Dan Efisien, Tiga Pilar Dalam Program Indonesia Sehat, Yaitu Paradigma Sehat, Penguatan Pelayanan Kesehatan Dan Penerapan Jaminan Kesehatan Nasional (jkn) Dilaksanakan Secara Integerasi Dengan Sasaran Difokuskan Kepada Keluarga Yang Merupakan Unit Terkecil Dari Masyarakat. Hal Tersebut Melatarbelakangi Keluarnya Kebijakan Program Indonesia Sehat Dengan Pendekatan Keluarga (pis-pk) Yang Telah Ditetapkan Dengan Peraturan Mentri Kesehatan Nomor 39 Tahun 2016. Peraturan Ini Menjadi Dasar Pelaksanaan Pendekatan Baru Untuk Mewujudkan Keluarga Indonesia Yang Sehat.</t>
  </si>
  <si>
    <t>Program Indonesia Sehat Dilaksanakan Guna Meningkatkan Kualitas Hidup Manusia Indonesia, Dengan Memanfaatkan Sepenuhnya Potensi Yang Ada, Baik Dari Erintah Pusat, Provinsi, Kabupaten/kota, Dan Masyarakat.pembangunan Kesehatan Dimulai Ari Unit Terkecil Dari Masyarakat, Yaitu Keluarga. Pemerintah Pusat Dan Daerah Enetapkan Kebijakan Pembangunan Keluarga Melalui Pembinaan Ketahanan Dan Kesejahteraan Keluarga, Untuk Mendukung Keluarga Agar Dapat Mengerjakan Fungsinya Secara Maksimal.</t>
  </si>
  <si>
    <t>01 Januari 2016</t>
  </si>
  <si>
    <t>31 Desember 2016</t>
  </si>
  <si>
    <t>01 Januari 2017</t>
  </si>
  <si>
    <t>31 Desember 2018</t>
  </si>
  <si>
    <t>01 Januari 2019</t>
  </si>
  <si>
    <t>31 Desember 2019</t>
  </si>
  <si>
    <t>01 Januari 2020</t>
  </si>
  <si>
    <t>31 Desember 2020</t>
  </si>
  <si>
    <t>Triwulanan</t>
  </si>
  <si>
    <t>Seluruh Wilayah Indonesia</t>
  </si>
  <si>
    <t>Rumah Tangga</t>
  </si>
  <si>
    <t>: 100 orang</t>
  </si>
  <si>
    <t>Nasional</t>
  </si>
  <si>
    <t>Analisis Kualitas Pembangunan Manusia per Kecamatan di Kabupaten Ciamis Tahun 2018</t>
  </si>
  <si>
    <t xml:space="preserve">  Dinas Komunikasi dan Informatika Kabupaten Ciamis</t>
  </si>
  <si>
    <t>Analisis Kualitas Pembangunan Manusia Per Kecamatan Di Kabupaten Ciamis Tahun 2018</t>
  </si>
  <si>
    <t>2018</t>
  </si>
  <si>
    <t>(0265) 773000</t>
  </si>
  <si>
    <t>774257</t>
  </si>
  <si>
    <t>admin@diskominfo.ciamiskab.go.id</t>
  </si>
  <si>
    <t>Dinas Komunikasi Dan Informatika Kabupaten Ciamis</t>
  </si>
  <si>
    <t>Amin Mabruri S.stp., Mm</t>
  </si>
  <si>
    <t>Kabid Psde</t>
  </si>
  <si>
    <t>Pembagian Urusan Pemerintahan Seperti Yang Di Uraikan Dalam Peraturan Pemerintah/pp Nomor 38 Tahun 2007 Pasal (7) Menyatakan Bahwa Urusan Pemerintahan Yang Wajib Diselenggarakan Oleh Pemerintahan Daerah Kabupaten/kota Diantaranya Adalah Pelayanan Dasar Yang Mencakup Kegiatan Statistik Dan Perencanaan Pembangunan. Terkait Dengan Perencanaan Pembangunan, Ketersediaan Data Mengenai Kondisi Sumber Daya Manusia Sangat Dibutuhkan. Selain Dapat Digunakan Sebagai Bahan Evaluasi Dari Hasil Pembangunan Yang Telah Dilaksanakan, Data Tersebut Juga Akan Bermanfaat Dalam Memberikan Informasi Sebagai Bahan Masukan Bagi Perencanaan Pembangunan Di Masa Yang Akan Datang Sebagai Bentuk Pelaksanaan Undang-undang No. 25 Tahun 2004 Tentang Sistem Perencanaan Pembangunan Nasional. Diharapkan Data Tersebut Dapat Memberikan Ukuran Kondisi Ekonomi Dan Sosial Secara Tepat Sebagai Representasi Kondisi Masa Lalu Dan Masa Kini Serta Sasaran Yang Hendak Dicapai Pada Masa Yang Akan Datang.</t>
  </si>
  <si>
    <t>- Menampilkan Data Pokok Tentang Kesejahteraan Masyarakat Yang Sangat Dibutuhkan Untuk Masukan Penyusunan Kebijakan Dan Sebagai Alat Untuk Melihat Keadaan, Memonitor Dan Mengevaluasi Keberhasilan Pembangunan, Khususnya Untuk Programprogram Yang Berkaitan Dengan Akselerasi Peningkatan Ipm Kabupaten Ciamis Per Kecamatan. - Menampilkan Data Rinci Tentang Indeks Pendidikan, Kesehatan Dan Pola Konsumsi/pengeluaran Rumah Tangga Dalam Nilai Rupiah Sebagai Dasar Untuk Memperkirakan Pola Konsumsi Penduduk Dan Distribusi Pengeluaran.</t>
  </si>
  <si>
    <t>01 Agustus 2018</t>
  </si>
  <si>
    <t>31 Agustus 2018</t>
  </si>
  <si>
    <t>03 September 2018</t>
  </si>
  <si>
    <t>28 September 2018</t>
  </si>
  <si>
    <t>01 Oktober 2018</t>
  </si>
  <si>
    <t>31 Oktober 2018</t>
  </si>
  <si>
    <t>01 November 2018</t>
  </si>
  <si>
    <t>30 November 2018</t>
  </si>
  <si>
    <t>03 Desember 2018</t>
  </si>
  <si>
    <t>07 Desember 2018</t>
  </si>
  <si>
    <t>10 Desember 2018</t>
  </si>
  <si>
    <t>12 Desember 2018</t>
  </si>
  <si>
    <t>Lainnya : Instansi</t>
  </si>
  <si>
    <t>Diploma Iv Atau S1 Atau S2 Atau S3</t>
  </si>
  <si>
    <t>Kompilasi Data Administrasi Profil Pemuda dan Olahraga Kota Pagar Alam 2018</t>
  </si>
  <si>
    <t xml:space="preserve">  Dinas Pemuda dan Olahraga Kota Pagar Alam</t>
  </si>
  <si>
    <t>Kompilasi Data Administrasi Profil Pemuda Dan Olahraga Kota Pagar Alam 2018</t>
  </si>
  <si>
    <t>082175116858</t>
  </si>
  <si>
    <t>Disporasp4npga@gmail.com</t>
  </si>
  <si>
    <t>Dinas Pemuda Dan Olahraga Kota Pagar Alam</t>
  </si>
  <si>
    <t>Drs. Supawi Cekman, Mm</t>
  </si>
  <si>
    <t>Kepala Dinas</t>
  </si>
  <si>
    <t>Visi Dinas Pemuda Dan Olahraga Yang Ditetapkan Berdasarkan Kondisi Yang Diharapkan Dimasa Yang Akan Datang Sebagai Berikut : “mewujudkan Pemuda Yang Tangguh Dan Olahraga Yang Mampu Berdaya Saing “. Untuk Mencapai Visi Tersebut Maka Dalam Penyelenggaraan Pembangunan Pemuda Dan Olahraga Yang Didukung Oleh Suatu Kompilasi Data Dalam Bentuk Buku Profil Tentang Kondisi Terkini Kepemudaan Dan Olahraga Di Kota Pagar Alam</t>
  </si>
  <si>
    <t>Memberi Gambaran Terkini Kondisi Pemuda Dan Olahraga Di Pagar Alam</t>
  </si>
  <si>
    <t>01 Januari 2018</t>
  </si>
  <si>
    <t>15 Februari 2018</t>
  </si>
  <si>
    <t>15 Januari 2018</t>
  </si>
  <si>
    <t>28 Februari 2018</t>
  </si>
  <si>
    <t>01 Maret 2018</t>
  </si>
  <si>
    <t>15 Mei 2018</t>
  </si>
  <si>
    <t>30 Juni 2018</t>
  </si>
  <si>
    <t>01 Juli 2018</t>
  </si>
  <si>
    <t>15 Agustus 2018</t>
  </si>
  <si>
    <t>01 September 2018</t>
  </si>
  <si>
    <t>Lainnya : Klub Olahraga</t>
  </si>
  <si>
    <t>Lainnya: Klub Olahraga</t>
  </si>
  <si>
    <t>Submit</t>
  </si>
  <si>
    <t>Kompilasi Data Tataran Transportasi Lokal Kabupaten Timor Tengah Utara</t>
  </si>
  <si>
    <t xml:space="preserve">  Dinas Perhubungan</t>
  </si>
  <si>
    <t>Kompilasi Produk Administrasi : "Profil Statistik Gender Kota Metro 2018"</t>
  </si>
  <si>
    <t xml:space="preserve">  Dinas Pemberdayaan Perempuan, Perlindungan Anak, Pengendalian Penduduk, dan Keluarga Berencana Kota Metro</t>
  </si>
  <si>
    <t>Kompilasi Produk Administrasi : "profil Statistik Gender Kota Metro 2018"</t>
  </si>
  <si>
    <t>072543690</t>
  </si>
  <si>
    <t>pppappkbbkkbn@gmail.com</t>
  </si>
  <si>
    <t>Dinas Pemberdayaan Perempuan, Perlindungan Anak, Pengendalian Penduduk, Dan Keluarga Berencana Kota Metro</t>
  </si>
  <si>
    <t>Titi Narimaningsih</t>
  </si>
  <si>
    <t>Plt Kepala Bidang Pemberdayaan Perempuan</t>
  </si>
  <si>
    <t>Jalan Soekarno Hatta No 17</t>
  </si>
  <si>
    <t>Dalam Rangka Meningkatkan Kesetaraan Dan Keadilan Gender Dalam Kehidupan Berkeluarga, Bermasyarakat, Berbangsa, Dan Bernegara Perlu Melakukan Strategi Pengarusutamaan Gender Kedalam Seluruh Proses Pembangunan Nasional. Pengarusutamaan Gender Kedalam Seluruh Proses Pembangunan I-2. Merupakan Bagian Yang Tak Terpisahkan Dari Kegiatan Fungsional Semua Instansi Dan Lembaga Pemerintah Di Tingkat Pusat Dan Daerah. Isu Strategis Pengarustamaan Gender Dituangkan Dalam Visi Pembangunan Nasional Melalui Penghapusan Diskriminasi Gender. Inpres Nomor 9 Tahun 2000 Tentang Pengarusutamaan Gender Juga Menginstruksikan Kepada Semua Pejabat Pemerintah Baik Pusat Maupun Daerah Untuk Melaksanakan Pengarusutamaan Gender Guna Terselenggaranya Perencanaan, Penyusunan, Pelaksanaan, Pemantauan, Dan Evaluasi Atas Kebijakan Dan Program Pembangunan Yang Berspektif Gender Sesuai Bidang Tugas Dan Fungsi, Serta Kewenangan Masingmasing. Rencana Pembangunan Jangka Menengah Nasional (rpjmn) 2020-2024 Mencantumkan Sasaran Pembangunan Berperspektif Gender Yaitu Peningkatan Kualitas Hidup Perempuan; Peningkatan Peran Perempuan Di Berbagai Bidang Kehidupan; Pengintegrasian Perspektif Gender Di Semua Tahapan Pembangunan; Dan Penguatan Kelembagaan Pengarusutamaan Gender, Baik Di Level Pusat Maupun Daerah. Evaluasi Hasil Pembangunan Perspektif Gender Menggunakan Beberapa Indikator, Diantaranya Adalah Indeks Pembangunan Gender (ipg) Dan Indeks Pemberdayaan Gender (idg). Angka Ipg Menggambarkan Kesenjangan Atau Gap Pembangunan Manusia Antara Laki-laki Dan Perempuan. Ipg Merupakan Rasio Antara Indeks Pembangunan Manusia (ipm) Perempuan Dan Laki-laki. Pembangunan Manusia Diukur Melalui Beberapa Indikator Yaitu Angka Harapan Hidup, Rata-rata Lama Sekolah, Harapan Lama Sekolah, Dan Pendapatan. Sedangkan Idg Mengukur Kesetaraan Dalam Partisipasi Politik Dan Pemberdayaan Gender Dalam Bidang Ekonomi. Berbagai Upaya Telah Dilakukan Dalam Rangka Mengupayakan Kesataraan Gender. Namun Masih Terdapat Banyak Permasalahan Yang Perlu Ditemukan Solusi Terkait Dengan Kesenjangan Laki-laki Dan Perempuan Dalam Memperoleh Akses, I-3 Partisipasi, Kontrol Berbagai Program Pembangunan, Terutama Pendidikan Perempuan, Penanggulangan Kemiskinan Dan Pengangguran. Untuk Mengetahui Keterbandingan Gender Di Kota Metro</t>
  </si>
  <si>
    <t>1. Mendapatkan Angka Keterbandingan Gender Di Kota Metro 2. Bahan Evaluasi Dan Monitoring Di Bidang Pemberdayaan Perempuan</t>
  </si>
  <si>
    <t>02 April 2018</t>
  </si>
  <si>
    <t>13 April 2018</t>
  </si>
  <si>
    <t>16 April 2018</t>
  </si>
  <si>
    <t>20 April 2018</t>
  </si>
  <si>
    <t>23 April 2018</t>
  </si>
  <si>
    <t>24 Agustus 2018</t>
  </si>
  <si>
    <t>27 Agustus 2018</t>
  </si>
  <si>
    <t>12 Oktober 2018</t>
  </si>
  <si>
    <t>17 Oktober 2018</t>
  </si>
  <si>
    <t>26 Oktober 2018</t>
  </si>
  <si>
    <t>29 Oktober 2018</t>
  </si>
  <si>
    <t>Lainnya : Data administrasi dari dinas, dan data dari lembaga lain misal BPS</t>
  </si>
  <si>
    <t>Individu
Rumah Tangga
Lainnya : Satker, OPD</t>
  </si>
  <si>
    <t>Lainnya: Pemeriksaan kualitas data</t>
  </si>
  <si>
    <t>Individu
Rumah Tangga</t>
  </si>
  <si>
    <t>18 Oktober 2018</t>
  </si>
  <si>
    <t>Kompilasi Produk Administrasi Laporan Kejadian Bencana Alam Wilayah Kota Serang</t>
  </si>
  <si>
    <t xml:space="preserve">  Badan Penanggulangan Bencana Daerah Kota Serang</t>
  </si>
  <si>
    <t>Lingkungan</t>
  </si>
  <si>
    <t>(0254) 200135</t>
  </si>
  <si>
    <t>serangkota_bpbd@gmail.com</t>
  </si>
  <si>
    <t>Kepala</t>
  </si>
  <si>
    <t>Kepala Sekretariat</t>
  </si>
  <si>
    <t>Jl. Raya Banten Lama Km3 Lingkungan Kelanggaran Kelurahan Unyur, Kecamatan Serang-kota Serang</t>
  </si>
  <si>
    <t>Dalam Rangka Perumusan Dan Penetapan Kebijakan Penanggulangan Bencana Dan Penanganan Pengungsi Dengan Bertindak Cepat, Tepat, Efektif Dan Efisien Diperlukan Data Kejadian Bencana Alam Yang Rinci Dan Terkini.</t>
  </si>
  <si>
    <t>Memberikan Gambaran Tentang Kejadian Bencana Alam Di Kota Serang Tahun 2018.</t>
  </si>
  <si>
    <t>08 Januari 2018</t>
  </si>
  <si>
    <t>31 Januari 2018</t>
  </si>
  <si>
    <t>Pengamatan</t>
  </si>
  <si>
    <t>Lainnya : laporan pengamatan lapangan</t>
  </si>
  <si>
    <t>Lainnya : Daerah terdampak</t>
  </si>
  <si>
    <t>Lainnya: Kota Serang</t>
  </si>
  <si>
    <t>8</t>
  </si>
  <si>
    <t>PENDATAAN KEPUTUSAN DPRD</t>
  </si>
  <si>
    <t xml:space="preserve">  SEKRETARIS DEWAN</t>
  </si>
  <si>
    <t>Pendataan Keputusan Dprd</t>
  </si>
  <si>
    <t>Perwilayahan Dan Perkotaan</t>
  </si>
  <si>
    <t>Femly Orno, Se.</t>
  </si>
  <si>
    <t>Kepala Bagian Penganggaran Dan Pengawasan</t>
  </si>
  <si>
    <t>Tiakur, Moa, Maluku Barat Daya</t>
  </si>
  <si>
    <t>Perda Kabupaten Maluku Barat Daya Nomor 01 Tahun 2013</t>
  </si>
  <si>
    <t>Untuk Rencana Pembangunan Jangka Menengah</t>
  </si>
  <si>
    <t>30 November 2017</t>
  </si>
  <si>
    <t>Lainnya : PEMERINTAH DAERAH</t>
  </si>
  <si>
    <t>Lainnya: PEMERINTAH DAERAH</t>
  </si>
  <si>
    <t>19 November 2018</t>
  </si>
  <si>
    <t>PENDATAAN MENARA TELEKOMUNIKASI KOTA SORONG</t>
  </si>
  <si>
    <t xml:space="preserve">  DINAS KOMUNIKASI DAN INFORMATIKA</t>
  </si>
  <si>
    <t>Pendataan Menara Telekomunikasi Kota Sorong</t>
  </si>
  <si>
    <t>Cara Lain Sesuai Dengan Perkembangan Ti</t>
  </si>
  <si>
    <t>Teknologi Informasi Dan Komunikasi</t>
  </si>
  <si>
    <t>Walikota Sorong</t>
  </si>
  <si>
    <t>Kepala Dinas Komunikasi Dan Informatika</t>
  </si>
  <si>
    <t>James Burung</t>
  </si>
  <si>
    <t>Kepala Bidang Aplikasi Dan Telematika</t>
  </si>
  <si>
    <t>Jumlah Menara Telekomunikasi Di Kota Sorong Secara De Facto Belum Diketahui. Selain Itu Seharusnya Keberadaan Menara Telekomunikasi Seharusnya Menghasilkan Retribusi Bagi Pad Kota Sorong. Oleh Karena Itu Diperlukan Pendataan Menara Telekomunikasi.</t>
  </si>
  <si>
    <t>1.mengetahui Jumlah Menara Telekomunikasi Di Kota Sorong 2.mengetahui Persebaran Menara Telekomunikasi Di Kota Sorong Berdasarkan Distrik/kelurahan 3.meningkatkan Retribusi Kota Sorong Melalui Pajak Menara</t>
  </si>
  <si>
    <t>01 Juni 2018</t>
  </si>
  <si>
    <t>29 Juni 2018</t>
  </si>
  <si>
    <t>02 Juli 2018</t>
  </si>
  <si>
    <t>31 Juli 2018</t>
  </si>
  <si>
    <t>Lainnya : ARSIP DINAS DAN PENGAMATAN LAPANGAN</t>
  </si>
  <si>
    <t>Lainnya : MENARA</t>
  </si>
  <si>
    <t>Lainnya: MENARA TELEKOMUNIKASI</t>
  </si>
  <si>
    <t>Pendataan Program indonesia Sehat Pendekatan Keluarga (PIS-PK) Kab. Bolaang Mongondow Timur</t>
  </si>
  <si>
    <t xml:space="preserve">  Dinas Keshatan Kabupaten Bolaang Mongondow Timur</t>
  </si>
  <si>
    <t>53</t>
  </si>
  <si>
    <t>Penyusunan Buku Riset dan Analisa Data Pariwisata Kabupaten Kupang</t>
  </si>
  <si>
    <t xml:space="preserve">  Dinas Pariwisata dan Ekonomi Kreatif Kabupaten Kupang</t>
  </si>
  <si>
    <t>Penyusunan Buku Riset Dan Analisa Data Pariwisata Kabupaten Kupang</t>
  </si>
  <si>
    <t>xxxx@mail.com</t>
  </si>
  <si>
    <t>Kepala Dinas Pariwisata Dan Ekonomi Kreatif</t>
  </si>
  <si>
    <t>Drs. Pieter Ch. Sabneno, M.si.</t>
  </si>
  <si>
    <t>Kepala Dinas Pariwisata Dan Ekonomi Kreatif Kabupaten Kupang</t>
  </si>
  <si>
    <t>Jl. Timor Raya Km.36, Oelamasi</t>
  </si>
  <si>
    <t>Kabupaten Kupang Merupakan Salah Satu Daerah Tujuan Wisata Di Provinsi Nusa Tenggara Timur, Kultur Sosial Dan Budaya Yang Beraneka Ragam Serta Didukung Keadaan Geografis Yang Menunjang Kepariwisataan. Dalam Pengelolaan Objek Wisata Yang Ada Terdapat Permasalahan Yang Dihadapi Dalam Pembangunan / Pengembangan Obyek Wisata Guna Peningkatan Pad Sesuai Dengan Tarhet Yang Telah Ditetapkan.</t>
  </si>
  <si>
    <t>1. Mendapatkan Data Terkait Obyek Wisata Yang Ada Di Kabupaten Kupang 2. Mendapatkan Data Kunjungan Wisatawan Asing/lokal Dan Pad Bidang Pariwisata</t>
  </si>
  <si>
    <t>01 Februari 2018</t>
  </si>
  <si>
    <t>Wawancara
Mengisi Kuesioner Sendiri
Pengamatan</t>
  </si>
  <si>
    <t>Lainnya : pemerintah desa/kecamatan</t>
  </si>
  <si>
    <t>Lainnya: obyek wisata</t>
  </si>
  <si>
    <t>11</t>
  </si>
  <si>
    <t>Penyusunan Data Keragaan Usaha Mikro Kecil Menengah (UMKM) Kabupaten Pasaman</t>
  </si>
  <si>
    <t xml:space="preserve">  Dinas Koperasi dan Usaha Kecil Menengah Kabupaten Pasaman</t>
  </si>
  <si>
    <t>Penyusunan Data Keragaan Usaha Mikro Kecil Menengah (umkm) Kabupaten Pasaman</t>
  </si>
  <si>
    <t>Industri Dan Jasa</t>
  </si>
  <si>
    <t>dinaskop4@gmail.com</t>
  </si>
  <si>
    <t>Kepala Dinas Koperasi Dan Usaha Kecil Menengah Kabupaten Pasaman</t>
  </si>
  <si>
    <t>Rizal, S.ag., Ma</t>
  </si>
  <si>
    <t>Kabid Usaha Kecil Menengah (ukm)</t>
  </si>
  <si>
    <t>Jl. A Karim No. 1, Lubuk Sikaping</t>
  </si>
  <si>
    <t>Pembangunan Sektor Umkm Merupakan Salah Satu Sektor Yang Tak Kalah Pentingnya Sejalan Dengan Sektor Lainnya. Fakta Menyatakan Ketika Terjadi Krisis Moneter Tahun 1998 Ternyata Sektor Umkm Dapat Bertahan Sehingga Dampak Dari Krisis Moneter Nyaris Tidak Begitu Mempengaruhi Terhadap Keberlangsungan Umkm Itu Sendiri Dengan Jumlahnya Yang Tak Sedikit. Setelah Pendataan Tahun 2017 Pada Tahun 2018 Dilakukan Pendataan Ulang, Sehingga Dapat Diketahui Bagaimana Perkembangan Umkm Itu Sendiri. Sehubungan Dengan Hal Ini Dalam Rangka Upaya Pelaksanaan Program Pengembangan Umkm Ke Depan Perlu Didukung Dengan Data Yang Akurat Sehingga Memudahkan Bagi Pihak Terkait Untuk Menentukan Kebijakan Pengembangan Umkm Selanjutnya. Maka Untuk Memperoleh Data Yang Akurat Perlu Dilaksanakan Pendataan Umkm Minimal Satu Kali Dalam Dua Tahun.</t>
  </si>
  <si>
    <t>Mengetahui Perkembangan Umkm, Mendapatkan Data Umkm Yang Akurat, Sebagai Salah Satu Langkah Strategis Dalam Mengambil Keputusan Serta Menentukan Arah Pembangunan Untuk Pengembangan Umkm Di Masa Yang Akan Datang</t>
  </si>
  <si>
    <t>02 Januari 2018</t>
  </si>
  <si>
    <t>31 Mei 2018</t>
  </si>
  <si>
    <t>21 Desember 2018</t>
  </si>
  <si>
    <t>13 Desember 2018</t>
  </si>
  <si>
    <t>Lainnya : Blangko</t>
  </si>
  <si>
    <t>Lainnya: Konfirmasi</t>
  </si>
  <si>
    <t>Kabupaten/Kota
Lainnya: nagari/desa</t>
  </si>
  <si>
    <t>Penyusunan Data Penyandang Masalah Kesejahteraan Sosial (PMKS) Kabupaten Pasaman</t>
  </si>
  <si>
    <t xml:space="preserve">  Dinas Sosial Kabupaten Pasaman</t>
  </si>
  <si>
    <t>Penyusunan Data Penyandang Masalah Kesejahteraan Sosial (pmks) Kabupaten Pasaman</t>
  </si>
  <si>
    <t>Perlindungan Sosial Dan Kesejahteraan</t>
  </si>
  <si>
    <t>sosialsosial54@gmail.com</t>
  </si>
  <si>
    <t>Kepala Dinas Sosial Kabupaten Pasaman</t>
  </si>
  <si>
    <t>Efina, Se</t>
  </si>
  <si>
    <t>Kabid Data Informasi Kesejahteraan Sosial Dan Kepahlawanan</t>
  </si>
  <si>
    <t>Jl. Jend Sudirman No. 54, Lubuk Sikaping</t>
  </si>
  <si>
    <t>Berdasarkan Peraturan Menteri Nomor 08 Tahun 2012 Menetapkan Peraturan Menteri Sosial Tentang Pedoman Pendataan Dan Pengelolaan Data Penyandang Masalah Kesejahteraan Sosial Dan Potensi Dan Sumber Kesejahteraan Sosial; Pendataan Dan Pengelolaan Data Pmks Dan Psks Digunakan Sebagai Dasar Dalam Melaksanakan Penyelenggaraan Kesejahteraan Sosial Yang Meliputi : A. Rehabilitasi Sosial; B. Jaminan Sosial; C. Pemberdayaan Sosial; D. Perlindungan Sosial; Dan E. Penanggulangan Kemiskinan.</t>
  </si>
  <si>
    <t>A. Terwujudnya Pemahaman Yang Sama Tentang Pendataan Dan Pengelolaan Data Pmks Dan Psks; B. Meningkatnya Kualitas Pendataan Dan Pengelolaan Data Pmks Dan Psks Pada Instansi Sosial Provinsi Dan Instansi Sosial Kabupaten/kota; Dan C. Tersedianya Data Pmks Dan Psks Yang Lengkap Dan Akurat.</t>
  </si>
  <si>
    <t>Lainnya: Tidak Ada</t>
  </si>
  <si>
    <t>26</t>
  </si>
  <si>
    <t>Penyusunan Dokumen data Infrastruktur Kota Serang</t>
  </si>
  <si>
    <t xml:space="preserve">  BAPPEDA KOTA SERANG</t>
  </si>
  <si>
    <t>Penyusunan Dokumen Data Infrastruktur Kota Serang</t>
  </si>
  <si>
    <t>Pembangunan</t>
  </si>
  <si>
    <t>0254-280330</t>
  </si>
  <si>
    <t>0254-281254</t>
  </si>
  <si>
    <t>info.lppm@untirta.ac.id</t>
  </si>
  <si>
    <t>Dr. Ing M. Iman Santoso, M.sc</t>
  </si>
  <si>
    <t>Koordinator Pusat Penelitian Perencanaan Kota, Wilayah Dan Pertanahan</t>
  </si>
  <si>
    <t>Jl. Raya Jakarta Km. 4</t>
  </si>
  <si>
    <t>Data Infrastruktur Di Kota Serang Belum Terkoordinir Dengan Baik Walaupun Sudah Tersedia Di Beberapa Opd. Kegiatan Ini Berupaya Untuk Menyatukan Beberapa Puzzle Data Yang Masih Tersebar Pada Opd Menjadi Sebuah Kesatuan Data Infrastruktur Yang Terdokumentasi Dengan Baik Untuk Kemudian Nantinya Akan Disusun Dalam Sebuah Database Infrastruktur Yang Lengkap.</t>
  </si>
  <si>
    <t>Tersedianya Data Infrastruktur Di Kota Serang Secara Series Pada 4 Tahun Terakhir Yakni: 2014, 2015, 2016 Dan 2017 Meliputi : 1. Jalan Lingkungan Dan Jalan Poros 2. Jembatan Poros 3. Persampahan</t>
  </si>
  <si>
    <t>07 Maret 2018</t>
  </si>
  <si>
    <t>08 Maret 2018</t>
  </si>
  <si>
    <t>07 Mei 2018</t>
  </si>
  <si>
    <t>21 Juni 2018</t>
  </si>
  <si>
    <t>Wawancara
Pengamatan
Pengumpulan Data Sekunder</t>
  </si>
  <si>
    <t>Lainnya : data sekunder</t>
  </si>
  <si>
    <t>Lainnya : OPD/Dinas</t>
  </si>
  <si>
    <t>Lainnya: Sarana Prasarana</t>
  </si>
  <si>
    <t>6</t>
  </si>
  <si>
    <t>3</t>
  </si>
  <si>
    <t>Penyusunan Profil Daerah Kabupaten Sabu Raijua</t>
  </si>
  <si>
    <t xml:space="preserve">  Bappeda Sabu Raijua</t>
  </si>
  <si>
    <t>085253871700</t>
  </si>
  <si>
    <t>mfa.dps@gmail.com</t>
  </si>
  <si>
    <t>Kepala Badan Perencanaan Dan Pembangunan Daerah Kabupaten Sabu Raijua</t>
  </si>
  <si>
    <t>Muhammad Fauzzi Alboneh</t>
  </si>
  <si>
    <t>Kepala Bidang Penelitian Dan Pengembangan</t>
  </si>
  <si>
    <t>Jl. Eltari -seba Desa Menia Kecamatan Sabu Barat Kabupaten Sabu Raijua</t>
  </si>
  <si>
    <t>Penyusunan Profil Derah Merupakan Salah Satu Kebutuhan Yang Paling Mendasar Dalam Perencanaan Pembangunan Baik Pada Tataran Nasional Maupun Daerah Adalah Penyediaan Data Yang Akurat. Data Yang Akurat Akan Memberikan Informasi Yang Rasional Dan Bertanggung Jawab Terhadap Suatu Masalah Serta Pada Saat Yang Sama, Data Yang Akurat Juga Menjadi Kebutuhan Bagi Pimpinan Dalam Pengambilan Keputusan.</t>
  </si>
  <si>
    <t>Memberikan Informasi Yang Jelas Tentang Penyelenggaraan Pemerintahan, Pelaksanaan Pembangunan, Dan Pembinaan Kemasyarakatan Di Daerah.</t>
  </si>
  <si>
    <t>29 September 2018</t>
  </si>
  <si>
    <t>01 Desember 2018</t>
  </si>
  <si>
    <t>15 Desember 2018</t>
  </si>
  <si>
    <t>Lainnya : Organisasi Perangkat Daerah</t>
  </si>
  <si>
    <t>Lainnya: Organisasi Perangkat Daerah</t>
  </si>
  <si>
    <t>11 Desember 2018</t>
  </si>
  <si>
    <t>14</t>
  </si>
  <si>
    <t>Survei Kepuasan Masyarakat Badan Kesatuan bangsa dan Politik Kota Tangerang Selatan</t>
  </si>
  <si>
    <t xml:space="preserve">  BadanKesatuan bangsa dan Politik Kota Tangerang Selatan</t>
  </si>
  <si>
    <t>Survei Kepuasan Masyarakat Badan Kesatuan Bangsa Dan Politik Kota Tangerang Selatan</t>
  </si>
  <si>
    <t>kesbangpoltangsel@gmail.com</t>
  </si>
  <si>
    <t>Badan Kesatuan Bangsa Dan Politik Kota Tangerang Selatan</t>
  </si>
  <si>
    <t>Sekretaris Badan Kesatuan Bangsa Dan Politik Kota Tangerang Selatan</t>
  </si>
  <si>
    <t>3.1. Latar Belakang Kegiatan: Desentralisasi Untuk Mengoptimalkan Fungsi Pemerintahan Yang Meliputi Pelayanan, Pengaturan Dan Pemberdayaan Yang Diwujudkan Dalam Sebuah Kebijakan Yang Berorientasi Kepada Kebutuhan Masyarakat. Meskipun Masih Banyak Dijumpai Kelemahan Dari Beberapa Aspek Pelayanan Sehingga Belum Dapat Memenuhi Kualitas Yang Diharapkan Oleh Pengguna Jasa Tersebut, Karena Masih Ada Berbagai Keluhan Masyarakat Yang Muncul Di Media Massa Dan Menimbulkan Citra Yang Kurang Baik. Badan Kesbangpol Kota Tangerang Selatan Sebagai Instansi Pemerintah Yang Bertanggung Jawab Dalam Memberi Pelayanan Yang Berkaitan Kepada Masyarakat, Seperti Pembuatan Skt Dan Izin Penelitian Terus Berupaya Meningkat Kualitas Pelayanan Di Berbagai Aspek, Meliputi: Kesesuaian Persyaratan, Kemudahan Prosedur, Kecepatan Waktu, Tarif Yang Dikeluarkan, Dan Aspek Lainnya. Penyusunan Survei Kepuasan Masyarakat Merupakan Satu Langkah Yang Tepat Untuk Mengakomodasi Kritik Dan Harapan Masyarakat, Dan Menilai Tingkat Kepuasan Masyarakat Terhadap Kinerja Yang Diberikan Badan Kesbangpol Kota Tangerang Selatan Serta Sebagai Alat Untuk Membuat Program-program Yang Efektif Dan Tepat Sasaran Yang Berbasis Riset.</t>
  </si>
  <si>
    <t>Mengukur Tingkat Kepuasan Dan Ketidakpuasan. Melakukan Kajian Dan Analisis Terhadap Tingkat Kepuasan Dan Harapan Masyarakat. Dan Memetakan Isu-isu Strategis, Serta Memberi Rekomendasi Sesuai Harapan Masyararakat. • Secara Teoritis Kegiatan Ini Bermanfaat Sebagai Dokumen Yang Berisi Tentang Penilaian Kepuasan Masyarakat, Isu-isu Strategis Dan Rekomendasi. Sedangkan Secara Praktis, Kegiatan Ini Bermanfaat Sebagai Referensi Untuk Menentukan Sebuah Kebijakan Yang Berbasis Riset.</t>
  </si>
  <si>
    <t>11 Maret 2018</t>
  </si>
  <si>
    <t>15 Maret 2018</t>
  </si>
  <si>
    <t>18 Maret 2018</t>
  </si>
  <si>
    <t>22 Maret 2018</t>
  </si>
  <si>
    <t>25 Maret 2018</t>
  </si>
  <si>
    <t>08 April 2018</t>
  </si>
  <si>
    <t>09 April 2018</t>
  </si>
  <si>
    <t>12 April 2018</t>
  </si>
  <si>
    <t>15 April 2018</t>
  </si>
  <si>
    <t>01 Mei 2018</t>
  </si>
  <si>
    <t>22 April 2018</t>
  </si>
  <si>
    <t>Wawancara
Mengisi Kuesioner Sendiri</t>
  </si>
  <si>
    <t>: 6 orang</t>
  </si>
  <si>
    <t>Sedang Diperiksa</t>
  </si>
  <si>
    <t>Survei kepuasan pelanggan</t>
  </si>
  <si>
    <t xml:space="preserve">  Perusahaan Daerah Air Minum</t>
  </si>
  <si>
    <t>Survei Pemantauan Stok Pasokan dan Harga Kabupaten Muara Enim Tahun 2018</t>
  </si>
  <si>
    <t xml:space="preserve">  Dinas Ketahanan Pangan Kabupaten Muara Enim</t>
  </si>
  <si>
    <t>Survei Pemantauan Stok Pasokan Dan Harga Kabupaten Muara Enim Tahun 2018</t>
  </si>
  <si>
    <t>0734-74220109</t>
  </si>
  <si>
    <t>muaraenimkab@muaraenimkab.go.id</t>
  </si>
  <si>
    <t>Dinas Ketahanan Pangan Kabupaten Muara Enim</t>
  </si>
  <si>
    <t>Yenni</t>
  </si>
  <si>
    <t>Kepala Seksi Distribusi Dan Cadangan Pangan</t>
  </si>
  <si>
    <t>Jl. Mayor Tjik Agus Kiemas, Sh</t>
  </si>
  <si>
    <t>Dalam Rangka Stabilisasi Pasokan Dan Harga Pangan Strategis Baik Di Tingkat Produsen Maupun Konsumen Maka Dilakukan Pemantauan Terhadap Berbagai Potensi Yang Mempengaruhi Terjadinya Fluktuasi Harga Pangan Strategis. Faktor Yang Menimbulkan Peningkatan Harga Antara Lain Jumlah Pasokan Yang Berkurang Dari Sentra Produksi, Sistem Distribusi Yang Membentuk Pasar Oligopsoni, Dan Jumlah Cadangan Pangan Baik Di Pemerintah (pusat Dan Daerah) Maupun Di Masyarakat. Oleh Karena Itu, Pemantauan Hal-hal Tersebut Merupakan Bagian Dari “early Warning System” Terhadap Berbagai Potensi Yang Akan Menimbulkan Naiknya Harga Bahan Pangan Terutama Dalam Menghadapi Masa Peningkatan Permintaan Karena Adanya Perayaan Hari Besar Keagamaan Nasional. Pemantauan Ini Diperlukan Untuk Melakukan Aksi Dalam Meredam Gejolak Harga Pangan.</t>
  </si>
  <si>
    <t>Meningkatkan Sistem Pemantauan Ketersediaan, Distribusi, Dan Harga Pangan Secara Harian Di Wilayah Kabupaten Muara Enim Dan Sekitarnya Sebagai Barometer Perilaku Harga Pangan Strategis Di Tingkat Konsumen; Meningkatkan Sistem Pemantauan Pasokan Dan Harga Serta Stok Pangan Secara Mingguan Di Seluruh Wilayah Kabupaten Muara Enim Sebagai Upaya Mendeteksi Harga Di Tingkat Produsen Yang Dapat Mempengaruhi Pasar; Meningkatkan Pemantauan Sistem Dan Jaringan Distribusi Dalam Rangka Meningkatkan Fasilitasi Produsen Dan Aksesibilitas Konsumen; Meningkatkan Pemantauan Pengembangan Cadangan Pangan Terutama Cadangan Di Tingkat Pemerintah Daerah Dan Di Masyarakat; Melakukan Koordinasi Untuk Menyusun Aksi Dalam Rangka Mendukung Kegiatan Prioritas Nasional Baik Lintas Kementerian/lembaga Maupun Dengan Pemerintah Daerah.</t>
  </si>
  <si>
    <t>01 Desember 2017</t>
  </si>
  <si>
    <t>31 Desember 2017</t>
  </si>
  <si>
    <t>08 Desember 2018</t>
  </si>
  <si>
    <t>16 Desember 2018</t>
  </si>
  <si>
    <t>22 Desember 2018</t>
  </si>
  <si>
    <t>26 Desember 2018</t>
  </si>
  <si>
    <t>28 Desember 2018</t>
  </si>
  <si>
    <t>Supervisi
Lainnya: telepon konfirmasi</t>
  </si>
  <si>
    <t>Kurang Dari Atau Sama Dengan Smp</t>
  </si>
  <si>
    <t>: 22 orang</t>
  </si>
  <si>
    <t>Lainnya: pasar kecamatan atau kecamatan</t>
  </si>
  <si>
    <t>Survey Kebutuhan Trayek Angkutan</t>
  </si>
  <si>
    <t xml:space="preserve">  Dinas Perhubungan Kabupaten Rokan Hulu</t>
  </si>
  <si>
    <t>08126851226</t>
  </si>
  <si>
    <t>sanker.pasir@gmail.com</t>
  </si>
  <si>
    <t>Kepala Bidang Angkutan</t>
  </si>
  <si>
    <t>Jl. Riau No. 42 Kelurahan Pasir Pengaraian, Kec. Rambah</t>
  </si>
  <si>
    <t>Transportasi Adalah Motor Penggerak Untuk Kemajuan Suatu Daerah Terutama Pada Bidang Ekonomi Dan Pembangunan. Kabupaten Rokan Hulu Sangat Membutuhkan Sarana Dan Prasarana Transportasi Yang Berkualitas Sehingga Memudahkan Masyarakat Dalam Menggunakan Jasa Transportasi Yang Ekonomis, Aman, Nyaman, Dan Tertib.</t>
  </si>
  <si>
    <t>Penyusunan Kebutuhan Sarana Transportasi Berdasarkan Transportasi Yang Ditetapkan Dan Disesuaikan Dengan Kondisi Existing Daerah Kabupaten Rokan Hulu Dengan Manajemen Sarana Transportasi Shingga Tersusunlah Tatanan Transportasi Lokal (tratalok) Dan Akan Menghasilkan Rencana Induk Moda Transportasi Yang Efektif Dan Efisien.</t>
  </si>
  <si>
    <t>04 Desember 2017</t>
  </si>
  <si>
    <t>30 September 2018</t>
  </si>
  <si>
    <t>14 Desember 2018</t>
  </si>
  <si>
    <t>17 Desember 2018</t>
  </si>
  <si>
    <t>Wawancara
Mengisi Kuesioner Sendiri
Pengamatan
Pengumpulan Data Sekunder</t>
  </si>
  <si>
    <t>: 7 orang</t>
  </si>
  <si>
    <t>Kabupaten/Kota
Lainnya: Wilayah Terminal</t>
  </si>
  <si>
    <t>Survey Perencanaan Masterplan Destinasi Pariwisata Kab. Buol</t>
  </si>
  <si>
    <t xml:space="preserve">  Dinas Kepemudaan, Olahraga dan Pariwisata Kab. Buol</t>
  </si>
  <si>
    <t>Agregat Kependudukan Kabupaten Ciamis Semseter I Tahun 2019</t>
  </si>
  <si>
    <t xml:space="preserve">  Dinas Kependudukan dan Pencatatan Sipil Kabupaten Ciamis</t>
  </si>
  <si>
    <t>2019</t>
  </si>
  <si>
    <t>0265772548</t>
  </si>
  <si>
    <t>disdukcapilciamis3207@gmail.com</t>
  </si>
  <si>
    <t>Dinas Kependudukan Dan Pencatatan Sipil Kabupaten Ciamis</t>
  </si>
  <si>
    <t>Dra. Hj. Ety Kernaswati</t>
  </si>
  <si>
    <t>Kepala Bidang Pemanfaatan Data Dan Inovasi Pelayanan</t>
  </si>
  <si>
    <t>Jalan Tentara Pelajar No. 7 Ciamis</t>
  </si>
  <si>
    <t>Data Agregat Kependudukan Kabupaten Ciamis Semester I Tahun 2019 Merupakan Gambaran Umum Mengenai Kondisi Kuantitas Dan Kualitas Penduduk Di Kabupaten Ciamis. Data-data Kependudukan Yang Disajikan Diharapkan Dapat Menjadi Salah Satu Bahan Analisis Bagi Kepentingan Perencanaan Pembangunan Pada Berbagai Bidang Yang Berwawasan Penduduk.</t>
  </si>
  <si>
    <t>Untuk Memberi Gambaran Umum/informasi Tentang Data Kependudukan Di Kabupaten Ciamis</t>
  </si>
  <si>
    <t>03 Januari 2019</t>
  </si>
  <si>
    <t>31 Januari 2019</t>
  </si>
  <si>
    <t>01 Februari 2019</t>
  </si>
  <si>
    <t>28 Februari 2019</t>
  </si>
  <si>
    <t>01 Maret 2019</t>
  </si>
  <si>
    <t>15 Maret 2019</t>
  </si>
  <si>
    <t>18 Maret 2019</t>
  </si>
  <si>
    <t>22 Maret 2019</t>
  </si>
  <si>
    <t>25 Maret 2019</t>
  </si>
  <si>
    <t>29 Maret 2019</t>
  </si>
  <si>
    <t>Semesteran</t>
  </si>
  <si>
    <t>Kabupaten/Kota
Lainnya: Desa/Kelurahan</t>
  </si>
  <si>
    <t>Agregat Kependudukan Kabupaten Ciamis Semseter II Tahun 2019</t>
  </si>
  <si>
    <t>Agregat Kependudukan Kabupaten Ciamis Semseter Ii Tahun 2019</t>
  </si>
  <si>
    <t>Data Agregat Kependudukan Kabupaten Ciamis Semester Ii Tahun 2019 Merupakan Gambaran Umum Mengenai Kondisi Kuantitas Dan Kualitas Penduduk Di Kabupaten Ciamis. Data-data Kependudukan Yang Disajikan Diharapkan Dapat Menjadi Salah Satu Bahan Analisis Bagi Kepentingan Perencanaan Pembangunan Pada Berbagai Bidang Yang Berwawasan Penduduk.</t>
  </si>
  <si>
    <t>01 Juli 2019</t>
  </si>
  <si>
    <t>31 Juli 2019</t>
  </si>
  <si>
    <t>01 Agustus 2019</t>
  </si>
  <si>
    <t>30 Agustus 2019</t>
  </si>
  <si>
    <t>02 September 2019</t>
  </si>
  <si>
    <t>30 September 2019</t>
  </si>
  <si>
    <t>21 Oktober 2019</t>
  </si>
  <si>
    <t>15 November 2019</t>
  </si>
  <si>
    <t>18 November 2019</t>
  </si>
  <si>
    <t>22 November 2019</t>
  </si>
  <si>
    <t>Analisis Ketahanan dan Kerentanan Pangan di Kabupaten Buru Selatan</t>
  </si>
  <si>
    <t xml:space="preserve">  Badan Ketahanan Pangan dan Penyuluhan Kabupaten Buru Selatan</t>
  </si>
  <si>
    <t>Analisis Ketahanan Dan Kerentanan Pangan Di Kabupaten Buru Selatan</t>
  </si>
  <si>
    <t>082199767080</t>
  </si>
  <si>
    <t>noname@gmail.com</t>
  </si>
  <si>
    <t>Badan Ketahanan Pangan Dan Penyuluhan Kabupaten Buru Selatan</t>
  </si>
  <si>
    <t>Ir, Abdul Hakim Tuanakota, M.si</t>
  </si>
  <si>
    <t>Kepala Dinas Ketahanan Pangan Dan Penyuluhan Kabupaten Buru Selatan</t>
  </si>
  <si>
    <t>Desa Lektama</t>
  </si>
  <si>
    <t>Untuk Dapat Melaksanakan Intervensi Yang Terkait Dengan Ketahanan Pangan Dan Gizi, Pemerintah Indonesia Masih Terus Meningkatkan Sarana Dan Penentuan Target Intervensi Sasaran Secara Geografis. Dewan Ketahanan Pangan (dkp) Dan World Food Programme (wfp) Mengembangkan Bersama Peta Ketahanan Dan Kerentanan Pangan (food Security And Vulnerability Atlas - Fsva) Sejak 2005. Bersama Ini, Badan Ketahanan Pangan Kabupaten Buru Selatan Telah Menyusun Peta Ketahanan Dan Kerentanan Pangan (food Security And Vulnerability Atlas - Fsva) Dengan Level Pada Tingkat Desa.</t>
  </si>
  <si>
    <t>Sesuai Dengan Tupoksi Dari Badan Ketahanan Pangan Untuk Memastikan Kabupaten Tidak Ada Yang Mengalami Kekurangan Pangan.</t>
  </si>
  <si>
    <t>01 Desember 2019</t>
  </si>
  <si>
    <t>15 Desember 2019</t>
  </si>
  <si>
    <t>16 Desember 2019</t>
  </si>
  <si>
    <t>31 Maret 2020</t>
  </si>
  <si>
    <t>01 April 2020</t>
  </si>
  <si>
    <t>31 Mei 2020</t>
  </si>
  <si>
    <t>01 Juni 2020</t>
  </si>
  <si>
    <t>30 September 2020</t>
  </si>
  <si>
    <t>01 Oktober 2020</t>
  </si>
  <si>
    <t>15 Oktober 2020</t>
  </si>
  <si>
    <t>16 Oktober 2020</t>
  </si>
  <si>
    <t>31 Oktober 2020</t>
  </si>
  <si>
    <t>Mail</t>
  </si>
  <si>
    <t>Lainnya: Tidak melakukan</t>
  </si>
  <si>
    <t>Anggaran Pendapatan dan Belanja Daerah (APBD) Kabupaten Kulon Progo</t>
  </si>
  <si>
    <t xml:space="preserve">  Badan Keuangan dan Aset Daerah Kabupaten kulon Progo</t>
  </si>
  <si>
    <t>Buku Data Statistik Sektoral Provinsi DKI Jakarta</t>
  </si>
  <si>
    <t xml:space="preserve">  Dinas Komunikasi, Informatika dan Statistik Provinsi DKI Jakarta</t>
  </si>
  <si>
    <t>Buku Data Statistik Sektoral Provinsi Dki Jakarta</t>
  </si>
  <si>
    <t>(021) 3823253 / 3823449</t>
  </si>
  <si>
    <t>(021) 3823253</t>
  </si>
  <si>
    <t>diskominfotik@jakarta.go.id</t>
  </si>
  <si>
    <t>Dinas Komunikasi, Informatika Dan Statistik Provinsi Dki Jakarta</t>
  </si>
  <si>
    <t>Kepala Unit Pengelola Statistik</t>
  </si>
  <si>
    <t>Jalan Medan Merdeka Selatan No. 8-9 Gedung Balai Kota Jakarta Pusat Provinsi Dki Jakarta</t>
  </si>
  <si>
    <t>Buku Data Statistik Sektoral Provinsi Dki Jakarta Merupakan Salah Satu Media Diseminasi Data Statistik Sektoral Provinsi Dki Jakarta Yang Diterbitkan Oleh Dinas Komunikasi, Informatika Dan Statistik Provinsi Dki Jakarta. Data Dan Informasi Yang Dimuat Dalam Buku Ini Merupakan Hasil Kompilasi Data Statistik Sektoral Dari Perangkat Daerah Pemerintah Provinsi Dki Jakarta, Badan Pusat Statistik Dan Instansi Lain Sampai Dengan Tahun 2018.</t>
  </si>
  <si>
    <t>Memberikan Gambaran Provinsi Dki Jakarta Berdasarkan Data Statistik Sektoral Yang Disajikan Kepada Masyarakat Luas Setiap Tahunnya. Dimana Buku Ini Berisi Data Statistik Sektoral Yang Mencakup Data Umum, Sosial Budaya, Sumber Daya Alam, Infrastruktur, Ekonomi, Ekspor Impor, Politik, Hukum Dan Keamanan, Serta Data Insidensial Seperti Bencana Alam Dan Penyakit Menular.</t>
  </si>
  <si>
    <t>15 Januari 2019</t>
  </si>
  <si>
    <t>01 Juni 2019</t>
  </si>
  <si>
    <t>Mail
Lainnya : Website</t>
  </si>
  <si>
    <t>Lainnya : Dinas/Instansi</t>
  </si>
  <si>
    <t>Lainnya: Pengecekkan Data</t>
  </si>
  <si>
    <t>Lainnya: Dinas/Instansi</t>
  </si>
  <si>
    <t>Provinsi
Kabupaten/Kota</t>
  </si>
  <si>
    <t>15 Juli 2019</t>
  </si>
  <si>
    <t>Buku Statistik Provinsi DKI Jakarta</t>
  </si>
  <si>
    <t>Buku Statistik Provinsi Dki Jakarta</t>
  </si>
  <si>
    <t>Buku Statistik Provinsi Dki Jakarta Tahun 2021 Merupakan Salah Satu Media Diseminasi Statistik Sektoral Provinsi Dki Jakarta Yang Diterbitkan Oleh Dinas Komunikasi, Informatika Dan Statistik Provinsi Dki Jakarta. Data Dan Informasi Yang Dimuat Dalam Buku Ini Merupakan Hasil Kompilasi Data Statistik Sektoral Dari Perangkat Daerah Pemerintah Provinsi Dki Jakarta, Badan Pusat Statistik Dan Instansi Lain Sampai Dengan Tahun 2020.</t>
  </si>
  <si>
    <t>Memberikan Gambaran Provinsi Dki Jakarta Berdasarkan Data Statistik Sektoral Yang Disajikan Kepada Masyarakat Luas Setiap Tahunnya. Dimana Buku Ini Membahas Data Statistik Sektoral Dan Analisis Deskriptif Yang Mencakup Data Umum, Sosial Budaya, Sumber Daya Alam, Infrastruktur, Ekonomi, Ekspor Impor, Politik, Hukum Dan Keamanan, Serta Data Insidensial Seperti Bencana Alam Dan Penyakit Menular.</t>
  </si>
  <si>
    <t>Lainnya: Pemeriksaan ulang</t>
  </si>
  <si>
    <t>Daftar Urut Kepangkatan Pegawai Negeri Sipil di Lingkungan Pemerintah Kabupaten Bengkulu Tengah</t>
  </si>
  <si>
    <t xml:space="preserve">  Badan Kepegawaian dan Pengembangan Sumber Daya Manusia (BKPSDM)</t>
  </si>
  <si>
    <t>Daftar Urut Kepangkatan Pegawai Negeri Sipil Di Lingkungan Pemerintah Kabupaten Bengkulu Tengah</t>
  </si>
  <si>
    <t>bkpsdmbengkulutengahkab@gmail.go.id</t>
  </si>
  <si>
    <t>Kepala Badan Kepegawaian Dan Pengembangan Sumber Daya Manusia</t>
  </si>
  <si>
    <t>M. Aryo Nurfansyah, Sh</t>
  </si>
  <si>
    <t>Kabid Ppi (pengadaan, Pemberhentian, Dan Informasi)</t>
  </si>
  <si>
    <t>Kompleks Perkantoran Rena Semanek, Desa Rena Semanek, Kec. Karang Tinggi, Bengkulu Tengah, Bengkulu 38382</t>
  </si>
  <si>
    <t>Data Merupakan Fakta Atau Nilai (value) Yang Tercatat Atau Merepresentasikan Deskripsi Dari Suatu Objek. Data Yang Merupakan Fakta Yang Tercatat Dan Selanjutnya Dilakukan Pengolahan (proses) Menjadi Bentuk Yang Berguna Atau Bermanfaat Bagi Pemakainya Akan Membentuk Apa Yang Disebut Informasi. Bentuk Informasi Yang Kompleks Dan Terintegrasi Dan Pengolahan Sebuah Database Dengan Komputer Akan Digunakan Untuk Proses Pengambilan Keputusan Pada Manajemen Akan Membentuk Sistem Informasi Manajemen (sim) , Data Dalam Basis Data Merupakan Item Terkecil Dan Terpenting Untuk Membangun Basis Data Yang Baik Dan Valid. Data Dalam Basis Data Bersifat Integrated Dan Shared. Basis Data (database) Merupakan Kumpulan Dari Data Yang Saling Berhubungan (relasi) Antara Satu Dengan Yang Lainnya Yang Diorganisasikan Berdasarkan Skema Atau Struktur Tertentu. Pada Komputer, Basis Data Disimpan Dalam Perangkat Hardware Penyimpanan, Dan Dengan Software Tertentu Diolah Untuk Kepentingan Atau Kegunaan Tertentu. Hubungan Atau Relasi Data Biasanya Ditunjukkan Dengan Kunci/kode Dari Tiap File Yang Ada.</t>
  </si>
  <si>
    <t>Hasil Dari Penyusunan Data Ini Diharapkan Dapat Menjadi Pedoman Dalam Proses Untuk Menentukan Jumlah Dan Kualitas Pegawai Berdasarkan Jenis, Sifat Dan Beban Kerja Yang Dibebankan Kepada Suatu Organisasi Dan Lainnya.</t>
  </si>
  <si>
    <t>02 Januari 2019</t>
  </si>
  <si>
    <t>01 Oktober 2019</t>
  </si>
  <si>
    <t>04 Oktober 2019</t>
  </si>
  <si>
    <t>07 Oktober 2019</t>
  </si>
  <si>
    <t>31 Oktober 2019</t>
  </si>
  <si>
    <t>01 November 2019</t>
  </si>
  <si>
    <t>30 November 2019</t>
  </si>
  <si>
    <t>17 Desember 2019</t>
  </si>
  <si>
    <t>Lainnya : Aplikasi SAPK BKN</t>
  </si>
  <si>
    <t>Lainnya : Seluruh OPD</t>
  </si>
  <si>
    <t>Lainnya: Seluruh OPD</t>
  </si>
  <si>
    <t>10</t>
  </si>
  <si>
    <t>4</t>
  </si>
  <si>
    <t>data agregat kependudukan semester 1 tahun 2019</t>
  </si>
  <si>
    <t xml:space="preserve">  Dinas Kependudukan dan Pencatatan Sipil Kabupaten Rokan Hilir</t>
  </si>
  <si>
    <t>Data Agregat Kependudukan Semester 1 Tahun 2019</t>
  </si>
  <si>
    <t>08126818858</t>
  </si>
  <si>
    <t>agus.wardiman@bps.go.id</t>
  </si>
  <si>
    <t>H M Job Kurniawan Ap Ms,i</t>
  </si>
  <si>
    <t>Basaruddin,sh, M.si</t>
  </si>
  <si>
    <t>Basarudin .sh,m,si ( Kepala Dinas Disduk Capil )</t>
  </si>
  <si>
    <t>Juli Asri S.sos ( Kepala Bidang Kepengelolaan Informasi Admitrasi Kependudukan )</t>
  </si>
  <si>
    <t>Jl Kecamatan Km 6</t>
  </si>
  <si>
    <t>Meningkatkan Dan Mendekatkan Pelayanan Kepada Masyarakat Khusussya Dalam Hal Adminstrasi Kependudukan</t>
  </si>
  <si>
    <t>Memberikan Informasi Terkait Gambaran Kondisi Data Kependudukan Semester 1 Tahun 2019</t>
  </si>
  <si>
    <t>Longitudinal Panel</t>
  </si>
  <si>
    <t>: 8 orang</t>
  </si>
  <si>
    <t>Data IPG (Indeks Pemberdayaan Gender)</t>
  </si>
  <si>
    <t xml:space="preserve">  Dinas Pemberdayaan Perempuan, Perlindungan Anak dan Kependudukan</t>
  </si>
  <si>
    <t>data lokasi BTS</t>
  </si>
  <si>
    <t xml:space="preserve">  Dinas komunikasi dan informatika kabupaten</t>
  </si>
  <si>
    <t>Efektivitas Pembelajaran e-Learning Berbasis Schoology terhadap Peningkatan Keaktifan dan Hasil Belajar Siswa X IPS MAN Kota Pasuruan</t>
  </si>
  <si>
    <t xml:space="preserve">  Sekolah Tinggi Keguruan Ilmu Pendidikan PGRI Pasuruan</t>
  </si>
  <si>
    <t>GRAND DESIGN PEMBANGUNAN (GDPK) KABUPATEN SIJUNJUNG TAHUN 2018-2034</t>
  </si>
  <si>
    <t xml:space="preserve">  Dinas Pengendalian Penduduk dan KB Kabupaten Sijunjung</t>
  </si>
  <si>
    <t>Grand Design Pembangunan (gdpk) Kabupaten Sijunjung Tahun 2018-2034</t>
  </si>
  <si>
    <t>dinasppkb.kabsijunjung@gmail.com</t>
  </si>
  <si>
    <t>Kepala Dinas Pengendalian Penduduk Dan Kb</t>
  </si>
  <si>
    <t>Yendri, Sh, Mm</t>
  </si>
  <si>
    <t>Kepala Bidang Pengendalian Penduduk Dan Advokasi Penggerakan</t>
  </si>
  <si>
    <t>Gedung Bersama Lt.2</t>
  </si>
  <si>
    <t>1. Amanat Peraturan Presiden Nomor 153 Tahun 2014 Tentang Grand Disign Pembangunan Kependudukan 2. Laju Pertumbuhan Penduduk Yang Cukup Tinggi, Kualitas Penduduk Masih Rendah, Pembangunan Keluarga Belum Optimal, Persebaran Penduduk Belum Proporsional, Dan Administrasi Kependudukan Belum Tertib</t>
  </si>
  <si>
    <t>Untuk Menghasikan Pedoman Bagi Pemerintah Daerah Kabupaten Sijunjung Dalam Merencanakan Program Dan Kegiatan Yang Terkait Dengan Pembangunan Kependudukan Sehingga Dicapai Kondisi Kependudukan Kabupaten Sijunjung Sbb : 1.penduduk Kabupaten Sijunjung Yang Tumbuh Seimbang. 2.penduduk Kabupaten Sijunjung Yang Sehat Jasmani Dan Rohani Cerdas, Mandiri, Beriman, Bertakwa Berakhlak Mulia Dan Memiliki Etos Kerja Yang Tinggi. 3.keluarga Kabupaten Sijunjung Yang Berketahanan, Sejahtera, Sehat, Maju, Mandiri Dan Harmoni. 4.keseimbangan Persebaran Penduduk Kabupaten Sijunjung Yang Serasi Dengan Daya Dukung Alam Dan Daya Tampung Lingkungan 5.administrasi Kependudukan Kabupaten Sijunjung Yang Tertib, Akurat Dan Dapat Dipercaya.</t>
  </si>
  <si>
    <t>08 Februari 2019</t>
  </si>
  <si>
    <t>08 April 2019</t>
  </si>
  <si>
    <t>31 Mei 2019</t>
  </si>
  <si>
    <t>31 Agustus 2019</t>
  </si>
  <si>
    <t>30 Oktober 2019</t>
  </si>
  <si>
    <t>20 Desember 2019</t>
  </si>
  <si>
    <t>Lainnya: Penduduk Kabupaten Sijunjung</t>
  </si>
  <si>
    <t>23 Desember 2019</t>
  </si>
  <si>
    <t>Implementasi Nilai Kepedulian Sosial di Kecamatan Panggungrejo Kota Pasuruan Menuju Indonesia Emas 2045</t>
  </si>
  <si>
    <t>JUMLAH PEDAGANG YANG MEMILIKI SURAT IZIN PER KECAMATAN</t>
  </si>
  <si>
    <t xml:space="preserve">  DINAS PENANAMAN MODAL DAN PELAYANAN TERPADU SATU PINTU KABUPATEN MALUKU BARAT DAYA</t>
  </si>
  <si>
    <t>Jumlah Pedagang Yang Memiliki Surat Izin Per Kecamatan</t>
  </si>
  <si>
    <t>S. G. Dasmasela</t>
  </si>
  <si>
    <t>Kepada Bidang Pelayanan Perizinan Satu Pintu</t>
  </si>
  <si>
    <t>Peningkatan Kualitas Pelayanan Perizinan Dan Non Perizinan Berusaha Di Kabupaten Maluku Barat Daya</t>
  </si>
  <si>
    <t>Peningkatan Pelayanan Perizinan Adalah: Mewujudkan Pelayanan Perizinan Yang Cepat, Mudah, Murah, Transparan, Dan Terjangkau</t>
  </si>
  <si>
    <t>09 Januari 2019</t>
  </si>
  <si>
    <t>10 Januari 2019</t>
  </si>
  <si>
    <t>30 Desember 2019</t>
  </si>
  <si>
    <t>31 Januari 2020</t>
  </si>
  <si>
    <t>01 Februari 2020</t>
  </si>
  <si>
    <t>10 Februari 2020</t>
  </si>
  <si>
    <t>11 Februari 2020</t>
  </si>
  <si>
    <t>15 Februari 2020</t>
  </si>
  <si>
    <t>03 Februari 2020</t>
  </si>
  <si>
    <t>Jumlah penerima beasiswa program guru madrasah diniyah menurut kabupaten/kota</t>
  </si>
  <si>
    <t xml:space="preserve">  Biro Kesejahteraan Rakyat Sekretariat Daerah Provinsi Jawa Timur</t>
  </si>
  <si>
    <t>Jumlah PNS Pemerintah Daerah Kabupaten Rejang Lebong tahun 2019</t>
  </si>
  <si>
    <t xml:space="preserve">  Badan Kepegawaian dan Pengembangan Sumber Daya Manusia Kabupaten Rejang Lebong</t>
  </si>
  <si>
    <t>Jumlah Pns Pemerintah Daerah Kabupaten Rejang Lebong Tahun 2019</t>
  </si>
  <si>
    <t>081271801812</t>
  </si>
  <si>
    <t>wahyudestiawan4@gmail.com</t>
  </si>
  <si>
    <t>Mohammad Andhy Afriyanto, Se</t>
  </si>
  <si>
    <t>Wahyu Destiawan</t>
  </si>
  <si>
    <t>Kasubbid. Inf Kepegawaian</t>
  </si>
  <si>
    <t>Jl. S.sukowati</t>
  </si>
  <si>
    <t>Proses Penggajian Pegawai</t>
  </si>
  <si>
    <t>Rekonsiliasi Gaji; Mengetahui Jumlah Real Pegawai Di Setiap Opd</t>
  </si>
  <si>
    <t>05 Januari 2019</t>
  </si>
  <si>
    <t>21 Januari 2019</t>
  </si>
  <si>
    <t>06 Januari 2020</t>
  </si>
  <si>
    <t>Mengisi Kuesioner Sendiri
Lainnya : surat</t>
  </si>
  <si>
    <t>Lainnya : surat</t>
  </si>
  <si>
    <t>Lainnya : OPD</t>
  </si>
  <si>
    <t>Kunjungan Kembali
Lainnya: konfirmasi kontak person</t>
  </si>
  <si>
    <t>Individu
Lainnya: OPD</t>
  </si>
  <si>
    <t>Kabupaten/Kota
Lainnya: OPD</t>
  </si>
  <si>
    <t>Kajian Dukungan Dana Desa terhadap PencapaianSDGs di Desa</t>
  </si>
  <si>
    <t xml:space="preserve">  Badan Perencanaan Pembangunan, Penelitian dan Pengembangan Daerah (Bappelitbangda) Kabupaten Gresik</t>
  </si>
  <si>
    <t>Kajian Model Spasial Penentuan Titik Evakuasi Sementara dan Titik Evakuasi Akhir Bencana Tsunami di Kota Pariaman</t>
  </si>
  <si>
    <t xml:space="preserve">  BADAN PERENCANAAN PEMBANGUNAN DAERAH KOTA PARIAMAN</t>
  </si>
  <si>
    <t>Kajian Model Spasial Penentuan Titik Evakuasi Sementara Dan Titik Evakuasi Akhir Bencana Tsunami Di Kota Pariaman</t>
  </si>
  <si>
    <t>ppidpariamankota@gmail.com</t>
  </si>
  <si>
    <t>Kepala Dinas Badan Perencanaan Pembangunan Daerah Kota Pariaman</t>
  </si>
  <si>
    <t>Ratna Juwita</t>
  </si>
  <si>
    <t>Kabid Litbang Dan Evaluasi Pelaporan</t>
  </si>
  <si>
    <t>Jl. Imam Bonjol No 44 Pariaman, Desa Cimparuah, Kecamatan Pariaman Tengah Kota Pariaman, 25511</t>
  </si>
  <si>
    <t>Kota Pariaman Merupakan Kota Tepi Pantai Dimana Hampir Seluruh Bangunan Akan Terkena Dampak Gempa Bumi Dan Tsunami Dimasa Yang Akan Datang. Dalam Rangka Pencapaian Visi Misi Bappeda Sebagai Lembaga Perencanaan Pembangunan Dalam Memantapkan Kota Pariaman Sebagai Kota Tujuan Wisata Dan Ekonomi Kreatif Maka Bappeda Melakukan Kajian Tentang Penentuan Tempat Evakuasi Sementara Dan Titik Evakuasi Akhir, Jalur Evakuasi, Serta Shelter Untuk Meminimalkan Resiko Dan Adanya Mitigasi Terhadap Bencana Tsunami Karena Kota Pariaman Rentan Terkena Dampak Bencana</t>
  </si>
  <si>
    <t>1. Tersedianya Peta Sebaran Tes, Tea, Dan Jalur Evakuasi Tsunami Yang Tepat Di Kota Pariaman 2. Tersedianya Informasi Lokal Bangunan Shelter Sebagai Tes Yang Layak Di Kota Pariaman 3. Tersusunnya Rumusan Kebijakan Untuk Penentuan Model Mitigasi Bencana Tsunami Di Kota Pariaman</t>
  </si>
  <si>
    <t>28 Juni 2019</t>
  </si>
  <si>
    <t>29 Agustus 2019</t>
  </si>
  <si>
    <t>29 November 2019</t>
  </si>
  <si>
    <t>Wawancara
Pengamatan
Pengumpulan Data Sekunder
Lainnya : peta satelit dan peta sampel dasar</t>
  </si>
  <si>
    <t>Paper-assisted Personal Interviewing (PAPI)
Lainnya : google maps, Gps, drone</t>
  </si>
  <si>
    <t>Lainnya : bangunan</t>
  </si>
  <si>
    <t>: 5 orang</t>
  </si>
  <si>
    <t>Lainnya: bangunan</t>
  </si>
  <si>
    <t>Kajian strategi penurunan angka kemiskinan di kecamatan Cempaka dan Landasan Ulin</t>
  </si>
  <si>
    <t xml:space="preserve">  Badan Perencanaan Pembangunan Penelitian dan Pengembangan Daerah Kota Banjarbaru</t>
  </si>
  <si>
    <t>Kajian Strategi Penurunan Angka Kemiskinan Di Kecamatan Cempaka Dan Landasan Ulin</t>
  </si>
  <si>
    <t>08115130175</t>
  </si>
  <si>
    <t>wulanpurwaningrum80@gmail.com</t>
  </si>
  <si>
    <t>Kepala Badan</t>
  </si>
  <si>
    <t>Wulan Purwaningrum, St. M. Ap</t>
  </si>
  <si>
    <t>Kasubbid Penelitian Dan Pengembangan Pembangunan Inovasi Dan Teknologi</t>
  </si>
  <si>
    <t>Jl. P. Suriansyah No. 16 Banjarbaru</t>
  </si>
  <si>
    <t>Kajian Ini Memfokuskan Secara Umum Kepada Upaya Atau Strategi Yang Dapat Dilakukan Sebagai Langkah Kebijakan Untuk Melakukan Penurunan Kemiskinan Di Kecamatan Landasan Ulin Dan Cempaka.</t>
  </si>
  <si>
    <t>Menyusun Kajian Sebagai Rujukan Mengenai Faktor-faktor Penyebab Kemiskinan, Strategi, Dan Kebijakan Untuk Penurunan Angka Kemiskinan Di Kecamatan Cempaka Dan Landasan Ulin</t>
  </si>
  <si>
    <t>10 September 2019</t>
  </si>
  <si>
    <t>21 September 2019</t>
  </si>
  <si>
    <t>23 September 2019</t>
  </si>
  <si>
    <t>10 Oktober 2019</t>
  </si>
  <si>
    <t>17 Oktober 2019</t>
  </si>
  <si>
    <t>18 Oktober 2019</t>
  </si>
  <si>
    <t>04 November 2019</t>
  </si>
  <si>
    <t>Lainnya : Kecamatan</t>
  </si>
  <si>
    <t>Lainnya: Tidak ada</t>
  </si>
  <si>
    <t>Lainnya: Kecamatan</t>
  </si>
  <si>
    <t>Kompilasi Data Program Bangga Kencana Kota Sukabumi</t>
  </si>
  <si>
    <t xml:space="preserve">  Dinas Pengendalian Penduduk, Keluarga Berencana, Pemberdayaan Perempuan, Perlindungan Anak dan Pemberdayaan Masyarakat Kota Sukabumi</t>
  </si>
  <si>
    <t>0266221092</t>
  </si>
  <si>
    <t>disp2kbp3apm_kotsi@sanapati.net</t>
  </si>
  <si>
    <t>Kepala Dinas Pengendalian Penduduk, Keluarga Berencana, Pemberdayaan Perempuan, Perlindungan Anak Dan Pemberdayaan Masyarakat Kota Sukabumi</t>
  </si>
  <si>
    <t>Kepala Bidang Pengendalian Penduduk Keluarga Sejahtera</t>
  </si>
  <si>
    <t>Jl. Kenari No. 1 A Sukabumi</t>
  </si>
  <si>
    <t>Untuk Melihat Capaian Program Pembangunan Keluarga, Kependudukan Dan Keluarga Berencana</t>
  </si>
  <si>
    <t>07 Januari 2019</t>
  </si>
  <si>
    <t>Mengisi Kuesioner Sendiri
Pengumpulan Data Sekunder</t>
  </si>
  <si>
    <t>Individu
Lainnya : FASILITAS KESEHATAN/TEMPAT MELAYANI PROGRAM KB</t>
  </si>
  <si>
    <t>: 35 orang</t>
  </si>
  <si>
    <t>Lainnya: FASILITAS KESEHATAN/ TEMPAT MELAYANI KB</t>
  </si>
  <si>
    <t>Kabupaten/Kota
Lainnya: FASILITAS KESEHATAN</t>
  </si>
  <si>
    <t>Kompilasi Data Administrasi Profil Dinas Ketahanan Pangan, Pertanian dan Perikanan (DKP3) Kota Tangerang Selatan</t>
  </si>
  <si>
    <t xml:space="preserve">  Dinas Ketahanan Pangan, Pertanian dan Perikanan</t>
  </si>
  <si>
    <t>Kompilasi Data Administrasi Profil Dinas Ketahanan Pangan, Pertanian Dan Perikanan (dkp3) Kota Tangerang Selatan</t>
  </si>
  <si>
    <t>Pertanian Dan Perikanan</t>
  </si>
  <si>
    <t>021 - 53163645</t>
  </si>
  <si>
    <t>perencanaan.dkp3@gmail.com</t>
  </si>
  <si>
    <t>Dinas Ketahanan Pangan, Pertanian Dan Perikanan</t>
  </si>
  <si>
    <t>Sekretaris Dinas Ketahanan Pangan, Pertanian Dan Perikanan Kota Tangerang Selatan</t>
  </si>
  <si>
    <t>Jl. Letnan Soetopo Kav. 1 No. 1 (pih) Sektor 1.1 Bsd City Serpong Kota Tangerang Selatan Provinsi Banten</t>
  </si>
  <si>
    <t>Penyediaan Data Dan Informasi Merupakan Aspek Yang Cukup Penting Di Dalam Proses Penyusunan Perencanaan Pembangunan Ketahanan Pangan, Pertanian, Peternakan Dan Perikanan, Karena Data Dan Informasi Tersebut Dapat Memberikan Gambaran Kondisi Pada Masa Lalu Dan Saat Ini. Gambaran Tersebut Juga Dapat Digunakan Sebagai Bahan Pertimbangan Untuk Menentukan Rencana Pembangunan Kedepannya. Oleh Karena Itu Dinas Ketahanan Pangan, Pertanian Dan Perikanan Kota Tangerang Selatan Perlu Untuk Melakukan Penyusunan Profil Secara Berkelanjutan. Adapun Data Dan Informasi Yang Terdapat Dalam Profil Dinas Ketahanan Pangan, Pertanian Dan Perikanan Kota Tangerang Selatan Tahun 2019 Meliputi Kurun Waktu 2014 - 2018 Sebagai Updating Dari Profil Yang Telah Disusun Sebelumnya.</t>
  </si>
  <si>
    <t>Tujuannya Antara Lain Untuk Kepentingan Stakeholder Yang Ingin Mendapatkan Informasi Segala Kegiatan Yang Dilakukan Dinas Ketahanan Pangan, Pertanian Dan Perikanan (dkp3).</t>
  </si>
  <si>
    <t>02 Desember 2019</t>
  </si>
  <si>
    <t>13 Desember 2019</t>
  </si>
  <si>
    <t>Lainnya : Data Sekunder</t>
  </si>
  <si>
    <t>Lainnya: pemeriksaan ulang</t>
  </si>
  <si>
    <t>Lainnya: Kota Tangerang Selatan</t>
  </si>
  <si>
    <t>Kompilasi Data Agregat Kependudukan Kota Parepare</t>
  </si>
  <si>
    <t xml:space="preserve">  Dinas Kependudukan dan Pencatatan Sipil Kota Parepare</t>
  </si>
  <si>
    <t>0811415227</t>
  </si>
  <si>
    <t>pu.disdukcapil@gmail.com</t>
  </si>
  <si>
    <t>Dinas Kependudukan Dan Pencatatan Sipil Kota Parepare</t>
  </si>
  <si>
    <t>Adi Hidayah Saputra</t>
  </si>
  <si>
    <t>Kepala Bidang Pengelolaan Dan Pendayagunaan Data Dan Informasi Disdukcapil Parepare</t>
  </si>
  <si>
    <t>Jl. Petta Oddo No.unga, Watang Soreang, Kec. Soreang, Kota Parepare, Sulawesi Selatan 91132</t>
  </si>
  <si>
    <t>Agregat Kependudukan Kota Parepare Memberikan Informasi Tentang Rekap Data Yang Memberikan Gambaran Karakteristik Dari Variable Yang Diukur Mengenai Berbagai Macam Informasi Kependudukan Di Kota Parepare. Kegiatan Ini Dilaksanakan Oleh Dinas Kependudukan Dan Pencatatan Sipil Kota Pareparepada Bulan April –november 2019. Teknik Pengumpulan Data Yang Digunakan Yaitu Dengan Mengambil Data Sekunder. Hasil Dari Kegiatan Ini Yaitu Untuk Memberikan Informasi Penduduk Kota Parepare</t>
  </si>
  <si>
    <t>Untuk Mengetahui Laporan Pemanfaatan Pelayanan Publik, Perencanaan Dan Pembangunan Kota Parepare</t>
  </si>
  <si>
    <t>12 April 2019</t>
  </si>
  <si>
    <t>15 April 2019</t>
  </si>
  <si>
    <t>19 April 2019</t>
  </si>
  <si>
    <t>22 April 2019</t>
  </si>
  <si>
    <t>24 Mei 2019</t>
  </si>
  <si>
    <t>27 Mei 2019</t>
  </si>
  <si>
    <t>10 Juni 2019</t>
  </si>
  <si>
    <t>17 Juni 2019</t>
  </si>
  <si>
    <t>Kompilasi Data Anggota DPRD Kabupaten Pringsewu</t>
  </si>
  <si>
    <t xml:space="preserve">  Sekretariat DPRD Kabupaten Pringsewu</t>
  </si>
  <si>
    <t>Kompilasi Data Anggota Dprd Kabupaten Pringsewu</t>
  </si>
  <si>
    <t>07297330319</t>
  </si>
  <si>
    <t>sekretariatdprd@pringsewu.go.id</t>
  </si>
  <si>
    <t>Sekretariat Dprd Kabupaten Pringsewu</t>
  </si>
  <si>
    <t>Zulyadin, S.sos</t>
  </si>
  <si>
    <t>Kabag Persidangan Dan Perundangan</t>
  </si>
  <si>
    <t>Komplek Perkantoran Pemerintah Daerah Kabupaten Pringsewu</t>
  </si>
  <si>
    <t>Dewan Perwakilan Rakyat Daerah Kabupaten Pringsewu Adalah Lembaga Legislatif Unikameral Yang Menjadi Mitra Kerja Pemerintah Kabupaten Pringsewu, Provinsi Lampung. Kegiatan Ini Dilakukan Untuk Monitoring Partai Poliik Yang Terpilih Sebagai Anggota Dprd.</t>
  </si>
  <si>
    <t>- Untuk Arsip Dan Rekapitulasi Penyelenggara - Monitoring Anggota Dprd - Permintaan Data Eksternal</t>
  </si>
  <si>
    <t>03 Juni 2019</t>
  </si>
  <si>
    <t>14 Agustus 2019</t>
  </si>
  <si>
    <t>22 Agustus 2019</t>
  </si>
  <si>
    <t>13 September 2019</t>
  </si>
  <si>
    <t>16 September 2019</t>
  </si>
  <si>
    <t>14 Desember 2019</t>
  </si>
  <si>
    <t>Lainnya: Pemeriksaan data administrasi</t>
  </si>
  <si>
    <t>Kompilasi data jumlah kepadatan penduduk menurut kecamatan</t>
  </si>
  <si>
    <t xml:space="preserve">  Dinas Kependudukan dan Pencatatan Sipil Kabupaten Bengkalis</t>
  </si>
  <si>
    <t>Kompilasi Data Jumlah Kepadatan Penduduk Menurut Kecamatan</t>
  </si>
  <si>
    <t>085364258285</t>
  </si>
  <si>
    <t>disdukcapil@bengkaliskab.go.id</t>
  </si>
  <si>
    <t>Dinas Kependudukan Dan Pencatatan Sipil Kabupaten Bengkalis</t>
  </si>
  <si>
    <t>Diah Tantri Kusumaningtiyas</t>
  </si>
  <si>
    <t>Kepala Seksi Pemanfaatan Data Dan Dokumen Kependudukan</t>
  </si>
  <si>
    <t>Kebutuhan Data Tentang Kepadatan Penduduk Menurut Kecamatan Menjadi Dasar Bagi Pemerintah Kabupaten Bengkalis Dalam Membuat Kebijakan Untuk Menentukan Strategi Tentang Penduduk Yang Ada Di Bengkalis</t>
  </si>
  <si>
    <t>Mengetahui Jumlah Kepadatan Penduduk Menurut Kecamatan Di Kabupaten Bengkalis</t>
  </si>
  <si>
    <t>01 September 2019</t>
  </si>
  <si>
    <t>Kompilasi data jumlah penduduk menurut kelompok umur, jenis kelamin, dan rasio</t>
  </si>
  <si>
    <t>Kompilasi Data Jumlah Penduduk Menurut Kelompok Umur, Jenis Kelamin, Dan Rasio</t>
  </si>
  <si>
    <t>Kebutuhannya Data Jumlah Penduduk Menurut Kelompok Umur Di Kabupaten Bengkalis Agar Dapat Mengetahui Fenomena Yang Terjadi Dalam Setiap Kelompok Umur Dan Lebih Memudahkan Kepala Daerah Dalam Membuat Kebijakan</t>
  </si>
  <si>
    <t>Mengetahui Jumlah Penduduk Menurut Kelompok Umur, Jenis Kelamin, Dan Rasio Di Kabupaten Bengkalis Tahun 2019</t>
  </si>
  <si>
    <t>31 Maret 2019</t>
  </si>
  <si>
    <t>01 April 2019</t>
  </si>
  <si>
    <t>: 30 orang</t>
  </si>
  <si>
    <t>Kompilasi Data Kependudukan Kabupaten Kuantan Singingi</t>
  </si>
  <si>
    <t xml:space="preserve">  Dinas Kependudukan dan Pencatatan Sipil Kabupaten Kuantan Singingi</t>
  </si>
  <si>
    <t>(0760)561629</t>
  </si>
  <si>
    <t>disdukcapil1409@gmail.com</t>
  </si>
  <si>
    <t>Dinas Kependudukan Dan Pencatatan Sipil Kabupaten Kuantan Singingi</t>
  </si>
  <si>
    <t>Tekad Kurniawan</t>
  </si>
  <si>
    <t>Kepala Bidang Pengelolaan Informasi Administrasi Kependudukan</t>
  </si>
  <si>
    <t>Komplek Perkantoran Pemerintah Daerah Kabupaten Kuantan Singingi</t>
  </si>
  <si>
    <t>Berdasarkan Uu Nomor 23 Tahun 2006 Dan Uu Nomor 24 Tahun 2013 Yang Menyatakan Bahwa Pemerintah Kabupaten/kota Bertanggung Jawab/berkewajiban Mengelola Dan Menyajikan Data Kependudukan Berskala Kabupaten/kota.</t>
  </si>
  <si>
    <t>1. Sebagai Tindak Lanjut Dari Peraturan Menteri Dalam Negeri Nomor 65 Tahun 2010 Pada Pasal 6 Ayat 1 Menyatakan Bupati/walikota Menyusun Profil Perkembangan Kependudukan Berskala Kabupaten/kota</t>
  </si>
  <si>
    <t>01 Mei 2019</t>
  </si>
  <si>
    <t>30 Juni 2020</t>
  </si>
  <si>
    <t>01 Juli 2020</t>
  </si>
  <si>
    <t>01 September 2020</t>
  </si>
  <si>
    <t>07 September 2020</t>
  </si>
  <si>
    <t>KOMPILASI DATA KEUANGAN PEMERINTAH DAERAH TAHUN 2019</t>
  </si>
  <si>
    <t xml:space="preserve">  BADAN PENGELOLAAN KEUANGAN DAN PENDAPATAN DAERAH KOTA PARIAMAN</t>
  </si>
  <si>
    <t>Kompilasi Data Keuangan Pemerintah Daerah Tahun 2019</t>
  </si>
  <si>
    <t>Keuangan</t>
  </si>
  <si>
    <t>hendra.ajonk@yahoo.co.id</t>
  </si>
  <si>
    <t>Kepala Badan Pengelolaan Keuangan Dan Pendapatan Daerah</t>
  </si>
  <si>
    <t>Hendra Asman, Se, Mm, Akt</t>
  </si>
  <si>
    <t>Kepala Bidang Perbendaharaan Akuntansi Dan Pelaporan</t>
  </si>
  <si>
    <t>Jl. Imam Bonjol No 44 Cimparuh, Kecamatan Pariaman Tengah, Kota Pariaman</t>
  </si>
  <si>
    <t>Dalam Upaya Menciptakan Pemerintah Yang Tertib, Efisien, Ekonomis, Efektif ,transparan Dan Bertanggung Jawab, Pemerintah Daerah Wajib Untuk Menyajikan Laporan Keuangan Yang Dikelolanya Secara Periodik. Hal Tersebut Ditegaskan Dalam Peraturan Perundang-undangan Tentang Pengelolaan Keuangan Negara/daerah. Diantaranya Dalam Pasal 189 Peraturan Pemerintah No 12 Tahun 2019 Tentang Pengelolaan Keuangan Daerah, Dan Pasal 289 Ayat (1) Peraturan Menteri Dalam Negeri Nomor 13 Tahun 2006 Dan Perubahannya Tentang Pedoman Pengelolaan Keuangan Daerah. Laporan Keuangan Yang Disajikan Tersebut Harus Memenuhi Karakterristik Kualitataif Laporan Yang Relevan, Andal Dan Dapat Dibandingkan Serta Dapat Dipahami.</t>
  </si>
  <si>
    <t>1. Menyediakan Informasi Tentang Sumber, Alokasi, Dan Penggunaan Sumber Daya Keuangan; 2. Menyediakan Informasi Mengenai Kecukupan Penerimaan Periode Berjalan Untuk Membiayai Seluruh Pengeluaran; 3. Menyediakan Informasi Mengenai Jumlah Sumber Daya Ekonomi Yang Digunakan Dalam Kegiatan Entitas Pelaporan Serta Hasil Yang Telah Dicapai; 4. Menyediakan Informasi Mengenai Bagaimana Entitas Pelaporan Mendanai Seluruh Kegiatannya Dan Mencukupi Kebutuhan Kasnya; 5. Menyediakan Informasi Mengenai Posisi Keuangan Dan Kondisi Entitas Pelaporan Berkaitan Dengan Sumbersumber Penerimaannya; 6. Menyediakan Informasi Mengenai Perubahan Posisi Keuangan Entitas Pelaporan, Apakah Mengalami Kenaikan Atau Penurunan, Sebagai Akibat Kegiatan Yang Dilakukan Selama Periode Pelaporan</t>
  </si>
  <si>
    <t>03 Maret 2020</t>
  </si>
  <si>
    <t>30 Mei 2020</t>
  </si>
  <si>
    <t>28 Agustus 2020</t>
  </si>
  <si>
    <t>31 Agustus 2020</t>
  </si>
  <si>
    <t>Pengamatan
Pengumpulan Data Sekunder</t>
  </si>
  <si>
    <t>Computer-assisted Personal Interviewing (CAPI)
Mail
Lainnya : soft file lewat flashdisk</t>
  </si>
  <si>
    <t>Lainnya : hasil registrasi/kompilasi bidang perbendaharaan akuntansi dan pelaporan</t>
  </si>
  <si>
    <t>Supervisi
Lainnya: BPKPD</t>
  </si>
  <si>
    <t>Lainnya: hasil registrasi/kompilasi bidang perbendaharaan akuntansi dan pelaporan</t>
  </si>
  <si>
    <t>Nasional
Provinsi
Kabupaten/Kota</t>
  </si>
  <si>
    <t>Kompilasi data KTP yang dikeluarkan</t>
  </si>
  <si>
    <t>Kompilasi Data Ktp Yang Dikeluarkan</t>
  </si>
  <si>
    <t>Perlunya Kompilasi Data Ktp Yang Dikeluarkan Sebagai Dasar Bagi Bupati Dalam Monitoring Di Kabupaten</t>
  </si>
  <si>
    <t>Mengetahui Data Ktp Yang Dikeluarkan Kabupaten Bengkalis Menurut Kecamatan Tahun 2019</t>
  </si>
  <si>
    <t>Kompilasi data laju pertumbuhan penduduk</t>
  </si>
  <si>
    <t>Kompilasi Data Laju Pertumbuhan Penduduk</t>
  </si>
  <si>
    <t>Kebutuhan Pemerintah Kabupaten Bengkalis Terhadap Laju Pertumbuhan Penduduk Di Kabupaten Bengkalis Agar Dapat Membuat Kebijakan Untuk Wilayahnya Dan Strategi Untuk Kepadatan Penduduk Tersebut</t>
  </si>
  <si>
    <t>Mengetahui Laju Pertumbuhan Penduduk Menurut Kecamatan Di Bengkalis Tahun 2019</t>
  </si>
  <si>
    <t>Kompilasi Data Laporan Tahunan Balai Besar POM</t>
  </si>
  <si>
    <t xml:space="preserve">  Balai Besar Pengawas Obat dan Makanan di Jayapura</t>
  </si>
  <si>
    <t>Kompilasi Data Luasan Kawasan Permukiman Kumuh Provinsi Kalimantan</t>
  </si>
  <si>
    <t xml:space="preserve">  Dinas Perumahan Rakyat dan Kawasan Permukiman Provinsi Kalimantan Selatan</t>
  </si>
  <si>
    <t>(0511) 4772044</t>
  </si>
  <si>
    <t>perkim.dinaskalsel@gmail.com</t>
  </si>
  <si>
    <t>Dinas Perumahan Rakyat Dan Kawasan Permukiman Provinsi Kalimantan Selatan</t>
  </si>
  <si>
    <t>Teddy Hidayat, S.e, S.t</t>
  </si>
  <si>
    <t>Kepala Bidang Pengembangan Permukiman</t>
  </si>
  <si>
    <t>Jl. Jendral Sudirman No.7 Banjarbaru</t>
  </si>
  <si>
    <t>- Data Yang Dikumpulkan Dapat Digunakan Sebagai Acuan Dalam Perencanaan Di Tahun-tahun Selanjutnya - Sinkronisasi Data Antara Pemerintah Kabupaten/kota Dan Pemerintah Provinsi</t>
  </si>
  <si>
    <t>Mengetahui Jumlah Ketidakteraturan Bangunan; Tingkat Kepadatan Bangunan Yang Tinggi; Kualitas Bangunan; Sarana Prasarana Yang Tidak Memenuhi Syarat</t>
  </si>
  <si>
    <t>30 Juni 2019</t>
  </si>
  <si>
    <t>Kompilasi Data Neraca Bahan Makanan Kota Parepare</t>
  </si>
  <si>
    <t xml:space="preserve">  Dinas Ketahanan Pangan Kota Parepare</t>
  </si>
  <si>
    <t>08114223366</t>
  </si>
  <si>
    <t>pangansuluhparepare@gmail.com</t>
  </si>
  <si>
    <t>Dinas Ketahanan Pangan Provinsi Sulawesi Selatan</t>
  </si>
  <si>
    <t>Abd. Wahid, S.p., M.m</t>
  </si>
  <si>
    <t>Kepala Bidang Ketersediaan Distribusi &amp; Kerawanan Pangan</t>
  </si>
  <si>
    <t>Jl. Muhammad Yusuf Buludua, Kel. Galung Maloang, Kec. Bacukiki</t>
  </si>
  <si>
    <t>Eraca Bahan Makanan Adalah Penyajian Data Dalam Bentuk Tabelyang Dapat Menggambarkan Situasi Dan Kondisi Ketersediaan Pangan Untuk Konsumsi Penduduk Di Wilayah Kota Parepare Dalam Kurun Waktu Satu (1) Tahun. Kegiatan Ini Dilakukan Oleh Dinas Ketahanan Pangan Kota Parepare Pada Bulan Januari –desember 2019 Neraca Bahan Makanan Menyajikan Angka Rata-rata Jumlah Pangan Yang Tersedia Ditingkat Rumah Tangga Konsumen Untuk Dikonsumsi Penduduk Perkapita (kg/thn) Ata Gr/hari Atau Zat Gizi Tertentu/hari.</t>
  </si>
  <si>
    <t>Tujuan Kegiatan Yaitu, Untuk Mengetahui Deskripsi Penyediaan Berbagai Jenis Bahan Makanan Di Kota Parepare Dan Untuk Mengetahui Deskripsi Penggunaan Berbagai Jenis Bahan Makanan Di Kota Parepare Serta Untuk Mengetahui Deskripsi Ketersediaan Energi Protein Dan Lemak Perkapita Berbagai Jenis Bahan Makanan Di Kota Parepare</t>
  </si>
  <si>
    <t>06 Januari 2019</t>
  </si>
  <si>
    <t>30 Januari 2019</t>
  </si>
  <si>
    <t>03 Februari 2019</t>
  </si>
  <si>
    <t>04 Februari 2019</t>
  </si>
  <si>
    <t>06 Juli 2019</t>
  </si>
  <si>
    <t>28 Juli 2019</t>
  </si>
  <si>
    <t>02 November 2019</t>
  </si>
  <si>
    <t>26 November 2019</t>
  </si>
  <si>
    <t>07 Januari 2020</t>
  </si>
  <si>
    <t>Lainnya : Kelompok Bahan Makanan</t>
  </si>
  <si>
    <t>Lainnya: Kelompok Bahan Makanan</t>
  </si>
  <si>
    <t>Kompilasi data penduduk menurut kecamatan, jenis kelamin, dan rasio</t>
  </si>
  <si>
    <t>Kompilasi Data Penduduk Menurut Kecamatan, Jenis Kelamin, Dan Rasio</t>
  </si>
  <si>
    <t>Diperlukannya Data Jumlah Penduduk Menurut Kecamatan, Jenis Kelamin, Dan Sex Ratio Yang Dibutuhkan Oleh Bupati Dalam Membuat Kebijakan</t>
  </si>
  <si>
    <t>Mengetahui Jumlah Penduduk Menurut Kecamatan, Jenis Kelamin, Dan Sex Ratio Di Kabupaten Bengkalis Tahun 2019</t>
  </si>
  <si>
    <t>Kompilasi data penduduk rawan sosial dan sarana</t>
  </si>
  <si>
    <t xml:space="preserve">  Dinas Sosial Kabupaten Bengkalis</t>
  </si>
  <si>
    <t>Kompilasi Data Penduduk Rawan Sosial Dan Sarana</t>
  </si>
  <si>
    <t>081268674949</t>
  </si>
  <si>
    <t>fier4472@gmail.com</t>
  </si>
  <si>
    <t>Pemerintahan Kabupaten Bengkalis</t>
  </si>
  <si>
    <t>Dinas Sosial Kabupaten Bengkalis</t>
  </si>
  <si>
    <t>Firdaus</t>
  </si>
  <si>
    <t>Kepala Seksi Penanganan Fakir Miskin Dan Pendataan</t>
  </si>
  <si>
    <t>Jl. Antara</t>
  </si>
  <si>
    <t>Kebutuhan Data Jumlah Penduduk Rawan Sosial Dan Sarana Oleh Bupati Dan Opd Terkait Untuk Menetapkan Kebijakan Untuk Masyarakat Yang Ada Di Kabupaten Bengkalis</t>
  </si>
  <si>
    <t>Mengetahui Jumlah Penduduk Rawan Sosial Dan Sarana</t>
  </si>
  <si>
    <t>30 April 2019</t>
  </si>
  <si>
    <t>Kompilasi Data Perbaikan dan Pembangunan Prasarana dan Sarana Air Baku di Provinsi Jawa Tengah</t>
  </si>
  <si>
    <t xml:space="preserve">  Dinas Pekerjaan Umum Sumber Daya Air dan Penataan Ruang Provinsi Jawa Tengah</t>
  </si>
  <si>
    <t>Kompilasi Data Perbaikan Dan Pembangunan Prasarana Dan Sarana Air Baku Di Provinsi Jawa Tengah</t>
  </si>
  <si>
    <t>(024) 7608201</t>
  </si>
  <si>
    <t>(024) 7612334</t>
  </si>
  <si>
    <t>dpusdataru@gmail.com</t>
  </si>
  <si>
    <t>Kepala Dinas Dinas Pekerjaan Umum Sumber Daya Air Dan Penataan Ruang Provinsi Jawa Tengah</t>
  </si>
  <si>
    <t>Bidang Irigasi Dan Air Baku Pada Dinas Pekerjaan Umum Sumber Daya Air Dan Penataan Ruang Provinsi Jawa Tengah</t>
  </si>
  <si>
    <t>Kepala Bidang Irigasi Dan Air Baku Pada Dinas Pekerjaan Umum Sumber Daya Air Dan Penataan Ruang Provinsi Jawa Tengah</t>
  </si>
  <si>
    <t>Jalan Madukoro Blok Aa-bb, Tawangmas, Semarang Barat, Tawangmas, Kec. Semarang Barat, Kota Semarang, Jawa Tengah 50144</t>
  </si>
  <si>
    <t>Kegiatan Pertanian Memiliki Peran Fungsi Strategis Bagi Masyarakat Yang Bercorak Agraris Di Mana Sebagian Besar Penduduknya Mengandalkan Sektor Pertanian Untuk Memenuhi Kebutuhan Hidup Sehari-harinya. Sehingga Lahan Irigasi Tidak Hanya Memiliki Nilai Ekonomis Bahkan Secara Filosofis Lahan Memiliki Nilai Religius Yang Sangat Sentral. Untuk Menjaga Dan Mengoptimalkan Lahan Pertanian Diperlukan Dukungan Secara Infrastruktur Yang Memadai Serta Pemanfaatan Sumber Daya Alam Yang Tersedia Dengan Konsep Keseimbangan Lingkungan Dan Dikelola Secara Modern. Kebutuhan Air Baku Pada Waktu Musim Kemarau Sering Tidak Mencukupi Karena Penyerapan Air Hujan Tidak Optimal. Untuk Mengoptimalkan Tampungan Air Hujan, Maka Perlu Dilaksakan Perbaikan Dan Pembangunan Sarana Dan Prasarana Air Baku Yang Efektif Dan Efisien.</t>
  </si>
  <si>
    <t>Tujuan Kegiatan Perbaikan Dan Pembangunan Prasarana Dan Sarana Air Baku Adalah Terpenuhinya Volume Tampungan Air Baku Sesuai Dengan Kapasitas Rencana, Terjaganya Kondisi Bangunan, Tercapainya Umur Rencana Sarana Prasarana Air Baku.</t>
  </si>
  <si>
    <t>24 Desember 2018</t>
  </si>
  <si>
    <t>Lainnya : Laporan/usulan dari masyarakat</t>
  </si>
  <si>
    <t>Lainnya : OPD Kab/Kota dan Masyarakat</t>
  </si>
  <si>
    <t>Lainnya: Embung dan Long storage</t>
  </si>
  <si>
    <t>Provinsi</t>
  </si>
  <si>
    <t>Kompilasi Data Peta Ketahanan dan Kerentanan Pangan Kabupaten Muara Enim Tahun 2019</t>
  </si>
  <si>
    <t>Kompilasi Data Peta Ketahanan Dan Kerentanan Pangan Kabupaten Muara Enim Tahun 2019</t>
  </si>
  <si>
    <t>081367978039</t>
  </si>
  <si>
    <t>natasha@gmail.com</t>
  </si>
  <si>
    <t>Natasha, S.si</t>
  </si>
  <si>
    <t>Kabid Ketersediaan Dan Kerawanan Pangan</t>
  </si>
  <si>
    <t>Ketersediaan Informasi Ketahanan Pangan Yang Akurat, Komprehensif, Dan Tertata Dengan Baik</t>
  </si>
  <si>
    <t>Ketersediaan Informasi Ketahanan Pangan Yang Akurat, Komprehensif Dan Tertata Dengan Baik Untuk Mendukung Upaya Pencegahan Dan Penanganan Kerawanan Pangan Dan Gizi Serta Dapat Memberikan Arah Dan Rekomendasi Kepada Pembuat Keputusan Dalam Penyusunan Program, Kebijakan, Serta Pelaksanaan Intervensi Ditingkat Pusat Dan Daerah.</t>
  </si>
  <si>
    <t>21 Juni 2019</t>
  </si>
  <si>
    <t>24 Agustus 2019</t>
  </si>
  <si>
    <t>29 Oktober 2019</t>
  </si>
  <si>
    <t>Lainnya : Excel</t>
  </si>
  <si>
    <t>Lainnya: Validasi Data</t>
  </si>
  <si>
    <t>Lainnya: Ketersediaan pangan, Akses pangan, Pemanfaatan pangan, kondisi ketahanan pangan yang ada di desa</t>
  </si>
  <si>
    <t>Kompilasi Data PMKS (Penyandang Masalah Kesejahteraan Sosial) Kabupaten Sampang</t>
  </si>
  <si>
    <t xml:space="preserve">  Dinas Sosial, Pemberdayaan Perempuan dan Perlindungan Anak Kabupaten Sampang</t>
  </si>
  <si>
    <t>22</t>
  </si>
  <si>
    <t>Kompilasi Data Profil DPRD Kota Magelang</t>
  </si>
  <si>
    <t xml:space="preserve">  DPRD Kota Magelang</t>
  </si>
  <si>
    <t>Kompilasi Data Rapat Alat Kelengkapan DPRD Kota Magelang</t>
  </si>
  <si>
    <t>Kompilasi data rumah tangga fakir miskin</t>
  </si>
  <si>
    <t>Kompilasi Data Rumah Tangga Fakir Miskin</t>
  </si>
  <si>
    <t>Kebutuhan Data Rumah Tangga Fakir Miskin Oleh Bupati Dan Opd Terkait Untuk Menetapkan Kebijakan Dalam Mengentaskan Kemiskinan Yang Ada Di Kabupaten Bengkalis</t>
  </si>
  <si>
    <t>Mengetahui Jumlah Rumah Tangga Fakir Miskin</t>
  </si>
  <si>
    <t>Kompilasi Data SPM Trantib</t>
  </si>
  <si>
    <t xml:space="preserve">  Satuan Polisi Pamong Praja dan Perlindungan Masyarakat Kabupaten Sampang</t>
  </si>
  <si>
    <t>Kompilasi Data Untuk Penyusunan Publikasi Agregat Kependudukan Semester 1</t>
  </si>
  <si>
    <t xml:space="preserve">  Dinas Kependudukan dan Pencatatan Sipil Kabupaten Cilacap</t>
  </si>
  <si>
    <t>Kompilasi Data Untuk Penyusunan Publikasi Agregat Kependudukan Semester 2</t>
  </si>
  <si>
    <t>Kompilasi Hasil Survei Kepuasan Masyarakat Provinsi DKI Jakarta</t>
  </si>
  <si>
    <t xml:space="preserve">  Biro Organisasi dan Reformasi Birokrasi</t>
  </si>
  <si>
    <t>Kompilasi Hasil Survei Kepuasan Masyarakat Provinsi Dki Jakarta</t>
  </si>
  <si>
    <t>021-3822030</t>
  </si>
  <si>
    <t>biro.orb@jakarta.go.id</t>
  </si>
  <si>
    <t>Sekretaris Daerah Provinsi Dki Jakarta</t>
  </si>
  <si>
    <t>Biro Organisasi Dan Reformasi Birokrasi</t>
  </si>
  <si>
    <t>Taufiq Marhendra</t>
  </si>
  <si>
    <t>Kepala Bagian Reformasi Birokrasi Dan Pelayanan Publik</t>
  </si>
  <si>
    <t>Jl Medan Merdeka Selatan No.8-9, Lantai 8 Blok G Balaikota</t>
  </si>
  <si>
    <t>Sebagai Tindak Lanjut Undang-undang Nomor 25 Tahun 2009 Tentang Pelayanan Publik Dan Peraturan Menteri Pendayagunaan Aparatur Negara Dan Reformasi Birokrasi Nomor 14 Tahun 2017 Tentang Pedoman Penyusunan Survei Kepuasan Masyarakat Unit Penyelenggara Pelayanan Publik, Serta Dalam Rangka Peningkatan Kualitas Pelayanan Publik Secara Berkelanjutan, Maka Perlu Dilakukan Kegiatan Peningkatan Pemahaman Aparatur, Pembinaan Dan Evaluasi Terkait Survei Kepuasan Masyarakat Terhadap Penyelenggaraan Pelayanan Publik.</t>
  </si>
  <si>
    <t>Terwujudnya Pengetahuan, Pengertian, Dan Pemahaman Yang Mendalam Tentang Pentingnya Survei Kepuasan Masyarakat Di Tahun 2019</t>
  </si>
  <si>
    <t>Lainnya : Dinas/instansi</t>
  </si>
  <si>
    <t>Lainnya: Provinsi</t>
  </si>
  <si>
    <t>Kompilasi Industri Kecil Per Kecamatan</t>
  </si>
  <si>
    <t xml:space="preserve">  Dinas Perindustrian, Koperasi dan UKM Kab. Kendal</t>
  </si>
  <si>
    <t>Sudah Diperbaiki</t>
  </si>
  <si>
    <t>Kompilasi Penyusunan statistik Hasil Pemilihan Umum Tahun 2019 di Kabupaten Banyumas</t>
  </si>
  <si>
    <t xml:space="preserve">  Komisi Pemilihan Umum Kabupaten Banyumas</t>
  </si>
  <si>
    <t>Kompilasi Produk Administrasi Indeks Resiko Bencana Kabupaten Lombok Utara Tahun 2019</t>
  </si>
  <si>
    <t xml:space="preserve">  Badan Penanggulangan Bencana Daerah</t>
  </si>
  <si>
    <t>Kompilasi Produk Administrasi Buku Data Perdagangan Luar Negeri Provinsi Sumatera Barat</t>
  </si>
  <si>
    <t xml:space="preserve">  Dinas Perindustrian dan Perdagangan Provinsi Sumatera Barat</t>
  </si>
  <si>
    <t>Perdagangan Internasional Dan Neraca Perdagangan</t>
  </si>
  <si>
    <t>0751-28325</t>
  </si>
  <si>
    <t>industrinonagro@gmail.com</t>
  </si>
  <si>
    <t>Kepala Dinas Perindustrian Dan Perdagangan Provinsi Sumatera Barat</t>
  </si>
  <si>
    <t>Ridonald, Se, M.si</t>
  </si>
  <si>
    <t>Kepala Bidang Perdagangan</t>
  </si>
  <si>
    <t>Jl. Aur No. 1 Padang</t>
  </si>
  <si>
    <t>Penyusunan Buku Data Perdagangan Luar Negeri Sumatera Barat Merupakan Salah Satu Pelaksanaan Kegiatan Yang Dilaksanakan Kegiatan Yang Dilaksanakan Dalam Tahun Berjalan, Yang Secara Umum Memuat Kondisi Ekspor Impor Tahun Berjalan , Ekspor Sumatera Barat Yang Memanfaatkan Surat Keterangan Asal (ska) Pada Tahun Sebelumnya Berdasarkan Negara Tujuan Ekspor Dan Komoditi Ekspor</t>
  </si>
  <si>
    <t>Untuk Memberikan Informasi Menyangkut Perkembangan Ekspor Dan Impor Sumatera Barat Sehingga Semua Pihak Yang Membutuhkan Dapat Mengambil Informasi Yang Diperlukan.</t>
  </si>
  <si>
    <t>11 Februari 2019</t>
  </si>
  <si>
    <t>05 Agustus 2019</t>
  </si>
  <si>
    <t>03 September 2019</t>
  </si>
  <si>
    <t>Pengumpulan Data Sekunder
Lainnya : apilkasi input SKA</t>
  </si>
  <si>
    <t>Lainnya : BRS dan aplikasi</t>
  </si>
  <si>
    <t>Usaha/Perusahaan
Lainnya : Komoditi ekspor, negara tujuan ekspor</t>
  </si>
  <si>
    <t>Lainnya: Cross cek dokumen</t>
  </si>
  <si>
    <t>Lainnya: komoditi ekspor</t>
  </si>
  <si>
    <t>KOMPILASI PRODUK ADMINISTRASI DATA PENCARI KERJA YANG MEMBUAT AK1</t>
  </si>
  <si>
    <t xml:space="preserve">  Dinas Transmigrasi Dan Tenaga Kerja Kabupaten Bener Meriah</t>
  </si>
  <si>
    <t>Kompilasi Produk Administrasi Grand Design Pembangunan Kependudukan Kabupaten Bangli 2018</t>
  </si>
  <si>
    <t xml:space="preserve">  Dinas Pengendalian Penduduk Keluarga Berencana Pemberdayaan Perempuan dan Perlindungan Anak Kabupaten Bangli</t>
  </si>
  <si>
    <t>036691034</t>
  </si>
  <si>
    <t>dppkb@yahoo.co.id</t>
  </si>
  <si>
    <t>Jl Brigjen Ngurah Rai 44 Bangli</t>
  </si>
  <si>
    <t>Undang-undang No 52 Tahun 2009 Tentang Perkembangan Kependudukan Dan Pembangunan Keluarga Menekankan Penduduk Sebagai Modal Dasar Dan Faktor Dominan Pembangunan Harus Menjadi Titik Sentral Dalam Pembangunan Berkelanjutan Karena Jumlah Penduduk Yang Besar Dengan Kualitas Yang Rendah Dan Pertumbuhan Yang Cepat Akan Menjadi Beban Pembangunan Dan Memperlambat Tercapainya Kondisi Ideal Antara Kuantitas Dan Kualitas Penduduk Dengan Daya Dukung Dan Daya Tampung Lingkungan</t>
  </si>
  <si>
    <t>Terwujudnya Pembangunan Berwawasan Kependudukan Di Kabupaten Bangli Untuk Meningkatkan Kualitas Penduduk Dalam Rangka Mencapai Pembangunan Berkelanjutan</t>
  </si>
  <si>
    <t>28 September 2019</t>
  </si>
  <si>
    <t>12 November 2019</t>
  </si>
  <si>
    <t>20 November 2019</t>
  </si>
  <si>
    <t>03 Desember 2019</t>
  </si>
  <si>
    <t>19 Desember 2019</t>
  </si>
  <si>
    <t>Lainnya: Kabupaten</t>
  </si>
  <si>
    <t>Kompilasi Produk Administrasi Penyusunan Peta Ketahanan dan Kerentanan Pangan (FSVA) Kabupaten Lombok Timur Tahun 2019</t>
  </si>
  <si>
    <t xml:space="preserve">  Dinas Ketahanan Pangan Kabupaten Lombok Timur</t>
  </si>
  <si>
    <t>Kompilasi Produk Administrasi Penyusunan Peta Ketahanan Dan Kerentanan Pangan (fsva) Kabupaten Lombok Timur Tahun 2019</t>
  </si>
  <si>
    <t>(0376)2991494</t>
  </si>
  <si>
    <t>bkplomboktimur@gmail.com</t>
  </si>
  <si>
    <t>Sekretariat Daerah Kabupaten Lombok Timur</t>
  </si>
  <si>
    <t>Dinas Ketahanan Pangan Kabupaten Lombok Timur</t>
  </si>
  <si>
    <t>Ir. Nurawan Hamdi, Sp</t>
  </si>
  <si>
    <t>Kepala Bidang Ketersediaan Dan Kerawanan Pangan</t>
  </si>
  <si>
    <t>Jl. Prof. M. Yamin No. 57 Selong Blok G Lantai 4 Komplek Kantor Bupati</t>
  </si>
  <si>
    <t>Salah Satu Tujuan Pembangunan Di Kabupaten Lombok Timur Sebagaimana Tertuang Dalam Rencana Pembangunan Jangka Menengah Daerah (rpjmd) Kabupaten Lombok Timur Tahun 2018-2023 Adalah Mewujudkan Ketahanan Pangan Yang Berkelanjutan Dengan Sasaran Yang Ingin Dicapai Dalam Jangka Waktu 5 Tahun Yaitu Terwujudnya Peningkatan Ketersediaan Dan Diversifikasi Pangan. Dalam Rangka Meningkatkan Intervensi Sasaran Secara Geografis Dan Melakukan Pemantauan Kondisi Yang Terkait Dengan Ketahanan Pangan Dan Gizi Wilayah, Dibutuhkan Satu Alat Yang Berisi Data Ketahanan Pangan Dan Gizi Yang Komprehensif Dan Terupdate, Yang Dikenal Dengan Nama Peta Ketahanan Dan Kerentanan Pangan Provinsi Ntb (food Secuirty And Vulnerability Atlas - Fsva). Untuk Itu, Pemerintah Kabupaten Lombok Timur Melalui Dewan Ketahanan Pangan (dkp) Kabupaten Lombok Timur, Melakukan Pemutakhiran Peta Ketahanan Dan Kerentanan Pangan Kabupaten Lombok Timur Tahun 2019. Peta Tersebut Digunakan Sebagai Alat Untuk Meningkatkan Akurasi Penentuan Sasaran Dan Alokasi Sumberdaya Melalui Penyediaan Informasi Penting Bagi Para Penentu Kebijakan Di Dalam Proses Perencanaan Dan Penyusunan Prioritas Program/kebijakan Untuk Mengurangi Kerawanan Pangan Dan Gizi Di Masa Mendatang Dari Setiap Wilayah Kabupaten Melalui Rincian Kondisi Kecamatan. Pada Pemutakhiran Fsva Kabupaten Lombok Timur Tahun 2019 Ini, Kondisi Ketahanan Dan Kerentanan Pangan Provinsi Ntb Digambarkan Secara Lengkap Pada 254 Desa/kelurahan Yang Tersebar Di 21 Kecamatan Sebagaimana Kondisi Aktual Saat Ini.</t>
  </si>
  <si>
    <t>1. Untuk Mengetahui Kondisi Ketahanan Dan Kerentanan Pangan Sampai Dengan Tingkat Desa/kelurahan Di Kabupaten Lombok Timur Berdasarkan Tiga Pilar Ketahanan Pangan. 2. Menghasilkan Rekomendasi Untuk Menentukan Program Kebijakan Pencegahan Penanggulangan Kerawanan Pangan Pada Level Desa/kelurahan Di Wilayah Kabupaten Berdasarkan Dokumen Perencanaan.</t>
  </si>
  <si>
    <t>24 Juni 2019</t>
  </si>
  <si>
    <t>20 Agustus 2019</t>
  </si>
  <si>
    <t>24 September 2019</t>
  </si>
  <si>
    <t>02 Oktober 2019</t>
  </si>
  <si>
    <t>11 November 2019</t>
  </si>
  <si>
    <t>21 Desember 2019</t>
  </si>
  <si>
    <t>Lainnya : Desa</t>
  </si>
  <si>
    <t>Lainnya: Desa</t>
  </si>
  <si>
    <t>Kompilasi Produk Administrasi Peta Tematik Kota Prabumulih dalam Angka</t>
  </si>
  <si>
    <t xml:space="preserve">  Dinas Komunikasi dan Informatika Kota Prabumulih</t>
  </si>
  <si>
    <t>Kompilasi Produk Administrasi Peta Tematik Kota Prabumulih Dalam Angka</t>
  </si>
  <si>
    <t>diskominfo@kotaprabumulih.go.id</t>
  </si>
  <si>
    <t>Dinas Komunikasi Dan Informatika Kota Prabumulih</t>
  </si>
  <si>
    <t>Muhammad Ali</t>
  </si>
  <si>
    <t>Jl Jend Sudirman Gd Pemkot Prabumulih</t>
  </si>
  <si>
    <t>Pembangunan Dilaksanakan Di Semua Aspek Kehidupan Bangsa Yang Meliputi Aspek Politik, Ekonomi, Sosial Budaya, Dan Aspek Pertahanan Keamanan, Serta Merupakan Kehendak Seluruh Bangsa Untuk Terus Menerus Meningkatkan Kesejahteraan Dan Kemakmuran Rakyat Secara Merata, Untuk Mencapai Kemajuan Dan Kesejahteraan Lahir Batin Termasuk Terpenuhinya Rasa Aman, Rasa Tenteram, Dan Rasa Keadilan Bagi Seluruh Rakyat. Salah Satu Bentuk Mewujudkan Keadilan Bagi Seluruh Rakyat Adalah Dengan Adanya Pemerataan Pembangunan Di Seluruh Daerah. Pemerataan Pembangunan Menuntut Pembangunan Harus Serasi Dan Seimbang Di Seluruh Daerah, Tanpa Meninggalkan Suatu Daerah Tertentu. Untuk Melihat Perkembangan Pemerataan Pembangunan Di Kota Prabumulih Maka Disusunlah Publikasi Peta Tematik Kota Prabumulih Dalam Angka 2019. Publikasi Peta Tematik Kota Prabumulih Menyajikan Data-data Dalam Bentuk Peta Tematik (peta Khusus). Peta Merupakan Gambaran Permukaan Bumi Yang Disajikan Dalam Bidang Datar (kertas) Yang Diproyeksikan Dan Diskalakan. Sedangkan Peta Tematik Merupakan Peta Yang Memiliki Tema Atau Disebut Juga Peta Statistik Yang Memiliki Tujuan Khusus. Penyajian Data Dalam Bentuk Peta Tematik Merupakan Salah Satu Cara Untuk Menyediakan Data Dengan Melihat Wilayah Sehingga Mudah Dipahami Oleh Berbagai Pihak.</t>
  </si>
  <si>
    <t>Tujuan Penyusunan Publikasi Ini Meliputi : 1. Memperoleh Gambaran Kondisi Sosial Ekonomi Di Kota Prabumulih Berdasarkan Wilayah; 2. Menyajikan Data Persebaran Sarana Dan Prasarana Yang Ada Di Kota Prabumulih Berdasarkan Wilayah; 3. Mengetahui Potensi-potensi Yang Ada Di Kota Prabumulih Berdasarkan Wilayah.</t>
  </si>
  <si>
    <t>16 Agustus 2019</t>
  </si>
  <si>
    <t>Lainnya : OPD terkait</t>
  </si>
  <si>
    <t>Lainnya: Pemerintah</t>
  </si>
  <si>
    <t>Kompilasi Produk Administrasi Profil Kementrian Agama Kabupaten Bangli 2019</t>
  </si>
  <si>
    <t xml:space="preserve">  Kementrian Agama Kabupaten Bangli</t>
  </si>
  <si>
    <t>036691126</t>
  </si>
  <si>
    <t>kabbangli@kemenag.go.id</t>
  </si>
  <si>
    <t>I Made Subawa</t>
  </si>
  <si>
    <t>Kepala Kantor</t>
  </si>
  <si>
    <t>Jl Brigjen Ngurah Rai No 78 Bangli</t>
  </si>
  <si>
    <t>Kementrian Agama Mempunyai Tugas Membantu Pemerintah Dalam Menyelenggarakan Sebagian Tugas Pemerintah Dibidang Pendidikan Agama Dan Keagamaan. Disamping Itu Kementrian Agama Beserta Jajarannya Diharapkan Mampu Menciptakan Sesuatu Yang Mempunyai Nilai Tambah Dalam Mengisi Tugas-tugas Pembangunan Di Setiap Lini</t>
  </si>
  <si>
    <t>Diharapkan Profil Ini Dapat Dijadikan Media Informasi Yang Bermanfaat Bagi Semua Pihak Guna Mengetahui Perkembangan/kemajuan Yang Telah Dicapai Melalui Program Dan Kegiatan Yang Telah Dilaksanakan Dalam Kurun Waktu Satu Tahun Anggaran</t>
  </si>
  <si>
    <t>16 Juli 2019</t>
  </si>
  <si>
    <t>17 Juli 2019</t>
  </si>
  <si>
    <t>15 Oktober 2019</t>
  </si>
  <si>
    <t>16 Oktober 2019</t>
  </si>
  <si>
    <t>05 November 2019</t>
  </si>
  <si>
    <t>Kompilasi Produk Adminstrasi Profil Kesehatan Kota Bogor</t>
  </si>
  <si>
    <t xml:space="preserve">  Dinas Kesehatan Kota Bogor</t>
  </si>
  <si>
    <t>(0251) 8331753</t>
  </si>
  <si>
    <t>dinkes@kotabogor.go.id</t>
  </si>
  <si>
    <t>Kepala Dinas Kesehatan Kota Bogor</t>
  </si>
  <si>
    <t>Dr. Erna Nuraena</t>
  </si>
  <si>
    <t>Sekretaris Dinas Kesehatan</t>
  </si>
  <si>
    <t>Jl. Kesehatan No.3 Tanah Sareal Kota Bogor</t>
  </si>
  <si>
    <t>Mengingat Pentingnya Ketersediaan Data Dan Informasi Kesehatan Baik Yang Bersumber Dari Pencatatan Dan Pelaporan Rutin Maupun Yang Berasal Dari Masyarakat, Maka Di Kota Bogor Terus Diupayakan Kegiatan Pengumpulan, Pengolahan Dan Penyebarluasan Data Dan Informasi Sebagai Bahan Rujukan Dalam Pengambilan Keputusan.</t>
  </si>
  <si>
    <t>Salah Satu Dokumen Yang Dihasilkan Dari Kegiatan Pengumpulan Dan Pengolahan Data Kesehatan Sebagai Salah Satu Prasyarat Terlaksananya Perencanaan Kesehatan Yang “evidence Base” Adalah Profil Kesehatan Kota Bogor Tahun 2019 Yang Berisi Data Dan Informasi Terbaru Sebagai Bahan Pertimbangan Untuk Pengambilan Keputusan. Diharapkan Data Profil Kesehatan Tersebut Dapat Menggambarkan Situasi Kesehatan Dan Dapat Menggambarkan Masalah “local Specific” Sejalan Dengan Tuntutan Otonomi Daerah.</t>
  </si>
  <si>
    <t>10 April 2020</t>
  </si>
  <si>
    <t>02 Maret 2020</t>
  </si>
  <si>
    <t>26 April 2020</t>
  </si>
  <si>
    <t>30 April 2020</t>
  </si>
  <si>
    <t>26 Mei 2020</t>
  </si>
  <si>
    <t>29 Mei 2020</t>
  </si>
  <si>
    <t>Paper-assisted Personal Interviewing (PAPI)
Computer Aided Web Interviewing (CAWI)
Lainnya : data sekunder pada masing-masing sarana kesehatan</t>
  </si>
  <si>
    <t>Individu
Rumah Tangga
Usaha/Perusahaan</t>
  </si>
  <si>
    <t>Kunjungan Kembali
Lainnya: konfirmasi kepada penanggungjawab data pada sarana yang ada</t>
  </si>
  <si>
    <t>04 Mei 2020</t>
  </si>
  <si>
    <t>Kompilasi Statistik Perkebunan Kabupaten Muara Enim Semester I Tahun 2019</t>
  </si>
  <si>
    <t xml:space="preserve">  Dinas Perkebunan Kabupaten Muara Enim</t>
  </si>
  <si>
    <t>(0734) 7420106</t>
  </si>
  <si>
    <t>Dinas Perkebunan Kabupaten Muara Enim</t>
  </si>
  <si>
    <t>Ir. Mat Kasrun, M.si</t>
  </si>
  <si>
    <t>Sekdin Perkebunan</t>
  </si>
  <si>
    <t>Jl. Mayor Tjik Agus Kiemas, Desa Kepur</t>
  </si>
  <si>
    <t>Pembangunan Sub Sektor Perkebunan Merupakan Bagian Sektor Pertanian Yang Berkontribusi Pada Pdb, Oleh Karena Itu Dibutuhkan Data Perkebunan Yang Akurat.</t>
  </si>
  <si>
    <t>Sebagai Acuan Data Untuk Penyusunan Statistik Perkebunan Tingkat Provinsi Dan Pusat.</t>
  </si>
  <si>
    <t>07 Desember 2019</t>
  </si>
  <si>
    <t>08 Desember 2019</t>
  </si>
  <si>
    <t>Kompromin Buku Penyandang Masalah Kesejahteraan Sosial (PMKS) dan Potensi Sumber Kesejahteraan Sosial (PSKS) Kota Padang Panjang</t>
  </si>
  <si>
    <t xml:space="preserve">  Dinas Sosial, Pengendalian Penduduk, KB, Pemberdayaan Perempuan Dan Perlindungan Anak Padang Panjang</t>
  </si>
  <si>
    <t>Kompromin Buku Penyandang Masalah Kesejahteraan Sosial (pmks) Dan Potensi Sumber Kesejahteraan Sosial (psks) Kota Padang Panjang</t>
  </si>
  <si>
    <t>(0752) 82334</t>
  </si>
  <si>
    <t>dinsosppkbpppa@padangpanjang.go.id</t>
  </si>
  <si>
    <t>Dinas Sosial, Pengendalian Penduduk, Kb, Pemberdayaan Perempuan Dan Perlindungan Anak Padang Panjang</t>
  </si>
  <si>
    <t>Arkes Refagus, S.sos</t>
  </si>
  <si>
    <t>Plt. Kepala Dinas Sosial Ppkbpppa Kota Padang Panjang</t>
  </si>
  <si>
    <t>Jl. Anas Karim No.14, Ps. Usang, Kec. Padang Panjang Bar., Kota Padang Panjang, Sumatera Barat 27118</t>
  </si>
  <si>
    <t>Otonomi Daerah Yang Dilaksanakan Berdasarkan Uu No 23 Tahun 2014 Tentang Pemerintah Daerah Dan Perubahannya, Memberikan Kewenangan Yang Lebih Luas Kepada Daerah Di Bidang Pemerintah, Termasuk Penyelenggaraan Kesejahteraan Sosial, Khusus Ketersediaan Data Sangat Penting Makanya Sebagai Dasar Perencanaan Dalam Menyusun Program Dan Kegiatan Yang Akan Ditetapkan Dan Dilaksanakan. Tanpa Adanya Data Yang Valid Dan Akurat Akan Sangat Sulit Bagi Seorang Perencana Menetapkan Program Dan Mungkin Mengalami Hambatan Dalam Meyakinkan Penyandang Dana Untuk Menyetujui Program Yang Diusulkan. Oleh Karena Itu Ketersediaan Data Bu Name By Address Penyandang Masalah Kesejahteraan Sosial (pmks) Dan Potensi Sumber Kesejahteraan Sosial (psks) Sebagai Salah Satu Pilar Penyelenggara Kesejahteraan Sosial Sangat Dibutuhkan.</t>
  </si>
  <si>
    <t>Terwujudnya Pemahaman Yang Sama Tentang Pemutakhiran Dan Penyusunan Data Pmks Dan Psks, Tersedianya Data Dalam Melaksanakan Kegiatan Penanganan Pmks, Terjadinya Peningkatan Kualitas Dan Akurasi Data Pmks Dan Psks Di Instansi Dinas Sosial Ppkbpppa Kota Padang Panjang, Tersedia Data Penyandang Masalah Kesejahteraan Sosial Dan Potensi Sumber Kesejahteraan Sosial</t>
  </si>
  <si>
    <t>11 Oktober 2019</t>
  </si>
  <si>
    <t>14 Oktober 2019</t>
  </si>
  <si>
    <t>25 Oktober 2019</t>
  </si>
  <si>
    <t>06 Desember 2019</t>
  </si>
  <si>
    <t>18 Desember 2019</t>
  </si>
  <si>
    <t>Lainnya : data sosial</t>
  </si>
  <si>
    <t>Kunjungan Kembali
Task Force</t>
  </si>
  <si>
    <t>38</t>
  </si>
  <si>
    <t>Laporan Akhir Kegiatan Pengurangan Resiko Bencana Melalui Mitigasi dan Pembangunan Kearifan Lokal Studi Kasus: Kecamatan Metro Pusat dan Metro Utara Tahun 2019</t>
  </si>
  <si>
    <t xml:space="preserve">  Badan Penanggulangan Bencana Daerah Kota Metro</t>
  </si>
  <si>
    <t>Laporan Akhir Kegiatan Pengurangan Resiko Bencana Melalui Mitigasi Dan Pembangunan Kearifan Lokal Studi Kasus: Kecamatan Metro Pusat Dan Metro Utara Tahun 2019</t>
  </si>
  <si>
    <t>(0725) 48503</t>
  </si>
  <si>
    <t>bpbdkotametro@gmail.com</t>
  </si>
  <si>
    <t>Drs. Firdau Saparyani.mh</t>
  </si>
  <si>
    <t>Kepala Kantor Bpbd Kota Metro</t>
  </si>
  <si>
    <t>Jalan Belida No. 16, Yosodadi, Metro Timur, Kota Metro</t>
  </si>
  <si>
    <t>Melihat Kondisi Fisik Kota Metro, Pemetaan Daerah Rawan Bencana Sangat Diperlukan Dalam Rangka Memberikan Sebuah "early Warning System" Bagi Masyarakat Mengenai Lokasi-lokasi Yang Dianggap Berisiko Tinggi Terhadap Bencana Dan Lokasi-lokasi Yang Aman Dari Bencana. Sehingga, Diharapkan Dari Informasi Tersebut Dapat Dilakukan Langkah-langkah Yang Tepat Bagi Perencanaan Tata Ruang Untuk Memperbaiki Lingkungan Serta Meminimalisir Efek Bencana Secara Efektif.</t>
  </si>
  <si>
    <t>(1.) Mengidentifikasi Letak Dan Lokasi Wilayah Rawan Terjadinya Bencana Alam Yang Kerap Terjadi Di Kecamatan Metro Pusat Dan Metro Utara, Kota Metro; (2.) Mendapatkan Peta Lokasi Yang Tepat Sehingga Mempermudah Pihak Pemerintah Dalam Penanganan Yang Cepat Dan Tepat.</t>
  </si>
  <si>
    <t>05 Februari 2019</t>
  </si>
  <si>
    <t>11 Maret 2019</t>
  </si>
  <si>
    <t>07 Juni 2019</t>
  </si>
  <si>
    <t>09 Desember 2019</t>
  </si>
  <si>
    <t>11 Desember 2019</t>
  </si>
  <si>
    <t>Wawancara
Pengamatan
Pengumpulan Data Sekunder
Lainnya : Citra satelit</t>
  </si>
  <si>
    <t>Paper-assisted Personal Interviewing (PAPI)
Lainnya : Penginderaan</t>
  </si>
  <si>
    <t>Lainnya : Wilayah kelurahan</t>
  </si>
  <si>
    <t>Lainnya: Wilayah kelurahan</t>
  </si>
  <si>
    <t>Lainnya: Kelurahan</t>
  </si>
  <si>
    <t>LAPORAN AKUNTABILITAS KINERJA PEMERINTAH TAHUN ANGARAN 2019</t>
  </si>
  <si>
    <t xml:space="preserve">  Dinas Pekerjaan Umum Dan Penataan Ruang</t>
  </si>
  <si>
    <t>Laporan Akuntabilitas Kinerja Pemerintah Tahun Angaran 2019</t>
  </si>
  <si>
    <t>purokanhilir@gmail.com</t>
  </si>
  <si>
    <t>Jon Syafrindow</t>
  </si>
  <si>
    <t>Jon Syafrindow (kepala Dinas Pupr Kab.rokan Hilir)</t>
  </si>
  <si>
    <t>Drs.irwandi (sekretaris Dinas Pupr)</t>
  </si>
  <si>
    <t>Jl Kecamatan</t>
  </si>
  <si>
    <t>Salah Satu Pertanggung Jawaban Pelaksanaan Tugas Pokok Fungsi Dan Kewenangan Pengelolaan Sumber Daya Dan Kebijakan Yang Telah Di Gariskan Oleh Pusat Dan Kebijakan Operasional Di Daerah Dalam Rangka Pencapaian Visi Dan Misi Dinas Putr Kab.rohil</t>
  </si>
  <si>
    <t>Bahan Evaluasi Yang Ojektif Dalam Menilai Kinerja Untuk Merumuskan Kebijakan - Kebijakan Yang Lebih Terarah Untuk Meningkatan Peran Dinas Putr</t>
  </si>
  <si>
    <t>Lainnya : infrastruktur</t>
  </si>
  <si>
    <t>Lainnya: infrastruktur</t>
  </si>
  <si>
    <t>Laporan Hasil Survey Indek Kepuasan Masyarakat (Ikm) Pengguna Layanan Pengadilan Pada Pengadilan Negeri Sukadana Kelas Ii</t>
  </si>
  <si>
    <t xml:space="preserve">  Pengadilan Negeri Sukadana Kelas II</t>
  </si>
  <si>
    <t>Laporan Hasil Survey Indek Kepuasan Masyarakat (ikm) Pengguna Layanan Pengadilan Pada Pengadilan Negeri Sukadana Kelas Ii</t>
  </si>
  <si>
    <t>(0725) 625072</t>
  </si>
  <si>
    <t>pn.sukadana54@gmail.com</t>
  </si>
  <si>
    <t>Pengadilan Negeri Sukadana Kelas Ii</t>
  </si>
  <si>
    <t>Ketua Pengadilan Negeri Sukadana</t>
  </si>
  <si>
    <t>Ketua</t>
  </si>
  <si>
    <t>Jalan Sampurna Jaya No.01</t>
  </si>
  <si>
    <t>Pelayanan Publik Yang Dilakukan Oleh Aparatur Pemerintah Saat Ini Belum Memenuhi Harapan Masyarakat. Hal Ini Dapat Diketahui Dari Berbagai Keluhan Masyarakat Yang Disampaikan Melalui Media Masa Dan Jaringan Sosial, Sehingga Memberikan Dampak Buruk Terhadap Pelayanan Pemerintah, Yang Menimbulkan Ketidakpercayaan Masyarakat. Salah Satu Upaya Yang Harus Dilakukan Dalam Perbaikan Pelayanan Publik Adalah Melakukan Survey Kepuasan Masyarakat Kepada Pengguna Layanan. Mengingat Jenis Layanan Publik Sangat Beragam Dengan Sifat Dan Karakteristik Yang Berbeda, Maka Survey Kepuasan Masyarakat Dapat Menggunakan Metode Dan Teknik Surveiw Yang Sesuai.</t>
  </si>
  <si>
    <t>Survei Kepuasaan Masyarakat Ini Bertujuan Untuk Mengukur Kepuasan Masyarakat Sebagai Pengguna Layanan Dan Meningkatkan Kualitas Penyelenggaraan Pelayanan Publik Di Pengadilan Negeri Sukadana</t>
  </si>
  <si>
    <t>14 Maret 2019</t>
  </si>
  <si>
    <t>Computer Aided Web Interviewing (CAWI)</t>
  </si>
  <si>
    <t>Lainnya: rapat evaluasi</t>
  </si>
  <si>
    <t>Lainnya: seluruh sampel</t>
  </si>
  <si>
    <t>Laporan Informasi Pasar Kerja (IPK) Online</t>
  </si>
  <si>
    <t xml:space="preserve">  Dinas Koperasi UKM, Transmigrasi dan Tenaga Kerja Kabupaten Rokan Hulu</t>
  </si>
  <si>
    <t>Laporan Informasi Pasar Kerja (ipk) Online</t>
  </si>
  <si>
    <t>Ketenagakerjaan</t>
  </si>
  <si>
    <t>081276821606</t>
  </si>
  <si>
    <t>kartlayanan5@gmail.com</t>
  </si>
  <si>
    <t>Kepala Dinas Koperasi Ukm, Transmigrasi Dan Tenaga Kerja Kabupaten Rokan Hulu</t>
  </si>
  <si>
    <t>Nasiruddin, Ss.</t>
  </si>
  <si>
    <t>Kasi Penempatan Tenaga Kerja</t>
  </si>
  <si>
    <t>Jl. Diponegoro Km. 4</t>
  </si>
  <si>
    <t>Untuk Membuat Suatu Kebijakan Perlu Adanya Data Pencari Kerja Sehingga Bisa Memberikan Informasi Mengenai Pasar Kerja Secara Online</t>
  </si>
  <si>
    <t>1. Mendata Pencari Kerja 2. Menyediakan Informasi Tenaga Kerja Dan Lowongan Pekerjaan</t>
  </si>
  <si>
    <t>Lainnya: tidak ada</t>
  </si>
  <si>
    <t>Laporan Kegiatan DPRD</t>
  </si>
  <si>
    <t xml:space="preserve">  Sekretariat DPRD Kota Baubau</t>
  </si>
  <si>
    <t>LAPORAN TAHUNAN DINAS PERIKANAN KABUPATEN ROKAN HILIR TAHUN 2019</t>
  </si>
  <si>
    <t xml:space="preserve">  Dinas Perikanan</t>
  </si>
  <si>
    <t>Laporan Tahunan Dinas Perikanan Kabupaten Rokan Hilir Tahun 2019</t>
  </si>
  <si>
    <t>aguswardiman@gmail.com</t>
  </si>
  <si>
    <t>Muhammad Amin, S.pi, M.si</t>
  </si>
  <si>
    <t>Muhammad Amin S,pi,m,is</t>
  </si>
  <si>
    <t>Hendra Junaidi ,s,pi ( Seketaris)</t>
  </si>
  <si>
    <t>Komplek Perkantoran Batu 6</t>
  </si>
  <si>
    <t>Implementasi Tugas Intasi Dalam Dalam Meningkatkan Taraf Kehidupan Pembudidayaan Ikan Dan Masarakat Nelayan Serta Pengolahan Dan Pemasaran Hasil Perikanan</t>
  </si>
  <si>
    <t>Meningkatkan Pembagunan Perikanan Dalam Kerangka Espor Pengembangan Industri Pengolahan Dan Pemanfatkan Sumber Daya Scr Efisien Dan Efektif</t>
  </si>
  <si>
    <t>Lainnya : kapal,kolam,unit usaha pengolahan</t>
  </si>
  <si>
    <t>Lainnya: validasi data</t>
  </si>
  <si>
    <t>: 9 orang</t>
  </si>
  <si>
    <t>Lainnya: kapal,kolam,unit usaha pengolahan</t>
  </si>
  <si>
    <t>Laporan Tahunan Dinas Perikanan Kabupaten Sidoarjo</t>
  </si>
  <si>
    <t xml:space="preserve">  Dinas Perikanan Kabupaten Sidoarjo</t>
  </si>
  <si>
    <t>Pembuatan Profil Anggota Dewan Provinsi Sumatera Barat</t>
  </si>
  <si>
    <t xml:space="preserve">  Sekretariat DPRD Provinsi Sumatera Barat</t>
  </si>
  <si>
    <t>(0751) 443391</t>
  </si>
  <si>
    <t>dprd@sumbarprov.go.id</t>
  </si>
  <si>
    <t>H. Raflis, Sh, Mm</t>
  </si>
  <si>
    <t>Husin, Sh, M.si</t>
  </si>
  <si>
    <t>Kasubag Persidangan Dan Perundang-undangan</t>
  </si>
  <si>
    <t>Jalan Khatib Sulaiman No.87 Kota Padang Prov. Sumbar</t>
  </si>
  <si>
    <t>Sesuai Dengan Pasal 95 Undang – Undang Nomor 23 Tahun 2014 Tentang Pemerintahan Daerah, Dikemukakan Bahwa Dprd Provinsi Merupakan Lembaga Perwakilan Rakyat Daerah Provinsi Yang Berkedudukan Sebagai Unsur Penyelenggara Pemerintahan Daerah Bersama Dengan Kepala Daerah. Dprd Provinsi Dalam Melaksanakan Penyelenggaraan Pemerintahan Daerah Dan Memiliki 3 (tiga) Fungsi Strategis Yaitu Fungsi Pembentukan Peraturan Daerah Provinsi, Fungsi Anggaran Dan Fungsi Pengawasan Yang Ketiganya Di Jalankan Dalam Kerangka Representasi Rakyat Di Daerah Provinsi. Untuk Mengetahui Dan Mendata Secara Baik Anggota Dprd Provinsi Sumbar Tiap Tahunnya Perlu Dilakukan Penyusunan Profil Anggota Dprd Provinsi Sumatera Barat Pada Tahun Berjalan.</t>
  </si>
  <si>
    <t>Untuk Mengetahui Dan Mendata Secara Baik Anggota Dprd Provinsi Sumbar Pada Tahun Berjalan</t>
  </si>
  <si>
    <t>16 November 2019</t>
  </si>
  <si>
    <t>10 Desember 2019</t>
  </si>
  <si>
    <t>16 Januari 2020</t>
  </si>
  <si>
    <t>17 Januari 2020</t>
  </si>
  <si>
    <t>24 Februari 2020</t>
  </si>
  <si>
    <t>29 Februari 2020</t>
  </si>
  <si>
    <t>Lainnya : Rapat</t>
  </si>
  <si>
    <t>Pemetaan Lahan Pertanian Pangan Berkelanjutan (LP2B) di Kabupaten Lima Puluh Kota</t>
  </si>
  <si>
    <t xml:space="preserve">  Dinas Tanaman Pangan,Hortikultura dan Perkebunan</t>
  </si>
  <si>
    <t>Pemetaan Lahan Pertanian Pangan Berkelanjutan (lp2b) Di Kabupaten Lima Puluh Kota</t>
  </si>
  <si>
    <t>(0752) 7470715</t>
  </si>
  <si>
    <t>dptlimapuluhkota@yahoo.co.id</t>
  </si>
  <si>
    <t>Kepala Dinas Tanaman Pangan,hortikultura Dan Perkebunan</t>
  </si>
  <si>
    <t>Ir.eki Hari Purnama,m.si</t>
  </si>
  <si>
    <t>Jalan Prof Aziz Haily,ma, Komplek Kantor Bupati, Sarilamak</t>
  </si>
  <si>
    <t>Menurut Uud No.41 2009 Bahwa Daerah Harus Menetapkan Lahan Pertanian Pangan Berkelanjutan (lp2b).</t>
  </si>
  <si>
    <t>Untuk Menentukan Luas Lahan Di Kabupaten Lima Puluh Kota.</t>
  </si>
  <si>
    <t>28 Februari 2020</t>
  </si>
  <si>
    <t>Lainnya : Menggunakan Dron</t>
  </si>
  <si>
    <t>Lainnya : Lahan Sawah di Setiap Kecamatan</t>
  </si>
  <si>
    <t>Lainnya: Lahan Sawah</t>
  </si>
  <si>
    <t>PEMETAAN JARINGAN INTERNET DAN INTRANET PEMERINTAH KOTA SORONG</t>
  </si>
  <si>
    <t>Pemetaan Jaringan Internet Dan Intranet Pemerintah Kota Sorong</t>
  </si>
  <si>
    <t>Dinas Komunikasi Dan Informatika</t>
  </si>
  <si>
    <t>Jl Burung Kurana No 1 Remu Utara Kota Sorong</t>
  </si>
  <si>
    <t>Ada Sekitar Kurang Lebih 50 Satker/opd Di Lingkup Pemerintah Kota Sorong. Dalam Rangka Pembagian Jaringan Internet Di Wilayah Pemerintah Kota Sorong Maka Diperlukan Pendataan Dan Pemetaan Jaringan Intranet Dan Internet Di Kantor Pemerintah Kota Sorong.</t>
  </si>
  <si>
    <t>1. Mengetahui Opd Yang Belum Terhubung Ke Jaringan Internet Dan Intranet 2. Mengetahui Kebutuhan Internet Setiap Opd 3. Mengetahui Kebutuhan Infrastruktur Kabel Dan Lan Yang Dibutuhkan Untuk Dapat Menyambungkan Jaringan Internet Dan Intranet</t>
  </si>
  <si>
    <t>Lainnya : PENGAMATAN LAPANGAN</t>
  </si>
  <si>
    <t>Lainnya: OPD</t>
  </si>
  <si>
    <t>Lainnya: SETDA KOTA SORONG</t>
  </si>
  <si>
    <t>Pencacahan Lengkap Data Kawasan Lahan Pertanian Pangan Berkelanjutan (LP2B) dan Lahan Sawah Terverifikasi Terhadap Data Pertanahan</t>
  </si>
  <si>
    <t xml:space="preserve">  Kantor Pertanahan Kabupaten Ogan Komering Ilir</t>
  </si>
  <si>
    <t>Pencacahan Lengkap Pengumpulan Data Objek Pemajuan Kebudayaan (OPK)</t>
  </si>
  <si>
    <t xml:space="preserve">  Dinas Pariwisata dan Kebudayaan Kabupaten Tojo Una-Una</t>
  </si>
  <si>
    <t>Pencacahan Lengkap Penilaian Pengembangan Minat Budaya Baca Tahun Anggaran 2019 Desa</t>
  </si>
  <si>
    <t xml:space="preserve">  Dinas Perpustakaan dan Arsip Daerah</t>
  </si>
  <si>
    <t>Ilmu Pengetahuan Dan Hak Paten</t>
  </si>
  <si>
    <t>081265133799</t>
  </si>
  <si>
    <t>hennyhasan01@gmail.com</t>
  </si>
  <si>
    <t>Dinas Perpustakaan Dan Arsip Daerah</t>
  </si>
  <si>
    <t>Henny Julinda Siregar,s.pt</t>
  </si>
  <si>
    <t>Kepala Bidang Layanan Otomasi Pelestarian Dan Kerjasama</t>
  </si>
  <si>
    <t>Gunung Tua</t>
  </si>
  <si>
    <t>Untuk Mengetahui Perkembangan Minat Baca Masyarakat</t>
  </si>
  <si>
    <t>Pencacahan Lengkap Perencanaan Pembangunan Daerah Bidang Infrastruktur Kabupaten Aceh Besar</t>
  </si>
  <si>
    <t xml:space="preserve">  BAPPEDA Kabupaten Aceh Besar</t>
  </si>
  <si>
    <t>08126901101</t>
  </si>
  <si>
    <t>armia.bna@gmail.com</t>
  </si>
  <si>
    <t>Bappeda Kabupaten Aceh Besar</t>
  </si>
  <si>
    <t>Ir. Armia</t>
  </si>
  <si>
    <t>Kabid Perencanaan Pembangunan Sarana Dan Prasarana</t>
  </si>
  <si>
    <t>Kota Jantho</t>
  </si>
  <si>
    <t>Sesuai Dengan Permen Pu Dan Perumahan Rakyat No.30/prt/m2015 Tentang Pengembangan Dan Pengelolaan Jaringan Irigasi Menyebutkan Bahwa Daerah Irigasi Merupakan Kesatuan Lahan Yang Mendapat Air Dari Satu Jaringan Irigasi.</t>
  </si>
  <si>
    <t>Untuk Menyusun Dokumen Perencanaan Profil Sosial Ekonomi Teknis Dan Kelembagaan (psetk)</t>
  </si>
  <si>
    <t>30 Desember 2022</t>
  </si>
  <si>
    <t>Computer-assisted Personal Interviewing (CAPI)</t>
  </si>
  <si>
    <t>Lainnya : Irigasi</t>
  </si>
  <si>
    <t>: 46 orang</t>
  </si>
  <si>
    <t>Lainnya: Irigasi</t>
  </si>
  <si>
    <t>31 Desember 2021</t>
  </si>
  <si>
    <t>Pendataan daerah Blank spot di Kabupaten Tolitoli</t>
  </si>
  <si>
    <t xml:space="preserve">  Dinas Komunikasi dan Informatika Kabupaten Tolitoli</t>
  </si>
  <si>
    <t>Pendataan dan Analisis Harga Konsumen Kabupaten Ciamis Tahun 2019</t>
  </si>
  <si>
    <t>Pendataan Dan Analisis Harga Konsumen Kabupaten Ciamis Tahun 2019</t>
  </si>
  <si>
    <t>Diskominfo Kabupaten Ciamis</t>
  </si>
  <si>
    <t>Dalam Proses Perencanaan Pembangunan Dan Perumusan Kebijakan Dibutuhkan Data Yang Aktual, Akurat Dan Berkesinambungan. Harapannya Publikasi Pendataan Dan Analisis Harga Konsumen Kabupaten Ciamis Tahun 2019 Ini Bisa Menjadi Salah Satu Sumber Data Untuk Kajian Dan Perencanaan Dimaksud. Publikasi Tersebut Memberi Gambaran Tingkat Perkembangan Harga-harga Di Masyarakat/konsumen Dalam Bentuk Angka Inflasi/deflasi Baik Inflasi Bulanan, Inflasi Tahun Kalender Maupun Inflasi Tahunan.</t>
  </si>
  <si>
    <t>Tujuan Dari Kegiatan Penyusunan Pendataan Dan Analisis Harga-harga Kabupaten Ciamis Tahun 2019 Adalah Memperoleh Gambaran Rinci Bagaimana Perkembangan Harga-harga Di Tingkat Konsumen Di Kabupaten Ciamis Selama Rentang Waktu Sepanjang Tahun 2019. Harapannya Indikator Ini Dapat Dijadikan Dasar Dalam Kegiatan Evaluasi Dan Perencanaan Pembangunan Khususnya Dalam Upaya Meningkatkan Pertumbuhan Ekonomi Yang Mampu Meningkatkan Pendapatan Masyarakat Dan Diimbangi Tingkat Perkembangan Harga-harga Yang Terjangkau Dengan Inflasi/deflasi Yang Terkendali.</t>
  </si>
  <si>
    <t>24 Desember 2019</t>
  </si>
  <si>
    <t>25 Desember 2019</t>
  </si>
  <si>
    <t>27 Desember 2019</t>
  </si>
  <si>
    <t>26 Desember 2019</t>
  </si>
  <si>
    <t>Pendataan dan Analisis Nilai Tukar Petani Kabupaten Ciamis Tahun 2019</t>
  </si>
  <si>
    <t>Pendataan Dan Analisis Nilai Tukar Petani Kabupaten Ciamis Tahun 2019</t>
  </si>
  <si>
    <t>Petani Merupakan Salah Satu Objek Pembangunan Yang Juga Harus Merasakan Manfaat Dari Hasil-hasil Pembangunan Yang Sudah Dilaksanakan. Diperlukan Indikator Yang Mampu Menggambarkan Profil Petani Sebagai Kontributor Pdrb Tertinggi Di Kabupaten Ciamis. Tersusunnya Publikasi Pendataan Dan Analisis Nilai Tukar Petani Kabupaten Ciamis Tahun 2019 Diharapkan Dapat Memberikan Gambaran Kondisi Riil Para Petani. Angka Indeks Nilai Tukar Petani (intp) Yang Tersaji Didalamnya Menunjukkan Tingkat Daya Saing Produk Pertanian Dibandingkan Dengan Produk Lain Sekaligus Merupakan Proxy/pendekatan Indikator Kesejahteraan Petani.</t>
  </si>
  <si>
    <t>- Mengukur Indeks Ntp Yang Dapat Digunakan Untuk Mengukur Kemampuan Nilai Tukar Produk Yang Dijual Petani Dengan Produk Yang Dibutuhkan Petani Dalam Berproduksi Dan Konsumsi Barang Serta Jasa Untuk Keperluan Rumah Tangga. - Perencanaan Dan Pembuatan Kebijakan Dan Evaluasi Pembangunan Khusus Di Bidang Pertanian Di Kabupaten Ciamis</t>
  </si>
  <si>
    <t>25 Januari 2019</t>
  </si>
  <si>
    <t>Pendataan Industri kecil dan Menengah</t>
  </si>
  <si>
    <t xml:space="preserve">  Dinas Perindustrian dan Perdagangan Daerah Provinsi Sulawesi Utara</t>
  </si>
  <si>
    <t>Pendataan Industri Kecil Dan Menengah</t>
  </si>
  <si>
    <t>0431-851756</t>
  </si>
  <si>
    <t>disperindag@sulutprov.go.id</t>
  </si>
  <si>
    <t>Sekretaris Daerah Provinsi Sulawesi Utara</t>
  </si>
  <si>
    <t>Dinas Perindustrian Dan Perdagangan Daerah Provinsi Sulawesi Utara</t>
  </si>
  <si>
    <t>Ir. Hilbert Takaindengan</t>
  </si>
  <si>
    <t>Kepala Bidang Fasilitasi Dan Pengembangan Industri Kecil Dan Menengah</t>
  </si>
  <si>
    <t>Jl. Tololiu Supit No. 25, Manado</t>
  </si>
  <si>
    <t>Sektor Insutri Menufaktrur Sebagai Salah Satu Sektor Penting Dalam Pembangunan Ekonomi Nasional. Industri Manufaktur Provinsi Sulawesi Utara Memiliki Kontribusi Terhadap Pdrb Sulawesi Utara, Selain Itu Memiliki Peran Penting Dalam Penciptaan Lapangan Kerja Baru. Sesuai Misi Dinas Perinsutrian Dan Perdagangan Provinsi Sulawesi Utara Mengadopsi Misi Ke-1 Gubernur Provinsi Sulawesi Utara Yaitu "mewujudkan Kemandirian Ekonomi Dengan Memperkuat Sektor Pertanian Dan Sumberdaya Kemaritiman Sebagai Penjabaran Provinsi Kepulauan, Serta Mendorong Sektor Industri Dan Jasa"</t>
  </si>
  <si>
    <t>1. Untuk Memperoleh Data Disektor Industri Kecil Dan Menengah Sebagai Bahan Pembinaan 2. Untuk Mendapatkan Data Sebagai Dasar Perumusan Kebijakan Untuk Melakukan Kegiatan 3. Sebagai Bahan Analisa Dalam Menyusun Kebijakan Dan Pedoman</t>
  </si>
  <si>
    <t>Lainnya : Dinas Perindustrian dan perdagangan kabupaten/Kota</t>
  </si>
  <si>
    <t>: 33 orang</t>
  </si>
  <si>
    <t>Lainnya: Kabupaten/Kota</t>
  </si>
  <si>
    <t>Pendataan Industri Menengah Ke atas</t>
  </si>
  <si>
    <t>Pendataan Industri Menengah Ke Atas</t>
  </si>
  <si>
    <t>Leila Karamoy</t>
  </si>
  <si>
    <t>Kepala Bidang Perindustrian</t>
  </si>
  <si>
    <t>Jl. Tololiu Supit No. 25</t>
  </si>
  <si>
    <t>Sektor Industri Menufaktrur Sebagai Salah Satu Sektor Penting Dalam Pembangunan Ekonomi Nasional. Industri Manufaktur Provinsi Sulawesi Utara Memiliki Kontribusi Terhadap Pdrb Sulawesi Utara, Selain Itu Memiliki Peran Penting Dalam Penciptaan Lapangan Kerja Baru. Sesuai Misi Dinas Perinsutrian Dan Perdagangan Provinsi Sulawesi Utara Mengadopsi Misi Pertama Gubernur Provinsi Sulawesi Utara Yaitu "mewujudkan Kemandirian Ekonomi Dengan Memperkuat Sektor Pertanian Dan Sumberdaya Kemaritiman Sebagai Penjabaran Provinsi Kepulauan, Serta Mendorong Sektor Industri Dan Jasa"</t>
  </si>
  <si>
    <t>Untuk Memperoleh Data Disektor Industri Menengah Keatas Sebagai Bahan Pembinaan Dan Perumusan Kebijakan Untuk Melakukan Kegiatan</t>
  </si>
  <si>
    <t>Lainnya : Dinas Perindustrian dan Perdagangan Kabupaten/Kota</t>
  </si>
  <si>
    <t>Pendataan Jalan/Survei Jalan Kabupaten Nunukan</t>
  </si>
  <si>
    <t xml:space="preserve">  Dinas Pekerjaan Umum, Penataan Ruang, Perumahan dan Kawasan Permukiman, dan Pertanahan Kabupaten Nunukan</t>
  </si>
  <si>
    <t>Pendataan Jalan/survei Jalan Kabupaten Nunukan</t>
  </si>
  <si>
    <t>Dinas Pekerjaan Umum, Penataan Ruang, Perumahan Dan Kawasan Permukiman, Dan Pertanahan Kabupaten Nunukan</t>
  </si>
  <si>
    <t>Abdi Jauhari, St</t>
  </si>
  <si>
    <t>Kabid Bina Marga</t>
  </si>
  <si>
    <t>Jl. Ra. Bessing</t>
  </si>
  <si>
    <t>Penyusunan Data Selama Ini Belum Tentang Dalam Peta Dan Aplikasi</t>
  </si>
  <si>
    <t>Menyusun Basis Data Jalan Dalam Bentuk Peta Dan Perangkat Lunak/aplikasi</t>
  </si>
  <si>
    <t>Lainnya : Menggunakan aplikasi digitalisasi peta</t>
  </si>
  <si>
    <t>Lainnya : Menggunakan bantuan software</t>
  </si>
  <si>
    <t>Lainnya : Objek Jalan</t>
  </si>
  <si>
    <t>Lainnya: -</t>
  </si>
  <si>
    <t>Lainnya: Jalan</t>
  </si>
  <si>
    <t>Draft</t>
  </si>
  <si>
    <t>Pendataan kayu Hutan</t>
  </si>
  <si>
    <t xml:space="preserve">  Kementerian Lingkungan Hidup dan Kehutanan</t>
  </si>
  <si>
    <t>Pendataan Lengkap Penyandang Cacat Kota Sabang</t>
  </si>
  <si>
    <t xml:space="preserve">  Dinas Sosial, Pemberdayaan Gampong, Pemberdayaan Masyarakat, Perlindungan Anak Kota Sabang</t>
  </si>
  <si>
    <t>Dinas Sosial, Pemberdayaan Gampong, Pemberdayaan Masyarakat, Perlindungan Anak Kota Sabang</t>
  </si>
  <si>
    <t>Ir Iskandar Muda</t>
  </si>
  <si>
    <t>Kepala Dinas Sosial, Pemberdayaan Gampong, Pemberdayaan Masyarakat, Perlindungan Anak Kota Sabang</t>
  </si>
  <si>
    <t>Jl K.h Agus Salim, Ie Meulee</t>
  </si>
  <si>
    <t>Dibutuhkan Data Penyandang Cacat Untuk Menyusun Rencana Penyaluran Bantuan</t>
  </si>
  <si>
    <t>Mengetahui Gambaran Umum Mengenai Penyandang Cacat Menurut Gampong Di Kota Sabang</t>
  </si>
  <si>
    <t>Kabupaten/Kota
Lainnya: Desa</t>
  </si>
  <si>
    <t>Pendataan Luas Wilayah Kabupaten Bireuen</t>
  </si>
  <si>
    <t xml:space="preserve">  Badan Perencanaan dan Pembangunan Daerah Kabupaten Bireuen</t>
  </si>
  <si>
    <t>081361755902</t>
  </si>
  <si>
    <t>0644 324314</t>
  </si>
  <si>
    <t>bpkd@bireuenkab.go.id</t>
  </si>
  <si>
    <t>Saiful</t>
  </si>
  <si>
    <t>Kepala Bidang Ekonomi, Sda, Infrastruktur, Dan Kewilayahan</t>
  </si>
  <si>
    <t>Jalan Sultan Malikussaleh, Pusat Pemerintahan Kabupaten Bireuen, Cot Gapu, Bireuen</t>
  </si>
  <si>
    <t>25 November 2019</t>
  </si>
  <si>
    <t>Lainnya : wilayah desa</t>
  </si>
  <si>
    <t>: 17 orang</t>
  </si>
  <si>
    <t>Lainnya: desa, kecamatan</t>
  </si>
  <si>
    <t>PENDATAAN NOMOR INDUK BERUSAHA (NIB) KOTA PADANGSIDIMPUAN</t>
  </si>
  <si>
    <t xml:space="preserve">  DINAS PENANAMAN MODAL DAN PELAYANAN TERPADU SATU PINTU KOTA PADANGSIDIMPUAN</t>
  </si>
  <si>
    <t>Pendataan Nomor Induk Berusaha (nib) Kota Padangsidimpuan</t>
  </si>
  <si>
    <t>082294768961</t>
  </si>
  <si>
    <t>boelibs@gmail.com</t>
  </si>
  <si>
    <t>Kepala Dinas Penanaman Modal Dan Pelayanan Terpadu Satu Pintu Kota Padangsidimpuan</t>
  </si>
  <si>
    <t>Rahmat Timbul Halomoan Lubis, S.pd.i</t>
  </si>
  <si>
    <t>Kepala Bidang Penyelenggara Pelayanan Perizinan Dan Non Perizinan</t>
  </si>
  <si>
    <t>Jl. H.t. Rijal Nurdin, Km. 7, Palopat Pk, Padangsidimpuan Tenggara, Kota Padangsidimpuan, Sumatera Utara 22733</t>
  </si>
  <si>
    <t>Online Single Submission (oss) Adalah Sistem Perizinan Berusaha Terintegrasi Secara Elektronik Yang Dikelola Dan Diselenggarakan Oleh Lembaga Oss. Dengan Semangat Undang-undang Cipta Kerja, Dinas Penanaman Modal Dan Pelayanan Terpadu Satu Pintu Melalui Sistem Oss Melayani Perizinan Berusaha Berbasis Risiko Di Kota Padangsidimpuan Sehingga Diharapkan Perizinan Berusaha Menjadi Pasti, Mudah, Dan Transparan.</t>
  </si>
  <si>
    <t>Rekapitulasi Data Perizinan Dan Non Perizinan Yang Diterbitkan Triwulanan</t>
  </si>
  <si>
    <t>04 Januari 2019</t>
  </si>
  <si>
    <t>Pendataan Tapal Batas/Pemetaan Batas Distrik dan Kelurahan</t>
  </si>
  <si>
    <t xml:space="preserve">  BAGIAN PEMERINTAHAN SETDA KOTA SORONG</t>
  </si>
  <si>
    <t>Pendataan Tapal Batas/pemetaan Batas Distrik Dan Kelurahan</t>
  </si>
  <si>
    <t>Bagian Pemerintahan Setda Kota Sorong</t>
  </si>
  <si>
    <t>Kabag Pemerintahan Pemerintah Kota Sorong</t>
  </si>
  <si>
    <t>Wilayah Administrasi Kota Sorong Saat Ini Belum Memiliki Peta Tematik Terkait Batas Wilayah Distrik Dan Kelurahan Berdasarkan Titik Koordinat. Oleh Karena Itu, Bagian Pemerintahan Pemerintah Kota Sorong Melakukan Pemetaan Batas Wilayah Distrik Dan Kelurahan Di Wilayah Kota Sorong.</t>
  </si>
  <si>
    <t>Untuk Mengetahui Titik Koordinat Batas-batas Distrik Dan Kelurahan Di Kota Sorong Menggunakan Gps</t>
  </si>
  <si>
    <t>Lainnya : Pengamatan dan GPS</t>
  </si>
  <si>
    <t>Lainnya : Alat GPS</t>
  </si>
  <si>
    <t>Lainnya : Wilayah Distrik dan Kelurahan</t>
  </si>
  <si>
    <t>Lainnya: Wilayah Distrik dan Kelurahan</t>
  </si>
  <si>
    <t>PENDATAAN TOWER PROVIDER DI KABUPATEN KEPAHIANG</t>
  </si>
  <si>
    <t xml:space="preserve">  DINAS KOMUNIKASI, INFORMASI, DAN STATISTIK KABUPATEN KEPAHIANG</t>
  </si>
  <si>
    <t>Pendataan Tower Provider Di Kabupaten Kepahiang</t>
  </si>
  <si>
    <t>dickyiswandi@yahoo.com</t>
  </si>
  <si>
    <t>Diskominfotik Kepahiang</t>
  </si>
  <si>
    <t>Dicky Iswandi, St</t>
  </si>
  <si>
    <t>Sekretaris Dinas</t>
  </si>
  <si>
    <t>Kepahiang</t>
  </si>
  <si>
    <t>Dalam Rangka Memenuhi Kebutuhan Data Di Bidang Layanan Komunikasi Yang Salah Satunya Adalah Data Tower Pemancar Telemunikasi Dan Penentun Daerah Blank Spot Kabupaten Kepahiang. Maka Diperlukan Untuk Memperoleh Data Yg Akurat Dan Up To Date. Untuk Memperoleh Data Dimaksud Harus Corsscheck Langsung Ke Lapangan Dibangunnya Tower Tsb</t>
  </si>
  <si>
    <t>1. Pengumpulan Data Untuk Melengkapi Laporan Kominfo Pusat</t>
  </si>
  <si>
    <t>04 September 2019</t>
  </si>
  <si>
    <t>25 September 2019</t>
  </si>
  <si>
    <t>14 November 2019</t>
  </si>
  <si>
    <t>Lainnya : tower</t>
  </si>
  <si>
    <t>Lainnya: tower</t>
  </si>
  <si>
    <t>PENDATAAN WARUNG INTERNET DAN MENARA TELEKOMUNIKASI DI KOTA PADANGSIDIMPUAN</t>
  </si>
  <si>
    <t xml:space="preserve">  DINAS KOMUNIKASI DAN INFORMATIKA KOTA PADANGSIDIMPUAN</t>
  </si>
  <si>
    <t>Pendataan Warung Internet Dan Menara Telekomunikasi Di Kota Padangsidimpuan</t>
  </si>
  <si>
    <t>08116251233</t>
  </si>
  <si>
    <t>mizkartika@gmail.com</t>
  </si>
  <si>
    <t>Kepala Dinas Komunikasi Dan Informatika Kota Padangsidimpuan</t>
  </si>
  <si>
    <t>Ira Kartika Pulungan, Se</t>
  </si>
  <si>
    <t>Kepala Bidang Prasarana Dan Sarana Komunikasi</t>
  </si>
  <si>
    <t>Jl. Raja Inal Siregar, Km. 4, Batunadua Jae, Padangsidimpuan Batunadua, Kota Padangsidimpuan, Sumatera Utara 22733</t>
  </si>
  <si>
    <t>Salah Satu Tugas Pokok Dinas Komunikasi Dan Informasi Adalah Membantu Kepala Daerah Melaksanakan Urusan Pemerintahan Dibidang Komunikasi, Informatika, Persandian, Statistik, Dan Tugas Perbantuan Yang Diberikan. Perwujudan Dari Tugas Tersebut Adalah Pendataan Warung Internet Dan Pengendalian Keberadaan Menara Telekomunikasi.</t>
  </si>
  <si>
    <t>1. Mengetahui Jumlah Warung Internet Sampai Wilayah Desa/kelurahan Di Kota Padangsidimpuan 2. Mengetahui Kecepatan Akses Internet Di Kota Padangsidimpuan 3. Mengetahui Jumlah Menara Telekomunikasi Di Kota Padangsidimpuan</t>
  </si>
  <si>
    <t>20 Mei 2019</t>
  </si>
  <si>
    <t>14 Juni 2019</t>
  </si>
  <si>
    <t>08 Juli 2019</t>
  </si>
  <si>
    <t>18 Juli 2019</t>
  </si>
  <si>
    <t>29 Juli 2019</t>
  </si>
  <si>
    <t>: 15 orang</t>
  </si>
  <si>
    <t>Lainnya: Desa/Kelurahan</t>
  </si>
  <si>
    <t>Pengaruh Pasar Modern terhadap Gaya Hidup Masyarakat di Kecamatan Purworejo Kota Pasuruan</t>
  </si>
  <si>
    <t>Pengumpulan Data Hotel, Losmen, Restoran, Spa, Travel, Wisata Budaya, Wisata Alam, Wisata Buatan, dan Hiburan di Kota Manado</t>
  </si>
  <si>
    <t xml:space="preserve">  Dinas Pariwisata Kota Manado</t>
  </si>
  <si>
    <t>Pengumpulan Data Hotel, Losmen, Restoran, Spa, Travel, Wisata Budaya, Wisata Alam, Wisata Buatan, Dan Hiburan Di Kota Manado</t>
  </si>
  <si>
    <t>6281340433322</t>
  </si>
  <si>
    <t>-@email.com</t>
  </si>
  <si>
    <t>Dinas Pariwisata Kota Manado</t>
  </si>
  <si>
    <t>Jein Barantian, Se, M.si</t>
  </si>
  <si>
    <t>Kepala Bidang Pengembangan Industri Pariwisata</t>
  </si>
  <si>
    <t>Jl.ir.soekarno, Kel.airmadidi, Kec.airmadidi, Kabupaten Minahasa Utara</t>
  </si>
  <si>
    <t>Pertumbuhan Industri Dan Destinasi Pariwisata Di Kota Manado Cukup Tinggi Sehingga Basis Data Industri Pariwisata Harus Diperbarui Setiap Tahunnya. Hal Ini Bertujuan Untuk Menyediakan Basis Data Industri Pariwisata Yang Terbaru Setiap Tahunnya. Agar Kebutuhan Daerah Dalam Mengembangkan Industri Dan Destinasi Pariwisata Dapat Terpenuhi.</t>
  </si>
  <si>
    <t>Menyediakan Basis Data Industri Pariwisata Di Kota Manado.</t>
  </si>
  <si>
    <t>Lainnya : Industri Pariwisata</t>
  </si>
  <si>
    <t>Pengumpulan Data Panjang Jalan Menurut Kewenangan Pemerintah di Kabupaten Way Kanan</t>
  </si>
  <si>
    <t xml:space="preserve">  Dinas Pekerjaan Umum Kabupaten Way Kanan</t>
  </si>
  <si>
    <t>Pengumpulan Data Panjang Jalan Menurut Kewenangan Pemerintah Di Kabupaten Way Kanan</t>
  </si>
  <si>
    <t>085382499095</t>
  </si>
  <si>
    <t>0723</t>
  </si>
  <si>
    <t>tama.wf333@gmail.com</t>
  </si>
  <si>
    <t>Dinas Pekerjaan Umum Kabupaten Way Kanan</t>
  </si>
  <si>
    <t>Septama Putra, S.t., M.t.</t>
  </si>
  <si>
    <t>Kepala Bidang Bina Marga</t>
  </si>
  <si>
    <t>Kompleks Perkantoran Pemda Kabupaten Way Kanan Km 02, Blambangan Umpu, Kabupaten Way Kanan</t>
  </si>
  <si>
    <t>Untuk Mengetahui Informasi Ketersediaan Jalan Yang Menghubungkan Pusat-pusat Kegiatan Dalam Wilayah Kabupaten Way Kanan Maka Diperlukan Survei Kondisi Jalan Yang Dilaksanakan Setiap Tahun Sehingga Tersedia Data Yang Relevan Dan Up To Date, Akurat Dan Lebih Lengkap</t>
  </si>
  <si>
    <t>Tersedianya Data Update Jalan Kabupaten Dalam Bentuk Peta Dan Database Yang Dapat Dijadikan Informasi Dan Menjadi Acuan Dalam Pelaksanaan Kegiatan Perencanaan Dan Pembangunan Jalan Di Kabupaten Way Kanan</t>
  </si>
  <si>
    <t>24 September 2018</t>
  </si>
  <si>
    <t>28 Agustus 2019</t>
  </si>
  <si>
    <t>02 Januari 2020</t>
  </si>
  <si>
    <t>11 Juli 2020</t>
  </si>
  <si>
    <t>Pengumpulan Data Sekunder
Lainnya : konsultan pengukuran jalan / pihak ketiga</t>
  </si>
  <si>
    <t>Lainnya : konsultan pengukuran jalan / pihak ketiga</t>
  </si>
  <si>
    <t>Lainnya : jalan</t>
  </si>
  <si>
    <t>Lainnya: jalan</t>
  </si>
  <si>
    <t>Pengumpulan Data Pasien Rawat Inap</t>
  </si>
  <si>
    <t xml:space="preserve">  Rumah Sakit dr. R Soetrasno Rembang</t>
  </si>
  <si>
    <t>PENGUMPULAN DATA PROFIL KESEHATAN</t>
  </si>
  <si>
    <t xml:space="preserve">  DINAS KESEHATAN KABUPATEN BUTON UTARA</t>
  </si>
  <si>
    <t>Pengumpulan Data Profil Kesehatan Kabupaten Cianjur</t>
  </si>
  <si>
    <t xml:space="preserve">  Dinas Kesehatan Kabupaten Cianjur</t>
  </si>
  <si>
    <t>(0263) 268894</t>
  </si>
  <si>
    <t>datadinkescianjur@gmail.com</t>
  </si>
  <si>
    <t>Dinas Kesehatan</t>
  </si>
  <si>
    <t>Hendra Hendrawan</t>
  </si>
  <si>
    <t>Plt Kasubag Program Dan Informasi</t>
  </si>
  <si>
    <t>Jalan Prof.moh.yamin No.8 Cianjur 43214</t>
  </si>
  <si>
    <t>Perlunya Data Untuk Menggambarkan Kondisi Kesehatan Di Kabupaten Cianjur Untuk Penyusunan Perencanaan Pembangunan Kesehatan Kabupaten Cianjur</t>
  </si>
  <si>
    <t>Untuk Menggambarkan Kondisi Kesehatan Di Kabupaten Cianjur Untuk Penyusunan Perencanaan Pembangunan Kesehatan Kabupaten Cianjur</t>
  </si>
  <si>
    <t>Lainnya : Puskesmas dan Bidang</t>
  </si>
  <si>
    <t>Lainnya: Koordinasi bidang</t>
  </si>
  <si>
    <t>Pengumpulan Data Profil Perikanan Kabupaten Kediri</t>
  </si>
  <si>
    <t xml:space="preserve">  Dinas Perikanan Kabupaten Kediri</t>
  </si>
  <si>
    <t>Pengumpulan data siswa, sekolah, dan guru dari jenjang TK, SD, dan SMP se-Kota Banjarbaru</t>
  </si>
  <si>
    <t xml:space="preserve">  Dinas Pendidikan Kota Banjarbaru</t>
  </si>
  <si>
    <t>Pengumpulan Data Siswa, Sekolah, Dan Guru Dari Jenjang Tk, Sd, Dan Smp Se-kota Banjarbaru</t>
  </si>
  <si>
    <t>05114772570</t>
  </si>
  <si>
    <t>kepegawaian@disdik.banjarbarukota.go.id</t>
  </si>
  <si>
    <t>Majedi Rahman, S. Pd.</t>
  </si>
  <si>
    <t>Kasubbag Perencanaan</t>
  </si>
  <si>
    <t>Jl. Pendidikan Ro Ulin Kel. Loktabat Selatan</t>
  </si>
  <si>
    <t>Pendataan Dilaksanaan Untuk Mengetahui Jumlah Siswa, Sekolah, Dan Tenaga Kependidikan Dari Jenjang Tk, Sd, Dan Smp Se-kota Banjarbaru Baik Yang Berstatus Negeri Maupun Swasta Untuk Mengambil Kebijakan Berkaitan Dengan Bidang Pendidikan. Data Yang Dikumpulkan Bersifat Realtime Dan Update.</t>
  </si>
  <si>
    <t>Mengetahui Jumlah Siswa, Jumlah Sekolah, Dan Tenaga Kependidikan Dari Jenjang Tk, Sd, Dan Smp Se-kota Banjarbaru Baik Yang Berstatus Negeri Maupun Swasta.</t>
  </si>
  <si>
    <t>Lainnya : Sistem</t>
  </si>
  <si>
    <t>Kompilasi Data Perkebunan Provinsi Kalimantan Barat</t>
  </si>
  <si>
    <t xml:space="preserve">  Dinas Perkebunan dan Peternakan Provinsi Kalimantan Barat</t>
  </si>
  <si>
    <t>Dinas Perkebunan Dan Peternakan Provinsi Kalimantan Barat</t>
  </si>
  <si>
    <t>(0561) 766038, 081352056399</t>
  </si>
  <si>
    <t>(0561) 766038</t>
  </si>
  <si>
    <t>disbunnak@gmail.com</t>
  </si>
  <si>
    <t>Sekda Kalbar</t>
  </si>
  <si>
    <t>Ir. Nurbaiti, M. Si</t>
  </si>
  <si>
    <t>Sekretaris</t>
  </si>
  <si>
    <t>Jln. M. Hambal No 3, Pontianak</t>
  </si>
  <si>
    <t>Kegiatan Pengumpulan Data Statistik Perkebunan Ini Merupakan Penanganan Data Terkait Dengan Luas Lahan, Jumlah Produksi Dan Produktivitas Tanaman Perkebunan</t>
  </si>
  <si>
    <t>Untuk Mengetahui Perkembangan Luas, Produksi Dan Produktivitas Tanaman Perkebunan</t>
  </si>
  <si>
    <t>17 Januari 2019</t>
  </si>
  <si>
    <t>17 Februari 2020</t>
  </si>
  <si>
    <t>Penyediaan jasa kurir surat dan paket</t>
  </si>
  <si>
    <t xml:space="preserve">  PT. Pos Indonesia Batu</t>
  </si>
  <si>
    <t>Penyusunan Buku Data Profil Gender Kabupaten Pasaman</t>
  </si>
  <si>
    <t xml:space="preserve">  Dinas Pemberdayaan Perempuan dan Perlindungan Anak Kabupaten Pasaman</t>
  </si>
  <si>
    <t>dpppa21@yahoo.com</t>
  </si>
  <si>
    <t>Kepala Dinas Pemberdayaan Perempuan Dan Perlindungan Anak</t>
  </si>
  <si>
    <t>Rafni Neli, Sip, M.si</t>
  </si>
  <si>
    <t>Kabid Pemberdayaan Perempuan Dan Gender</t>
  </si>
  <si>
    <t>Jl. Jend Sudirman No. 40, Lubuk Sikaping</t>
  </si>
  <si>
    <t>Kementerian Pemberdayaan Perempuan Dan Perlindungan Anak Republik Indonesia Mengeluarkan Kebijakan Sebagai Upaya Memfasilitasi Dan Meningkatkan Komitmen Pemerintah Daerah Dalam Rangka Meningkatkan Ketersediaan Data Gender Menurut Jenis Kelamin Di Daerahnya Melalui Permen Nomor 06 Tahun 2009 Tentang Penyelenggaraan Data Gender Dan Anak. Kebijakan Ini Bertujuan Untuk Memberi Acuan Pelaksanaan Bagi Pemerintah Daerah Dalam Upaya Pelaksanaan Pengumpulan, Pengolahan Dan Analisis Data Terpilah Secara Terpadu Sebagai Bahan Informasi Dan Pengambilan Keputusan Untuk Pelaksanaan Pembangunan Pemberdayaan Perempuan Dan Perlindungan Anak Di Daerah.</t>
  </si>
  <si>
    <t>Meningkatkan Komitmen Pemerintah Kabupaten Pasaman Dalam Melaksanakan Pengumpulan Dan Pengolahan Data Perspektif Gender Meningkatkan Pemahaman Seluruh Pihak Terkait Tentang Pentingnya Data Gender Bagi Penyusunan Perencanaan, Pelaksanaan, Pemantauan, Dan Evaluasi Kebijakan Dan Program Daerah Kabupaten Pasaman. Meningkatkan Komitmen Untuk Menggunakan Statistik Dan Analisis Gender Dalam Melakukan Penyusunan Perencanaan Dan Monitoring Berbagai Program Dan Kegiatan Di Kabupaten Pasaman. Sebagai Bahan Untuk Mengambil Kebijakan Untuk Perencanaan Pembangunan Yang Responsif Gender Melalui Perencanaan Penaganggaran Responsif Gender (pprg).</t>
  </si>
  <si>
    <t>Lainnya : SKPD</t>
  </si>
  <si>
    <t>Penyusunan Buku Profil Gender dan Anak Kabupaten Pasaman</t>
  </si>
  <si>
    <t>Penyusunan Buku Profil Gender Dan Anak Kabupaten Pasaman</t>
  </si>
  <si>
    <t>Dwi Hadiah, Skm</t>
  </si>
  <si>
    <t>Kabid Data Dan Perlindungan</t>
  </si>
  <si>
    <t>Dalam Rangka Pengarustamaan Gender Dan Pengintegrasian Hak Anak Diperlukan Data Terpilah Sebagai Pembuka Wawasan, Sekaligus Sebagai Input Analisis Gender Dan Pemenuhan Hak Anak. Mengingat Pentingnya Data Ini Dalam Proses Perencanaan, Maka Pemerintah Di Dalam Peraturan Menteri Dalam Negeri Nomor 54 Tahun 2010 Tentang Pelaksanaan Pp No 8 Tahun 2008 Tentang Tahapan, Tatacara Penyusunan, Pengendalian, Dan Evaluasi Pelaksanaan Rencana Pembangunan Daerah Pasal 13 Ayat 1 Mengamanatkan Penyusunan Rencana Pembangunan Daerah Menggunakan Data Dan Informasi Perencanaan Pembangunan Daerah, Serta Rencana Tata Ruang. Terkait Dengan Hal Tersebut, Maka Disusun Buku "profil Gender Dan Anak Kabupaten Pasaman" Sebagai Gambaran Keadaan Perempuan Dan Anak Di Kabupaten Pasaman Secara Menyeluruh Di Berbagai Bidang.</t>
  </si>
  <si>
    <t>Menyajikan Data Terpilah Yang Dapat Menginformasikan Lebih Jelas Kondisi Perempuan Dibandingkan Laki-laki Terkait Dengan Masalah Kependudukan, Karakteristik Rumah Tangga, Pendidikan, Kesehata Dan Keluarga Berencana, Ketenagakerjaan, Sektor Publik, Kekerasa Terhadap Perempuan, Sosial Ekonomi Lainnya, Dan Kesulitan Fungsional Penyandang Disabilitas, Serta Memberikan Gambaran Dan Informasi Tentang Gambaran Dan Informasi Tentang Kondisi Anak Kabupaten Pasaman Yang Diamati Dari Aspek Lingkungan Keluarga, Pendidikan, Kesehatan, Dan Perlindungan Anak Baik Terhadap Masalah Sosial, Hukum, Kekerasan, Anak Bekerja, Dan Anak Cacat.</t>
  </si>
  <si>
    <t>27 Januari 2020</t>
  </si>
  <si>
    <t>Lainnya: Verifikasi/Konfirmasi</t>
  </si>
  <si>
    <t>Penyusunan Database Jalan dan Jembatan Perdesaan Kabupaten Batang Hari</t>
  </si>
  <si>
    <t xml:space="preserve">  Dinas Perumahan dan Kawasan Pemukiman Kabupaten Batang Hari</t>
  </si>
  <si>
    <t>Penyusunan Database Jalan Dan Jembatan Perdesaan Kabupaten Batang Hari</t>
  </si>
  <si>
    <t>(0743) 21071</t>
  </si>
  <si>
    <t>disperumkin@batangharikab.go.id</t>
  </si>
  <si>
    <t>Verry Ardiansyah, S.sos., M.si.</t>
  </si>
  <si>
    <t>Hadi Tono, St</t>
  </si>
  <si>
    <t>Kepala Seksi Prasarana, Sarana, Utilitas Umum Dan Rumah Swadaya</t>
  </si>
  <si>
    <t>Jln. Jend. Sudirman, Muara Bulian</t>
  </si>
  <si>
    <t>Perlunya Data Dan Informasi Mengenai Jalan Dan Jembatan Perdesaan Berbasis Geospasial.</t>
  </si>
  <si>
    <t>Menyusun Informasi Jalan Dan Jembatan Perdesaan (jalan Lingkungan) Berbasis Geospasial (gis), Mengoreksi Data Jumlah Dan Panjang Ruas Jalan Lingkungan.</t>
  </si>
  <si>
    <t>Lainnya : Pengumpulan data sekunder</t>
  </si>
  <si>
    <t>Lainnya : Jalan</t>
  </si>
  <si>
    <t>Kabupaten/Kota
Lainnya: Kelurahan/Desa</t>
  </si>
  <si>
    <t>Penyusunan Dokumen Deskripsi Profil Sumber Daya Manusia (SDM) Kesehatan Kabupaten Pasaman</t>
  </si>
  <si>
    <t xml:space="preserve">  Dinas Kesehatan Kabupaten Pasaman</t>
  </si>
  <si>
    <t>Penyusunan Dokumen Deskripsi Profil Sumber Daya Manusia (sdm) Kesehatan Kabupaten Pasaman</t>
  </si>
  <si>
    <t>dinaskesehatankabpasaman@gmail.com</t>
  </si>
  <si>
    <t>Kepala Dinas Kesehatan Kabupaten Pasaman</t>
  </si>
  <si>
    <t>Risno Hendra Putra, Skm</t>
  </si>
  <si>
    <t>Kabid Sumber Daya Manusia Kesehatan</t>
  </si>
  <si>
    <t>Jl. Syahroedin No. 293, Lubuk Sikaping</t>
  </si>
  <si>
    <t>Berdasarkan Uu Nomor 36 Tahun 2009 Tentang Kesehatan Juga Menyebutkan Bahwa Pengelolaan Kesehatan Yang Diselenggarakan Oleh Pemerintah, Pemerintah Daerah Dan/atau Masyarakat, Melalui Pengelolaan Administrasi Kesehatan, Informasi Kesehatan, Sumber Daya Kesehatan, Upaya Kesehatan, Pembiayaan Kesehatan Peran Serta Dan Pemberdayaan Masyarakat, Ilmu Pengetahuan Dan Teknologi Di Bidang Kesehatan Serta Pengaturan Hukum Kesehatan Secara Terpadu Dan Saling Mendukung Guna Menjamin Derajat Kesehatan Yang Setinggi-tingginya. Dalam Melakukan Pengelolaan Atau Manajemen Sdmk Diperlukan Informasi Yang Berbasis Fakta Atau Gambaran Empiris, Sehingga Pengelolaan Sdmk Sesuai Dengan Kebutuhan Di Lapangan. Informasi Tersebut Dapat Disusun Dalam Sebuah Dokumen Deskripsi Sdm Kesehatan Sehingga Dapat Memberikan Dasar Atau Gambaran Terutama Terkait Dengan Indikator, Sumber Data Sdmk, Cara Pengolahan, Analisis Dan Penyajian Data Sdmk.</t>
  </si>
  <si>
    <t>Mendapatkan Gambaran/deskripsi Tentang Perencanaan, Pengadaan, Pendayagunaan, Pembinaan Dan Pengawasan Mutu Sdmk .</t>
  </si>
  <si>
    <t>Lainnya : Puskesmas/rumah sakit</t>
  </si>
  <si>
    <t>Penyusunan Dokumen Informasi Kinerja Pengelolaan Lingkungan Hidup Daerah Provinsi Sulawesi Tengah</t>
  </si>
  <si>
    <t xml:space="preserve">  Dinas Lingkungan Hidup Provinsi Sulawesi Tengah</t>
  </si>
  <si>
    <t>Penyusunan Kajian Model-Model Teknologi Pedesaan Dalam Mendukung Ekonomi Pedesaan Kabupaten Bengkalis</t>
  </si>
  <si>
    <t>Penyusunan Kajian Model-model Teknologi Pedesaan Dalam Mendukung Ekonomi Pedesaan Kabupaten Bengkalis</t>
  </si>
  <si>
    <t>Proyeksi Ekonomi</t>
  </si>
  <si>
    <t>Mengkaji Pembangunan Ekonomi Yang Dibutuhkan Oleh Pemerintah Kabupaten Bengkalis Untuk Dapat Memberikan Inovasi Dalam Mencapai Tujuan Bersama Yang Komprehensif Yang Meningkatkan Kualitas Dari Masyarakat Kabupaten Bengkalis</t>
  </si>
  <si>
    <t>Mengumpulkan Data Dan Informasi Terkait Potensi Sumber Daya Mengidentifikasi Status Teknologi Yang Sudah Ada Dan Identifikasi Kebutuhan Teknologi Melakukan Jejaring Kerja Sama Antara Pihak</t>
  </si>
  <si>
    <t>Lainnya : Fasilitas</t>
  </si>
  <si>
    <t>Lainnya: Fasilitas</t>
  </si>
  <si>
    <t>Penyusunan Profil Desa Kelurahan (PRODESKEL) Desa Telaga Asih Kecamatan Cikarang Barat</t>
  </si>
  <si>
    <t xml:space="preserve">  Dinas Pemberdayaan Masyarakat dan Desa Kabupaten Bekasi</t>
  </si>
  <si>
    <t>Penyusunan Profil Desa Kelurahan (prodeskel) Desa Telaga Asih Kecamatan Cikarang Barat</t>
  </si>
  <si>
    <t>Kecamatancikarangbarat@gmail.com</t>
  </si>
  <si>
    <t>Sekretaris Daerah Kabupaten Bekasi</t>
  </si>
  <si>
    <t>Kepala Dinas Pemberdayaan Masyarakat Dan Desa Kabupaten Bekasi</t>
  </si>
  <si>
    <t>Dodi Sugandi</t>
  </si>
  <si>
    <t>Camat Cikarang Barat</t>
  </si>
  <si>
    <t>Jl. Imam Bonjol No 19</t>
  </si>
  <si>
    <t>Monitoring Pembangunan Di Desa Membutuhkan Data Taktis Dengan Alat Ukur Profil Desa</t>
  </si>
  <si>
    <t>Mendapatkan Data Profil Desa Pada Tahun Berjalan</t>
  </si>
  <si>
    <t>02 Mei 2019</t>
  </si>
  <si>
    <t>07 Juli 2019</t>
  </si>
  <si>
    <t>09 September 2019</t>
  </si>
  <si>
    <t>13 Oktober 2019</t>
  </si>
  <si>
    <t>01 Juni 2021</t>
  </si>
  <si>
    <t>16 Juni 2021</t>
  </si>
  <si>
    <t>17 Juni 2021</t>
  </si>
  <si>
    <t>30 Juni 2021</t>
  </si>
  <si>
    <t>Lainnya : Instansi terkait</t>
  </si>
  <si>
    <t>Lainnya: Instansi terkait</t>
  </si>
  <si>
    <t>Penyusunan Profil Kesehatan</t>
  </si>
  <si>
    <t xml:space="preserve">  Dinas Kesehatan Kabupaten Rokan Hulu</t>
  </si>
  <si>
    <t>08127629770</t>
  </si>
  <si>
    <t>mail@rokanhulukab.go.id</t>
  </si>
  <si>
    <t>Kepala Dinas Kesehatan Kabupaten Rokan Hulu</t>
  </si>
  <si>
    <t>Syahrial Hendri, Skm</t>
  </si>
  <si>
    <t>Kasubbag Program Dan Informasi</t>
  </si>
  <si>
    <t>Jl. Tuanku Tambusai Km. 4 Komplek Perkantoran Pemda Rokan Hulu</t>
  </si>
  <si>
    <t>Terdapat Data Yang Kurang Akurat Dan Kesulitan Dalam Mengakses Data Profil Kesehatan Adalah Latar Belakang Dari Kegiatan Penyusunan Profil Kesehatan</t>
  </si>
  <si>
    <t>Menyediakan Data Dan Informasi Yang Akurat Dan Cepat Mudah Yang Dapat Menggambarkan Pembangunan Kesehatan</t>
  </si>
  <si>
    <t>16 April 2019</t>
  </si>
  <si>
    <t>24 April 2019</t>
  </si>
  <si>
    <t>Individu
Lainnya : unit kesehatan</t>
  </si>
  <si>
    <t>: 21 orang</t>
  </si>
  <si>
    <t>Individu
Lainnya: kabupaten</t>
  </si>
  <si>
    <t>Penyusunan Profil Kesehatan Kabupaten Toraja Utara</t>
  </si>
  <si>
    <t xml:space="preserve">  Dinas Kesehatan Kabupaten Toraja Utara</t>
  </si>
  <si>
    <t>13</t>
  </si>
  <si>
    <t>Penyusunan Profil Pendidikan Provinsi Kepulauan Riau</t>
  </si>
  <si>
    <t xml:space="preserve">  Dinas Pendidikan Provinsi Kepulauan Riau</t>
  </si>
  <si>
    <t>08122565819</t>
  </si>
  <si>
    <t>disdikkepri@gmail.com</t>
  </si>
  <si>
    <t>Dinas Pendidikan Provinsi Kepulauan Riau</t>
  </si>
  <si>
    <t>H. Faturrahman, Se</t>
  </si>
  <si>
    <t>Jl. Sultan Mansyur Syah, Pulau Dompak Tanjungpinang</t>
  </si>
  <si>
    <t>Dalam Perencanaan Pembangunan Di Bidang Pendidikan Seperti Perencanaan Di Tingkat Kabupaten/kota Atau Provinsi Diperlukan Data Yang Lengkap Yang Tidak Hanya Menyangkut Data Di Lingkungan Dinas Pendidikan Melainkan Juga Di Luar Dinas Pendidikan. Pada Kenyataannya, Untuk Mendapatkan Data Dan Informasi Khususnya Diluar Dinas Pendidikan Sangat Sulit. Agar Diperoleh Data Berbasis Gender Yang Terintegrasi, Lengkap Dan Mutahir Mengenai Keadaan Pendidikan Maka Perlu Dikaitkan Dengan Data Dan Informasi Diluar Dinas Pendidikan Seperti Administrasi Pemerintah Daerah, Demografi, Geografi, Ekonomi, Sosial Budaya Dan Agama Serta Transportasi Dan Komunikasi. Selain Itu, Untuk Mengatasi Masalah-masalah Pendidikan Tidak Hanya Dapat Dilakukan Melalui Faktor Internal Pendidikan Melainkan Juga Harus Dilihat Faktor Eksternal Lainnya Atau Diluar Pendidikan. Untuk Mengatasi Masalah Diatas, Profil Pendidikan Dasar Dan Menengah Yang Cukup Komprehensif Di Suatu Kabupaten/kota Atau Provinsi Dapat Dipandang Sebagai Bahan Masukan Yang Cukup Handal Untuk Penyusunan Perencanaan Pembangunan Pendidikan Yang Realistis. Oleh Karena Itu, Dengan Menggunakan Profil Pendidikan Tersebut Dapat Diketahui Berbagai Faktor Yang Ada Dalam Suatu Wilayah, Termasuk Faktor Pendukung Dan Penghambat Yang Mempengaruhi Perkembangan Suatu Wilayah Khususnya Perkembangan Pendidikan Yang Dapat Dilihat Berdasarkan Gender. Berdasarkan Data Dan Infomasi Yang Komprehensif Yang Termuat Didalam Profil Pendidikan Dasar Dan Menengah Dapat Dilakukan Analisis Secara Deskriptif Untuk Mengetahui Kinerja Pendidikan Dasar Dan Menengah. Perencanaan Merupakan Fungsi Pertama Dalam Manajemen,sehingga Keberhasilan Manajemen Diawali Dengan Keberhasilan Dalam Perencanaan. Perencanaan Yang Baik Merupakan Awal Yang Tepat Dalam Penyelenggaraan Pendidikan. Perencanaan Yang Baik Akan Menghasilkan Kinerja Yang Bermutu Dan Diharapkan Dapat Menghasilkan Output Yang Bermutu Pula. Karena Data Yang Tersebar Di Sekeliling Kita Mempunyai Daerah Yang Strategis Di Hampir Seluruh Sektor Kehidupan Manusia. Demikian Pula Data Pendidikan Memiliki Manfaat Yang Besar Dalam Menentukan Program Pembangunan Pendidikan Sehingga Data Yang Disajikan Dalam Profil Pendidikan Ini Secara Garis Besar Dapat Menjadi Dasar Penyusunan Rencana Dan Program, Alat Kontrol Pelaksanaan Program, Dasar Penilaian Atau Evaluasi Dan Pengambilan Keputusan Atau Penentuan Kebijakan Dan Perencanaan Yang Baik Adalah Perencanaan Yang Dapat Dilaksanakan Maka Semua Keputusan Dalam Perencanaan Harus Banyak Bersumber Kepada Informasi Dan Bukan Kepada Intuisi. Atas Dasar Pemikiran Dan Kondisi Seperti Dikemukan Diatas, Dinas Pendidikan Provinsi Kepulauan Riau Memandang Perlu Melaksanakan Kegiatan Penyusunan Profil Pendidikan Provinsi Kepulauan Riau Berbasis Gender Dinas Pendidikan Provinsi Kepulauan Riau.</t>
  </si>
  <si>
    <t>Adapun Yang Menjadi Tujuan Dari Penyusunan Profil Pendidikan Berbasis Gender Pada Dinas Pendidikan Provinsi Kepulauan Riau Adalah Sebagai Berikut : 1. Tersusunnya Profil Pendidikan Provinsi Kepulauan Riau Berbasis Gender Dinas Pendidikan Provinsi Kepulauan Riau. 2. Meningkatnya Capaian Kinerja Dinas Pendidikan Provinsi Kepulauan Riau. 3. Mempermudah Perencanaan Kerja Dinas Pendidikan Provinsi Provinsi Kepulauan Riau. 4. Terwujudnya Good Government Pada Dinas Pendidikan Provinsi Kepulauan Riau.</t>
  </si>
  <si>
    <t>23 Agustus 2019</t>
  </si>
  <si>
    <t>08 November 2019</t>
  </si>
  <si>
    <t>Lainnya: konfirmasi via telpon</t>
  </si>
  <si>
    <t>Penyusunan Profil Perkembangan Kependudukan Kabupaten Pasaman</t>
  </si>
  <si>
    <t xml:space="preserve">  Dinas Pendudukan dan Pencatatan Sipil Kabupaten Pasaman</t>
  </si>
  <si>
    <t>dkcspsm@gmail.com</t>
  </si>
  <si>
    <t>Kepala Dinas Kependudukan Dan Pencatatan Sipil Kabupaten Pasaman</t>
  </si>
  <si>
    <t>Zulhamdi, S.kom</t>
  </si>
  <si>
    <t>Kabid Piak Dan Pemanfaatan Data Kependudukan</t>
  </si>
  <si>
    <t>Jl. Datuk Sinarokayo (by Pass), Jorong Iv Tanjung Beringin, Lubuk Sikaping</t>
  </si>
  <si>
    <t>Uu No 24 Tahun 2016 Mengamanatkan Bahwa Data Penduduk Yang Dihasilkan Oleh Sistem Informasi Administrasi Kependudukan (siak) Dan Tersimpan Dalam Database Kependudukan Dapat Dimanfaatkan Untuk Kepentingan Perumusan Kebijakan Di Bidang Pemerintahan Dan Pembangunan. Pemerintah Daerah Berkewajiban Melakukan Pengelolaan Dan Penyajian Data Kependudukan Yang Menggambarkan Kondisi Daerah Dngan Menggunakan Siak Yang Disajikan Sesuai Dengan Kepentingan Penyelenggaraan Pemerintahan Dan Pembangunan.</t>
  </si>
  <si>
    <t>Menyajikan Profil Perkembangan Kependudukan Kabupaten Pasaman Sebgai Acuan Dalam Penyusunankebijakan Pembangunan Berwawasan Kependudukan.</t>
  </si>
  <si>
    <t>Lainnya : blangko</t>
  </si>
  <si>
    <t>Lainnya: verifikasi</t>
  </si>
  <si>
    <t>Persiapan Data Pemilu</t>
  </si>
  <si>
    <t xml:space="preserve">  Badan Kesatuan Bangsa dan Politik Kabupaten Rokan Hulu</t>
  </si>
  <si>
    <t>bakesbangpol@rokanhulukab.go.id</t>
  </si>
  <si>
    <t>Kepala Badan Kesatuan Bangsa Dan Politik</t>
  </si>
  <si>
    <t>Dolla Siregar, S.sos</t>
  </si>
  <si>
    <t>Kepala Bagian Politik Dalam Negeri Dan Organisasi Kemasyarakatan</t>
  </si>
  <si>
    <t>Pemilu Merupakan Pesta Politik Yang Dilaksanakan Setiap 5 Tahun Sekali. Oleh Karena Itu, Momentum Penting Seperti Itu Patut Dilakukan Persiapan. Selain Kpu, Bakesbangpol Juga Ikut Andil Dalam Ranah Perpolitikan Suatu Daerah. Sehingga Bakesbangpol Juga Turut Mengumpulkan Arsip Data Pemilu</t>
  </si>
  <si>
    <t>Mengarsipkan Dan Membuat Laporan Pelaksanaan Pemilu</t>
  </si>
  <si>
    <t>23 Juli 2019</t>
  </si>
  <si>
    <t>17 Agustus 2019</t>
  </si>
  <si>
    <t>Lainnya : Partai</t>
  </si>
  <si>
    <t>PETA KETAHANAN DAN KERENTANAN PANGAN (FOOD SECURITY AND VULNARBILITY ATLAS (FSVA)) KOTA TIDORE KEPULAUAN</t>
  </si>
  <si>
    <t xml:space="preserve">  DINAS KETAHANAN PANGAN KOTA TIDORE KEPULAUAN</t>
  </si>
  <si>
    <t>Profil Kesehatan Kota Bogor</t>
  </si>
  <si>
    <t>PROFIL PENDIDIKAN DASAR DAN MENENGAH DINAS PENDIDIKAN KOTA PEMATANGSIANTAR</t>
  </si>
  <si>
    <t xml:space="preserve">  Dinas Pendidikan Kota Pematangsiantar</t>
  </si>
  <si>
    <t>Profil Pendidikan Dasar Dan Menengah Dinas Pendidikan Kota Pematangsiantar</t>
  </si>
  <si>
    <t>(0622) 21505</t>
  </si>
  <si>
    <t>disdik.siantar@gmail.com</t>
  </si>
  <si>
    <t>Kepala Dinas Pendidikan Kota Pematangsiantar</t>
  </si>
  <si>
    <t>Sekretaris Dinas Pendidikan Kota Pematangsiantar</t>
  </si>
  <si>
    <t>Jl. Merdeka No. 230 Pematangsiantar</t>
  </si>
  <si>
    <t>Sebagai Bahan Informasi Pendidikan Yang Berguna Dan Secara Tidak Langsung Dapat Sebagai Bahan Dalam Penyusunan Rencana Dan Program Pembangunan Pendidikan Pada Tahun Mendaang Dan Penyusunan Kebijakan Mengenai Pendidikan</t>
  </si>
  <si>
    <t>Untuk Mengetahui Pencapaian Kinerja Dinas Pendidikan Kota Pematangsiantar</t>
  </si>
  <si>
    <t>05 November 2018</t>
  </si>
  <si>
    <t>04 Maret 2019</t>
  </si>
  <si>
    <t>31 Juli 2020</t>
  </si>
  <si>
    <t>Computer Aided Web Interviewing (CAWI)
Lainnya : google form</t>
  </si>
  <si>
    <t>Lainnya : sekolah-sekolah</t>
  </si>
  <si>
    <t>Lainnya: sekolah sekolah</t>
  </si>
  <si>
    <t>Profil Pendidikan Dasar Kabupaten Bengkulu Tengah Provinsi Bengkulu</t>
  </si>
  <si>
    <t xml:space="preserve">  Dinas Pendidikan dan Kebudayaan Kabupaten Bengkulu Tengah</t>
  </si>
  <si>
    <t>081368546006</t>
  </si>
  <si>
    <t>dikbudbengkulutengahkab@gmail.com</t>
  </si>
  <si>
    <t>Kepala Dinas Pendidikan Dan Kebudayaan</t>
  </si>
  <si>
    <t>Anang Deri, S.pd., M.si.</t>
  </si>
  <si>
    <t>Dalam Perencanaan Pembangunan Di Bidang Pendidikan Seperti Perencanaan Di Tingkat Kabupaten/kota Diperlukan Data Dan Informasi Yang Lengkap Tidak Hanya Menyangkut Data Dilingkungan Dinas Pendidikan Melainkan Juga Di Luar Dinas Pendidikan. Untuk Mendapatkan Data Dan Informasi, Khususnya Di Luar Dinas Pendidikan Diperlukan Kerja Sama Dengan Instansi Terkait. Agar Diperoleh Data Yang Terintegrasi Dan Lengkap Mengenai Keadaan Pendidikan Maka Perlu Dikaitkan Dengan Data Dan Informasi Di Luar Dinas Pendidikan Seperti Administrasi Pemerintah Daerah, Demografi, Geografi, Ekonomi, Sosial Budaya Dan Agama Serta Transportasi Dan Komunikasi. Selain Itu, Untuk Mengatasi Masalah-masalah Pendidikan Tidak Hanya Dapat Dilakukan Melalui Faktor Internal Pendidikan Melainkan Juga Harus Dilihat Faktor Eksternal Atau Di Luar Pendidikan. Untuk Mengatasi Masalah Di Atas, Profil Pendidikan Yang Cukup Komprehensif Di Suatu Kabupaten/kota Dapat Dipandang Sebagai Bahan Masukan Untuk Penyusunan Perencanaan Pembangunan Pendidikan Yang Realistis. Oleh Karena Itu, Dengan Menggunakan Profil Pendidikan Tersebut Dapat Diketahui Dan Diperhitungkan Berbagai Faktor Yang Ada Dalam Suatu Wilayah, Termasuk Faktor Pendukung Dan Penghambat Yang Mempengaruhi Perkembangan Suatu Wilayah Khususnya Perkembangan Pendidikan. Berdasarkan Data Dan Informasi Yang Komprehensif Yang Termuat Di Dalam Profil Pendidikan Ini Dapat Dilakukan Analisis Secara Deskriptif Untuk Mengetahui Kinerja Pendidikan Dasar Dan Menengah. Kemudian, Dengan Menggunakan Kinerja Yang Ada Diharapkan Dapat Dilakukan Identifikasi Masalah Terhadap Pemerataan, Mutu Dan Relevansi, Serta Manajemen Pendidikan. Berdasarkan Masalah Yang Ada, Maka Dilakukan Analisis Untuk Perencanaan Dengan Pendekatan Berdasarkan Data Dan Informasi Yang Ada.</t>
  </si>
  <si>
    <t>Tujuan Umum Disusunnya Profil Pendidikan Adalah Untuk Menghasilkan Data Dan Informasi Yang Terintegrasi Antara Data Pendidikan Dengan Data Non Pendidikan Yang Dapat Digunakan Semua Pihak Yang Berkepentingan Dengan Pembangunan Pendidikan. Tujuan Khususnya Adalah Untuk Mengetahui Kinerja Pendidikan Dasar Dan Menengah Di Suatu Daerah, Masalah Yang Dihadapi Sebagai Bahan Perencanaan Yang Menyangkut Pemerataan Pendidikan, Peningkatan Mutu Dan Relevansi Pendidikan Serta Manajemen Pendidikan. Setelah Diketahui Masalah Diharapkan Dapat Disusun Cara Mengatasi Masalah Tersebut. Di Samping Itu, Kinerja Pendidikan Yang Dikaitkan Dengan Faktor Eksternal Tersebut Dapat Digunakan Sebagai Bahan Masukan Untuk Pengambilan Keputusan Seperti Penyusunan Perencanaan Pembangunan Wilayah, Perencanaan Pembangunan Pendidikan, Penyusunan Kebijakan Operasional Pendidikan, Dan Informasi Bagi Pihak Yang Memerlukan, Khususnya Informasi Pendidikan Di Kabupaten Bengkulu Tengah.</t>
  </si>
  <si>
    <t>03 Agustus 2020</t>
  </si>
  <si>
    <t>04 Agustus 2020</t>
  </si>
  <si>
    <t>Paper-assisted Personal Interviewing (PAPI)
Computer Aided Web Interviewing (CAWI)</t>
  </si>
  <si>
    <t>Lainnya : Instansi dan Web Dapodik</t>
  </si>
  <si>
    <t>Lainnya: Seluruh SD dan SMP</t>
  </si>
  <si>
    <t>Rencana Aksi Penanggulangan Stunting di Kampung KB Timbo Abu Nagari Kajai Kabupaten Pasaman Barat Provinsi Sumatera Barat</t>
  </si>
  <si>
    <t xml:space="preserve">  Perwakilan Badan Kependudukan dan Keluarga Berencana Provinsi Sumatera Barat</t>
  </si>
  <si>
    <t>Rencana Aksi Penanggulangan Stunting Di Kampung Kb Timbo Abu Nagari Kajai Kabupaten Pasaman Barat Provinsi Sumatera Barat</t>
  </si>
  <si>
    <t>(0751) 7052357</t>
  </si>
  <si>
    <t>prov.sumbar@bkkbn.go.id</t>
  </si>
  <si>
    <t>Kepala Badan Kependudukan Dan Keluarga Berencana Provinsi Sumatera Barat</t>
  </si>
  <si>
    <t>Dr. Teguh Widodo, A.ks,m.tp</t>
  </si>
  <si>
    <t>Koordinator Latbang</t>
  </si>
  <si>
    <t>Jl. Khatib Sulaiman No. 1 , Padang</t>
  </si>
  <si>
    <t>Sumatera Barat Pada Tahun 2019 Ditetapkan 2 Daerah Di Kabupaten Pasaman Barat Mengalami Daerah Dimana Terdapat Anak Yang Penderita Stunting, Untuk Sumatera Barat Terdapat 37% Yang Anak Menderita Stunting Dengan Angka Nasional Terdapat 14% .</t>
  </si>
  <si>
    <t>Memberikan Informasi Dan Memetakan Jumlah Penderita Stunting.</t>
  </si>
  <si>
    <t>05 April 2019</t>
  </si>
  <si>
    <t>02 April 2019</t>
  </si>
  <si>
    <t>07 Mei 2019</t>
  </si>
  <si>
    <t>08 Mei 2019</t>
  </si>
  <si>
    <t>30 Mei 2019</t>
  </si>
  <si>
    <t>20 Juni 2019</t>
  </si>
  <si>
    <t>25 Juni 2019</t>
  </si>
  <si>
    <t>Wawancara
Pengamatan</t>
  </si>
  <si>
    <t>Paper-assisted Personal Interviewing (PAPI)
Lainnya : menimbang dan mengukur tinggi badan</t>
  </si>
  <si>
    <t>Lainnya : anak usia 0-3 tahun</t>
  </si>
  <si>
    <t>Lainnya: anak umur 0 sampai 3 tahun</t>
  </si>
  <si>
    <t>Lainnya: Nagari</t>
  </si>
  <si>
    <t>RENCANA PEMBANGUNAN JANGKA MENENGAH DAERAH KOTA SUBULUSSALAM</t>
  </si>
  <si>
    <t xml:space="preserve">  BADAN PERENCANAAN DAN PEMBANGUNAN DAERAH KOTA SUBULUSSALAM</t>
  </si>
  <si>
    <t>Rencana Pembangunan Jangka Menengah Daerah Kota Subulussalam</t>
  </si>
  <si>
    <t>bappedasubulussalam@gmail.com</t>
  </si>
  <si>
    <t>Ir. Taufit Hidayat, Mm</t>
  </si>
  <si>
    <t>Ramadhan, St, Mm</t>
  </si>
  <si>
    <t>Syuhadi</t>
  </si>
  <si>
    <t>Kabid Program</t>
  </si>
  <si>
    <t>Kompleks Perkantoran Kota Subulussalam</t>
  </si>
  <si>
    <t>Dalam Undang-undang Nomor 23 Tahun 2014 Tentang Pemerintah Daerah Pasal 1 Ayat (12) Telah Mengamanatkan Bahwa Pemerintah Daerah Berwenang Mengatur Dan Mengurus Urusan Pemerintah Dan Kepentingan Masyarakat Setempat Menurut Prakarsa Sendiri Berdasarkan Aspirasi Masyarakat Dalam Sistem Negara Kesatuan Republik Indonesia. Selanjutnya Pasal 260 Ayat (1 &amp; 2) Undang-undang Tersebut Juga Menyatakan Bahwa Pemerintah Daerah Memiliki Kewenangan Menyusun Rencana Pembangunan Daerah Sebagai Satu Kesatuan Dalam Sistem Perencanaan Pembangunan Nasional Dengan Tujuan Agar Dikoordinasikan, Disinergikan, Dan Diharmonisasikan Oleh Perangkat Daerah Yang Membidangi Perencanaan Pembangunan Daerah.</t>
  </si>
  <si>
    <t>Rpjmd Kota Subulussalam Tahun 2019-2024 Dimaksudkan Sebagai Pedoman Bagi Seluruh Komponen Daerah (pemerintah, Masyarakat, Dunia Usaha, Dan Pemangku Kepentingan Lainnya) Dalam Mewujudkan Cita-cita Masyarakat Kota Subulussalam Sesuai Dengan Dengan Visi, Misi, Dan Program Pembangunan Kepala Daerah Terpilih Masa Bakti 2019-2024, Sehingga Seluruh Upaya Yang Dilakukan Oleh Pelaku Pembangunan Bersifat Sinergis, Koordinatif, Dan Saling Melengkapi Satu Dengan Yang Lainnya Di Dalam Satu Pola Sikap Dan Pola Tindak, Dengan Mengacu Kepada Rpjmd Kota Subulussalam 2019-2024.</t>
  </si>
  <si>
    <t>Lainnya: Desk Evaluation</t>
  </si>
  <si>
    <t>REVISI RENCANA TATA RUANG WILAYAH TAHUN 2010-2030 Kabupaten Pesisir Selatan</t>
  </si>
  <si>
    <t xml:space="preserve">  BADAN PERENCANAAN DAERAH PENELITIAN DAN PENGEMBANGAN</t>
  </si>
  <si>
    <t>Sensus Pelaksanaan Bantuan Stimulan Perbaikan Rumah Korban Bencana Gempa Bumi di Kabupaten Lombok Utara Tahun 2019</t>
  </si>
  <si>
    <t>Statistik Pertanian</t>
  </si>
  <si>
    <t xml:space="preserve">  Dinas Ketahanan Pangan dan Pertanian</t>
  </si>
  <si>
    <t>08126802900</t>
  </si>
  <si>
    <t>distanakrohil@gmail.com</t>
  </si>
  <si>
    <t>Hm. Job Kurniawan</t>
  </si>
  <si>
    <t>Muhammad Rusli Syarif</t>
  </si>
  <si>
    <t>Rina Kusumastuti</t>
  </si>
  <si>
    <t>Kasi Ketahanan Pangan</t>
  </si>
  <si>
    <t>Kompleks Perkantoran Batu Enam</t>
  </si>
  <si>
    <t>Salah Satu Sumber Pemenuhan Pangan Adalah Pertanian. Sektor Pertanian Mempunyai Peranan Penting Dalam Pertumbuhan Perekonomian Di Indonesia. Sehingga Dibutuhkan Data-data Yang Terkait Dengan Pertanian Di Rokan Hilir</t>
  </si>
  <si>
    <t>Untuk Mengetahui Kondisi Pertanian Di Rokan Hilir Saat Ini</t>
  </si>
  <si>
    <t>01 Maret 2020</t>
  </si>
  <si>
    <t>15 April 2020</t>
  </si>
  <si>
    <t>16 April 2020</t>
  </si>
  <si>
    <t>01 Mei 2020</t>
  </si>
  <si>
    <t>Lainnya : PPL</t>
  </si>
  <si>
    <t>: 18 orang</t>
  </si>
  <si>
    <t>Statistik Pertanian Kabupaten Asahan</t>
  </si>
  <si>
    <t xml:space="preserve">  Dinas Pertanian Kabupaten Asahan</t>
  </si>
  <si>
    <t>085270243659</t>
  </si>
  <si>
    <t>azizi_amri@yahoo.co.id</t>
  </si>
  <si>
    <t>Dinas Pertanian Kabupaten Asahan</t>
  </si>
  <si>
    <t>Said Wahyu Amri</t>
  </si>
  <si>
    <t>Kasubbag. Perencanaan, Evaluasi Dan Pelaporan</t>
  </si>
  <si>
    <t>Jalan Melinjo Lk. 3 Kel. Siumbut Baru Kec. Kisaran Timur</t>
  </si>
  <si>
    <t>Produksi Pertanian Adalah Kegiatan Dasar Untuk Menjamin Kelangsungan Hidup Dan Perkembangan Umat Manusia. Dan Efisiensi Produksi Pertanian Tidak Hanya Penting Bagi Tingkat Perkembangan Dan Kualitas Produksi Pertanian, Tetapi Kunci Untuk Mengembangkan Pertanian Modern, Mencapai Pembangunan Pertanian Berkelanjutan, Dan Peningkatan Daya Saing Pertanian Dalam Komunitas Internasional. Pertanian Telah Menjadi Sektor Penting Dalam Ekonomi Beberapa Dekade Terakhir, Dan Masih Menjadi Sektor Utama, Pada Dasarnya Untuk Menyediakan Lapangan Kerja Peluang Bagi Populasi Yang Padat, Memberantas Kemiskinan Dan Berkontribusi Pada Pertumbuhan Ekonomi.</t>
  </si>
  <si>
    <t>Memberikan Informasi/ Data Statistik Yang Lebih Lengkap Dan Lebih Rinci Mengenai Tanaman, Panen Produktivitas Dan Produksi Pertanian Di Kabupaten Asahan.</t>
  </si>
  <si>
    <t>08 Januari 2019</t>
  </si>
  <si>
    <t>03 Mei 2019</t>
  </si>
  <si>
    <t>Wawancara
Pengumpulan Data Sekunder</t>
  </si>
  <si>
    <t>Lainnya: wawancara online</t>
  </si>
  <si>
    <t>: 25 orang</t>
  </si>
  <si>
    <t>Survei Deteksi Rickettsia Pada Pinjal Kucing Sebagai Kewaspadaan Dini Penyakit Tular Pinjal di Kabupaten Banjarnegara</t>
  </si>
  <si>
    <t xml:space="preserve">  Balai Litbangkes Banjarnegara</t>
  </si>
  <si>
    <t>SURVEI INDEKS KEPUASAN PEGAWAI (ASN)</t>
  </si>
  <si>
    <t xml:space="preserve">  BADAN KEPEGAWAIAN DAN PENGEMBANGAN SDM KABUPATEN BLITAR</t>
  </si>
  <si>
    <t>15</t>
  </si>
  <si>
    <t>Survei Kepuasan Jemaah Haji (Survei Kepuasan Masyarakat dalam kegiatan Transportasi Emberkasi Haji Antara Bandara Tjilik Riwut dengan Rute Palangka Raya – Banjarmasin)</t>
  </si>
  <si>
    <t xml:space="preserve">  Dinas Perhubungan Provinsi Kalimantan Tengah</t>
  </si>
  <si>
    <t>Survei Kepuasan Masyarakat Kelurahan Tanjung Redeb</t>
  </si>
  <si>
    <t xml:space="preserve">  Kelurahan Tanjung Redeb</t>
  </si>
  <si>
    <t>Survei Kepuasan Masyarakat Komisi Nasional Hak Asasi Manusia RI Tahun 2019</t>
  </si>
  <si>
    <t xml:space="preserve">  Komisi Nasional Hak Asasi Manusia</t>
  </si>
  <si>
    <t>Survei Kepuasan Masyarakat Komisi Nasional Hak Asasi Manusia Ri Tahun 2019</t>
  </si>
  <si>
    <t>082113177443</t>
  </si>
  <si>
    <t>0213925230</t>
  </si>
  <si>
    <t>info@komnasham.go.id</t>
  </si>
  <si>
    <t>Sekretariat Jenderal Komnas Ham</t>
  </si>
  <si>
    <t>Biro Perencanaan, Pengawasan Internal Dan Kerjasama</t>
  </si>
  <si>
    <t>Mira Harti Pusparini</t>
  </si>
  <si>
    <t>Koordinator Bidang Perencanaan</t>
  </si>
  <si>
    <t>Jl. Latuharhary No. 4b Menteng Jakarta Pusat 10310</t>
  </si>
  <si>
    <t>Berdasarkan Undang-undang Nomor 25 Tahun 2009 Tentang Pelayanan Publik. Komisi Nasional Hak Asasi Manusia (komnas Ham) Adalah Lembaga Mandiri Yang Kedudukannya Setingkat Dengan Lembaga Negara Lainnya Yang Berfungsi Melaksanakan Pengkajian, Penelitian, Penyuluhan, Pemantauan, Dan Mediasi Tentang Hak Asasi Manusia (ham). Dalam Menjalankan Fungsi-fungsi Tersebut Komnas Ham Memberikan Pelayanan Kepada Publik Dalam Bentuk Layanan Pengaduan Atau Konsultasi, Layanan Mediasi, Layanan Pemantauan Dan Penyelidikan, Penyebarluasan Wawasan Ham, Dan Layanan Perpustakaan. Untuk Meningkatkan Kualitas Pelayanan Publik Secara Berkelanjutan, Perlu Dilakukan Evaluasi Terhadap Penyelenggaraan Pelayanan Publik. Evaluasi Dilaksanakan Melalui Survei Kepuasan Masyarakat (skm) Yang Merupakan Kegiatan Pengukuran Secara Komprehensif Tentang Tingkat Kepuasan Masyarakat Terhadap Kualitas Layanan Yang Diberikan Oleh Penyelenggara Pelayanan Publik.</t>
  </si>
  <si>
    <t>- Mendapatkan Bahan Evaluasi Dari Pengaduan Masyarakat Sebagai Pendukung Peningkatan Kualitas Pelayanan Komnas Ham - Memberikan Indikasi Kualitas Pelayanan Publik Komnas Ham.</t>
  </si>
  <si>
    <t>: 12 orang</t>
  </si>
  <si>
    <t>Survei Kepuasan Masyarakat Puskesmas Kabupaten Muara Enim Tahun 2019</t>
  </si>
  <si>
    <t xml:space="preserve">  Dinas Kesehatan Kabupaten Muara Enim</t>
  </si>
  <si>
    <t>082179874473</t>
  </si>
  <si>
    <t>dinkes.muaraenimkab@gmail.com</t>
  </si>
  <si>
    <t>Dinas Kesehatan Kabupaten Muara Enim</t>
  </si>
  <si>
    <t>Deliadi, S.farm, Apt</t>
  </si>
  <si>
    <t>Kabid Pelayanan Kesehatan</t>
  </si>
  <si>
    <t>Muara Enim</t>
  </si>
  <si>
    <t>Sebagai Bentuk Tindak Lanjut Dari Keluhan Masyarakat Mengenai Kegiatan Pelayanan Publik Yang Dinilai Belum Sesuai Dengan Harapan Masyarakat. Mengacu Pada Uu No.25 Tahun 2019 Tentang Pelayanan Publik Dan Peraturan Menpan &amp; Rb No.16 Tahun 2014 Tentang Pedoman Survei Kepuasan Masyarakat Maka Dilaksanakanlah Kegiatan Survei Kepuasan Masyarakat Ini.</t>
  </si>
  <si>
    <t>Mengukur Tingkat Kepuasan Masyarakat Terhadap Unit-unit Penyelenggara Pelayanan Puskesmas Di Kabupaten Muara Enim</t>
  </si>
  <si>
    <t>01 November 2021</t>
  </si>
  <si>
    <t>30 November 2021</t>
  </si>
  <si>
    <t>01 Desember 2021</t>
  </si>
  <si>
    <t>Lainnya: Validasi</t>
  </si>
  <si>
    <t>Survei Kepuasan Masyarakat RSUD Pambalah Batung</t>
  </si>
  <si>
    <t xml:space="preserve">  Badan Perencanaan Pembangunan Daerah, Penelitian dan Pengembangan Hulu Sungai Utara</t>
  </si>
  <si>
    <t>Survei Kepuasan Masyarakat Rsud Pambalah Batung</t>
  </si>
  <si>
    <t>(0527) 61468</t>
  </si>
  <si>
    <t>bappelitbang@hsu.go.id</t>
  </si>
  <si>
    <t>Badan Perencanaan Pembangunan Daerah, Penelitian Dan Pengembangan Hulu Sungai Utara</t>
  </si>
  <si>
    <t>Sessi Muya Baret Revilla, St, Mt</t>
  </si>
  <si>
    <t>Jl. Kuripan No.22, Murung Sari, Amuntai Tengah, Kabupaten Hulu Sungai Utara, Kalimantan Selatan 71418</t>
  </si>
  <si>
    <t>Rumah Sakit Umum Daerah (rsud) Pambalah Batung Amuntai Kabupaten Hulu Sungai Utara (hsu) Merupakan Rumah Sakit Daerah Umum Daerah Tipe C Yang Melakukan Pelayanan Kesehatan Untuk Wilayah Kabupaten Hsu Dan Sekitarnya. Rsud Ini Telah Menjadi Rumah Sakit Rujukan Bagi Pasien Dari Kabupaten Balangan Dan Tabalong, Serta Dari Kabupaten Provinsi Yang Berbatasan, Seperti Kabupaten Barito Timur Dan Barito Utara Provinsi Kalimantan Tengah. Tahun 2018, Rsud Pambalah Batung Amuntai Telah Memperoleh Akreditasi Tertinggi, Yaitu Akreditasi Paripurna Dengan Rating Bintang Lima. Predikat Ini Merupakan Prestasi Sekaligus Tantangan Bagi Seluruh Jajaran Rsud Untuk Mempertahankan Dan Terus Melakukan Peningkatan Kualitas Layanan. Sebagai Salah Satu Penyelenggara Pelayanan Publik, Rsud Pambalah Batung Amuntai Wajib Melakukan Survei Kepuasan Masyarakat, Yang Dilakukan Minimal Satu Tahun Sekali. Hasil Pengukuran Kepuasan Ini Dapat Dipergunakan Sebagai Dasar Pengambilan Kebijakan Bagi Rsud Untuk Perbaikan Pelayanan Secara Berkelanjutan.</t>
  </si>
  <si>
    <t>- Mengukur Dan Menganalisa Ikm Berkaitan Dengan Kinerja Pelayanan Publik Rsud Pambalah Batung Amuntai. - Menganilisa Kepuasan Kerja Karyawan Rsud Pambalah Batung Amuntai.</t>
  </si>
  <si>
    <t>Lainnya: RSUD Pambalah Batung Amuntai</t>
  </si>
  <si>
    <t>55</t>
  </si>
  <si>
    <t>Survei Kepuasan Pelanggan Puskesmas</t>
  </si>
  <si>
    <t xml:space="preserve">  Dinas Kesehatan Kabupaten Lombok Timur</t>
  </si>
  <si>
    <t>087863367778</t>
  </si>
  <si>
    <t>lotimkesehatan76@gmail.com</t>
  </si>
  <si>
    <t>Dinas Kesehatan Kabupaten Lombok Timur</t>
  </si>
  <si>
    <t>Syahid Romdlan, S.kep.</t>
  </si>
  <si>
    <t>Kasie Yankes Primer Akreditasi Dan Kesehatan Tradisional</t>
  </si>
  <si>
    <t>Kebontalo, Selong</t>
  </si>
  <si>
    <t>Untuk Mengetahui Tingkat Kepuasan Masyarakat Terhadap Pelayanan Di Puskesmas.</t>
  </si>
  <si>
    <t>Lainnya:</t>
  </si>
  <si>
    <t>Survei Kepuasan Penggunaan Layanan Kepegawaian</t>
  </si>
  <si>
    <t xml:space="preserve">  Badan Kepegawaian dan Pengembangan SDM</t>
  </si>
  <si>
    <t>34</t>
  </si>
  <si>
    <t>Survei Kinerja dan Akuntabilitas Program KKBPK (SKAP) Kabupaten Muara Enim Tahun 2019</t>
  </si>
  <si>
    <t xml:space="preserve">  Dinas Pengendalian Penduduk dan Keluarga Berencana Kabupaten Muara Enim</t>
  </si>
  <si>
    <t>Survei Kinerja Dan Akuntabilitas Program Kkbpk (skap) Kabupaten Muara Enim Tahun 2019</t>
  </si>
  <si>
    <t>0734 421171</t>
  </si>
  <si>
    <t>Dinas Pengendalian Penduduk Dan Keluarga Berencana Kabupaten Muara Enim</t>
  </si>
  <si>
    <t>Apri Supiati</t>
  </si>
  <si>
    <t>Kasi Data Dan Informasi</t>
  </si>
  <si>
    <t>Jl. A.k. Gani No. 99, Muara Enim</t>
  </si>
  <si>
    <t>Pembangunan Kependudukan Dan Keluarga Berencana Memiliki Peran Penting Dalam Rangka Meningkatkan Kualitas Hidup Manusia Dalam Rangka Mewujudkan Penduduk Tumbuh Seimbang. Survei Ini Untuk Memotret Capaian Program Yang Tercantum Dalam Rencana Program Jangka Menengah Nasional (rpjmn) Tahun 2015-2019 Dan Dirancang Menghasilkan Estimasi Parameter Tingkat Nasional Dan Provinsi</t>
  </si>
  <si>
    <t>Memperoleh Informasi Tentang Capaian Program Kependudukan, Kb, Dan Pembangunan Keluarga Dilihat Dari Sasaran Kinerja Sesuai Yang Tercantum Dalam Rpjmn Dan Renstra Bkkbn 2015-2019</t>
  </si>
  <si>
    <t>21 April 2019</t>
  </si>
  <si>
    <t>04 Mei 2019</t>
  </si>
  <si>
    <t>30 Januari 2020</t>
  </si>
  <si>
    <t>Survei Lalu Lintas DInas Perhubungan Kota Metro</t>
  </si>
  <si>
    <t xml:space="preserve">  Dinas Perhubungan Kota Metro</t>
  </si>
  <si>
    <t>Survei Lalu Lintas Dinas Perhubungan Kota Metro</t>
  </si>
  <si>
    <t>072541498</t>
  </si>
  <si>
    <t>ukdishubmetro@gmail.com</t>
  </si>
  <si>
    <t>Dinas Perhubungan Kota Metro</t>
  </si>
  <si>
    <t>Yudi Asmara</t>
  </si>
  <si>
    <t>Kabid Lalu Lintas</t>
  </si>
  <si>
    <t>Jl Budi Oetomo</t>
  </si>
  <si>
    <t>Dinas Perhubungan Mempunyai Tugas Melaksanakan Sebagian Urusan Pemerintahan Daerah Berdasarkan Asas Otonomi Dan Tugas Pembantuan Dibidang Perhubungan. Untuk Melaksanakan Tugas Tersebut, Dinas Perhubungan Menyelenggarakan Fungsi: 1.perumusan Kebijakan Teknis Dibidang Perhubungan 2.penyelenggaraan Urusan Pemerintahan Dan Pelayanan Umum Dibidang Lalu-lintas, Angkutan, Teknik Prasarana Terminal Dan Parkir, 3.pembinaan Dan Pelaksanaan Tugas Dibidang Lalu-lintas, Angkutan, Tehnik Prasarana Terminal Dan Parkir; 4.penyelenggaraan Kesekretariatan Dinas; 5.penyelenggaraan Pembinaan, Pengawasan, Pengelolaan Unit Pelaksana Teknis (upt) Dinas; 6.pelaksanaan Tugas Lain Yang Diberikan Oleh Walikota Sesuai Dengan Tugas Dan Fungsinya. Mengingat Perkembangan Transportasi Di Indonesia Yg Saat Ini Semakin Padat, Diperlukan Data Sebagai Dasar Menentukan Kebutuhan Manajemen Rekayasa Lalu Lintas</t>
  </si>
  <si>
    <t>-untuk Menghitung Lalu Lintas Harian Rata-rata Pada Ruas Jalan -mengetahui Kinerja Ruas Jalan -menentukan Kebutuhan Manajemen Rekayasa Lalu Lintas</t>
  </si>
  <si>
    <t>27 September 2019</t>
  </si>
  <si>
    <t>21 November 2019</t>
  </si>
  <si>
    <t>Lainnya : Counter Traffic Counting</t>
  </si>
  <si>
    <t>Lainnya : kendaraan dan sapras lalu lintas</t>
  </si>
  <si>
    <t>Lainnya: Pemeriksaan hasil observasi</t>
  </si>
  <si>
    <t>Lainnya: kendaraan</t>
  </si>
  <si>
    <t>Survei Pelayaan Publik di KPU Provinsi Kalimantan Barat</t>
  </si>
  <si>
    <t xml:space="preserve">  KPU Provinsi Kalimantan Barat</t>
  </si>
  <si>
    <t>Survei Pelayaan Publik Di Kpu Provinsi Kalimantan Barat</t>
  </si>
  <si>
    <t>0561-735835</t>
  </si>
  <si>
    <t>prov_kalbar@kpu.go.id</t>
  </si>
  <si>
    <t>Kpu Pusat</t>
  </si>
  <si>
    <t>Kpu Provinsi Kalimantan Barat</t>
  </si>
  <si>
    <t>Fachziar, S.kom</t>
  </si>
  <si>
    <t>Jl. Subarkah No. 1 Pontianak</t>
  </si>
  <si>
    <t>Penyelenggaraan Pelayanan Publik Yang Dilaksanakan Oleh Aparatur Pemerintah Dalam Berbagai Sektor Pelayanan, Terutama Yang Menyangkut Hak-hak Sipil Dan Kebutuhan Dasar Masyarakat, Hingga Saat Ini Masih Belum Sepenuhnya Memenuhi Harapan Masyarakat. Masih Adanya Penyelenggaraan Pelayanan Publik Dengan Prosedur Yang Berbelit-belit, Kurang Transparan, Kurang Informatif, Kurang Konsisten, Fasilitas Yang Terbatas, Sarana Dan Prasarana Yang Kurang Memadai, Suasana Lingkungan Yang Kurang Nyaman Dan Aman, Sehingga Tidak Menjamin Kepastian Hukum, Waktu Dan Biaya Serta Masih Banyak Dijumpai Pungutan Liar Dan Diskriminatif Membuat Perlunya Terus Dilakukan Perbaikan Terhadap Penyelenggaraan Pelayanan Publik.oleh Karena Itu Upaya Perbaikan Dalam Memberikan Pelayanan Publik Harus Dilakukan Secara Terus Menerus Dan Berkesinambungan.</t>
  </si>
  <si>
    <t>Tujuan Dilaksanakannya Pengukuran Survei Kepuasan Masyarakat Adalah Untuk Mengetahui Dan Mempelajari Sejauh Mana Tingkat Kinerja Unit Pelayanan Publik Serta Sebagai Bahan Untuk Memberikan Rekomendasi Kepada Unit Pelayanan Publik Dilingkungan Kpu Provinsi Kalimantan Barat</t>
  </si>
  <si>
    <t>10 Mei 2019</t>
  </si>
  <si>
    <t>13 Mei 2019</t>
  </si>
  <si>
    <t>Paper-assisted Personal Interviewing (PAPI)
Mail</t>
  </si>
  <si>
    <t>Individu
Usaha/Perusahaan
Lainnya : Instansi &amp; Pemerintahan</t>
  </si>
  <si>
    <t>Individu
Usaha/Perusahaan
Lainnya: Instansi &amp; Pemerintahan</t>
  </si>
  <si>
    <t>Survei Penggunaan Jamban Kabupaten Pohuwato</t>
  </si>
  <si>
    <t xml:space="preserve">  Dinas Kesehatan Kab. Pohuwato</t>
  </si>
  <si>
    <t>Survei Pengkajian Kelas dan Baku Mutu Air</t>
  </si>
  <si>
    <t xml:space="preserve">  Dinas Lingkungan Hidup Provinsi Sulawesi Tenggara</t>
  </si>
  <si>
    <t>Survei Pengkajian Kelas Dan Baku Mutu Air</t>
  </si>
  <si>
    <t>(0401)3127760</t>
  </si>
  <si>
    <t>kontak@sultraprov.go.id</t>
  </si>
  <si>
    <t>Ir. H. Ansar, M.si</t>
  </si>
  <si>
    <t>Lesly Leonardo Delly, S.sos.m.si</t>
  </si>
  <si>
    <t>Kepala Bidang Pemantauan Lingkungan</t>
  </si>
  <si>
    <t>Jl. Made Sabara, No.3 Kendari</t>
  </si>
  <si>
    <t>Pengkajian Kelas Air Dilakukan Menggunakan Pendekatan Ekosistem Sungai Atau Badan Air Yang Dibatasi Oleh Daerah Aliran Sungai (das). Penentuan Kelas Air Ditujukan Pada Sungai Atau Badan Air Utama, Sehingga Semua Anak Sungai, Saluran Atau Segala Aktivitas Yang Pembuangan Akhirnya Menuju Sungai Atau Badan Air Utama Harus Memenuhi Persyaratan Dalam Kelas Air Yang Ditetapkan Untuk Sungai Atau Badan Air Utamanya. Dalam Satu Das Bisa Diterapkan Beberapa Kelas Air Atau Bahkan Satu Kelas Air Jika Hal Itu Memungkinkan, Terutama Pada Wilayah Yang Mempunyai Lebih Dari Satu Sungai. Penetapan Kelas Air Sungai Pada Sumber Air Sangat Dibutuhkan Sebagai Acuan Pemerintah Daerah Dalam Membuat Klasifikasi Sumber Air Sesuai Kewenangannya. Penetapan Kelas Air Sesuai Dengan Peraturan Pemerintah Nomor 82 Tahun 2001 Adalah Berdasarkan Peruntukan Airnya. Oleh Karena Itu Suatu Sumber Air (das) Yang Telah Ditetapkan Kelas Airnya Perlu Dikelola Kualitas Airnya Dengan Pengendalian Pencemaran Atau Pemeliharaan Sumber Airnya.</t>
  </si>
  <si>
    <t>1. Melakukan Analisis Data Dasar, Segmentasi Badan Air, Rencana Pendayagunaan Air Sungai, Dan Konsultasi Publik 2. Melakukan Pengkajian Kelas Air Pada Sumber Air Sungai Di 8 Daerah Aliran Sungai Di Provinsi Sulawesi Tenggara 3. Melakukan Pengkajian Baku Mutu Air Pada Sumber Air Sungai Di 8 Daerah Aliran Sungai Di Provinsi Sulawesi Tenggara</t>
  </si>
  <si>
    <t>15 Agustus 2019</t>
  </si>
  <si>
    <t>15 September 2019</t>
  </si>
  <si>
    <t>15 September 2020</t>
  </si>
  <si>
    <t>18 September 2019</t>
  </si>
  <si>
    <t>Lainnya : sungai</t>
  </si>
  <si>
    <t>Lainnya: Sungai</t>
  </si>
  <si>
    <t>Survei Perilaku Peduli Lingkungan Hidup</t>
  </si>
  <si>
    <t xml:space="preserve">  Direktorat Statistik Ketahanan Sosial</t>
  </si>
  <si>
    <t>Survei Potensi Sumber Daya Mineral</t>
  </si>
  <si>
    <t xml:space="preserve">  Dinas Energi dan Sumber Daya Mineral Daerah Provinsi Sulawesi Utara</t>
  </si>
  <si>
    <t>0431-864496</t>
  </si>
  <si>
    <t>sandygumolili81@gmail.com</t>
  </si>
  <si>
    <t>Dinas Energi Dan Sumber Daya Mineral Daerah Provinsi Sulawesi Utara</t>
  </si>
  <si>
    <t>Drs.frobel Tangkulung</t>
  </si>
  <si>
    <t>Kepala Bidang Geologi Dan Air Tanah</t>
  </si>
  <si>
    <t>Jl. Babe Palar No.70</t>
  </si>
  <si>
    <t>Dalam Rangka Mengetahui Cadangan Sumber Daya Mineral Yang Ada Saat Ini, Guna Untuk Meningkatkan Upaya Dalam Penyediaan Data-data Dan Informasi Mengenai Sumber Daya Mineral Maka Kegiatan Survei Potnsi Sumber Daya Mineral Dilaksanakan</t>
  </si>
  <si>
    <t>Untuk Menghasilkan Data Kondisi Cadangan Sumber Daya Mineral</t>
  </si>
  <si>
    <t>Lainnya : Lokasi batuan yang teridentifikasi</t>
  </si>
  <si>
    <t>Lainnya: sampel batuan dibawa dari lokasi</t>
  </si>
  <si>
    <t>Lainnya: lokasi penelitian</t>
  </si>
  <si>
    <t>Survei Rujukan Statistik</t>
  </si>
  <si>
    <t xml:space="preserve">  Direktorat Pengembangan Metodologi Sensus dan Survei</t>
  </si>
  <si>
    <t>Survei Updating Pendataan Keluarga Tahunan Kabupaten Cirebon</t>
  </si>
  <si>
    <t xml:space="preserve">  Dinas Pengendalian Penduduk, Keluarga Berencana, Pemberdayaan Perempuan dan Perlindungan Anak Kabupaten Cirebon</t>
  </si>
  <si>
    <t>(0231) 323450</t>
  </si>
  <si>
    <t>dppkbp3a_3209@gmail.com</t>
  </si>
  <si>
    <t>Kepala Seksi Bina Pengendalian Penduduk Dan Informasi Keluarga</t>
  </si>
  <si>
    <t>Jl. Sunan Kalijaga No.3, Sumber, Kec. Sumber, Cirebon, Jawa Barat 45611</t>
  </si>
  <si>
    <t>Pendataan Keluarga Sebagai Amanat Uu 52 Tahun 2009 Tentang Perkembangan Kependudukan Dan Pembangunan Keluarga Dan Peraturan Pemerintah No 87 Tentang Perkembangan Kependudukan, Pembangunan Keluarga, Keluarga Berencana, Dan Sistem Informasi Keluarga</t>
  </si>
  <si>
    <t>Untuk Mengetahui Perubahan Kepala Keluarga Baru Setelah Pendataan Keluarga Tahun Sebelumnya</t>
  </si>
  <si>
    <t>Lainnya : Keluarga</t>
  </si>
  <si>
    <t>: 243 orang</t>
  </si>
  <si>
    <t>: 3165 orang</t>
  </si>
  <si>
    <t>Lainnya: Keluarga</t>
  </si>
  <si>
    <t>Survey Data Base Jalan di Kabupaten Langkat</t>
  </si>
  <si>
    <t xml:space="preserve">  Dinas Pekerjaan Umum dan Penataan Ruang Kabupaten Langkat</t>
  </si>
  <si>
    <t>Survey Data Base Jalan Di Kabupaten Langkat</t>
  </si>
  <si>
    <t>0618910616</t>
  </si>
  <si>
    <t>dpuprlangkat@yahoo.com</t>
  </si>
  <si>
    <t>Kementerian Pekerjaan Umum Dan Perumahan Rakyat</t>
  </si>
  <si>
    <t>Dinas Pekerjaan Pekerjaan Umum Dan Penataan Ruang Pov. Sumut</t>
  </si>
  <si>
    <t>Sujarno, S.sos, M.si</t>
  </si>
  <si>
    <t>Plt. Kepala Dinas Pekerjaan Umum Dan Penataan Ruang Kabupaten Langkat</t>
  </si>
  <si>
    <t>Jl. Tengku Amir Hamzah No.3, Kwala Begumit, Kec. Stabat</t>
  </si>
  <si>
    <t>Pembangunan Infrastruktur Jalan Dan Jembatan Di Kabupaten Langkat Semakin Ditingkatkan Untik Mendukung Percepatan Pengembangan Sumber Daya Alam Dan Sumber Daya Manusia, Terutama Penanggulangan Kemiskinan Dan Kebodohan Dengan Harapan Adanya Benang Merah Yang Merupakan Jaringan Atau Akses Antara Sektor Dan Wilayah.</t>
  </si>
  <si>
    <t>Membantu Pemerintah Kabupaten Langkat Memperoleh Data Base Jalan Di Seluruh Kecamatan Yang Dilengkapi Dengan Peta Penyebarannya Dengan Menggunakan Sistem Informasi Geografis (sig) Berbasis Program Arcview Gis</t>
  </si>
  <si>
    <t>13 Januari 2021</t>
  </si>
  <si>
    <t>Lainnya : Konsultan</t>
  </si>
  <si>
    <t>Lainnya : Konsultan dengan menggunakan aplikasi Arcview GIS</t>
  </si>
  <si>
    <t>Lainnya : Jalan/Umum</t>
  </si>
  <si>
    <t>22 Januari 2020</t>
  </si>
  <si>
    <t>Survey Indeks Kepuasan Masyarakat terhadap Pelayanan Publik Kota Serang</t>
  </si>
  <si>
    <t>Survey Indeks Kepuasan Masyarakat Terhadap Pelayanan Publik Kota Serang</t>
  </si>
  <si>
    <t>info@mail.serangkota.go.id</t>
  </si>
  <si>
    <t>Dr. Gandung Ismanto, S.sos., M.m.</t>
  </si>
  <si>
    <t>Ketua Tim Peneliti</t>
  </si>
  <si>
    <t>Fakultas Ilmu Sosial Dan Ilmu Politik (fisip) Universitas Sultan Ageng Tirtayasa</t>
  </si>
  <si>
    <t>Kebutuhan Untuk Meningkatkan Kualitas Pelayanan Publik, Khususnya Di Kota Serang, Tampaknya Sangat Urgent Untuk Dilakukan Meski Ini Bukanlah Pekerjaan Yang Mudah Mengingat Citra Pelayanan Publik Yang Masih Belum Sesuai Harapan, Patologis, Dan Cenderung Distortif Sebagaimana Menjadi Ciri Dari Paradigma Lama Traditional Public Administration Dimaksud Di Atas. Masih Menghantuinya Fenomena Pungli Di Berbagai Lini Pelayanan Publik Di Pusat Maupun Daerah Sebagaimana Masih Menjadi Perhatian Nasional Saat Ini, Yang Kemudian Direspon Oleh Pemerintah Dengan Pembentukan Satuan Tugas Untuk Sapu Bersih Pungutan Liar (satgas Saber Pungli) Di Pusat Maupun Daerah Sebagai Upaya Mengatasinya; Merupakan Evidensi Nyata Dari Problem Pelayanan Publik Yang Distortif Dimaksud. Belum Termasuk Standard Pelayanan Publik Yang Secara Umum Masih Belum Banyak Menjadi Perhatian Serius Penyelenggara Dan Petugas Pelayanan Publik, Sehingga Pelayanan Publik Terkesan Terselenggara Secara Apa Adanya.</t>
  </si>
  <si>
    <t>A) Mengukur (secara Berkala) Penyelenggaraan Pelayanan Publik Yang Telah Dilaksanakan Oleh Unit-unitpenyelenggara Pelayanan Publik (yang Disurvei) Di Lingkungan Pemerintah Kota Serang; B) Mengetahui Kelemahan Dan/ Atau Kekuatan Dari Masing-masing Unit Penyelenggara Pelayanan Publik Dimaksud; C) Menghimpun Data Sebagai Umpan Balik Dalam Memperbaiki Kualitas Pelayanan Publik Melalui Pelibatan Masyarakat Secara Langsung;</t>
  </si>
  <si>
    <t>07 September 2019</t>
  </si>
  <si>
    <t>14 September 2019</t>
  </si>
  <si>
    <t>22 September 2019</t>
  </si>
  <si>
    <t>23 November 2019</t>
  </si>
  <si>
    <t>17 November 2019</t>
  </si>
  <si>
    <t>Paper-assisted Personal Interviewing (PAPI)
Lainnya : data sekunder</t>
  </si>
  <si>
    <t>survey kepuasan masyarakat pelayanan Perpustakaan Daerah Provinsi Jawa Tengah tahun 2019</t>
  </si>
  <si>
    <t xml:space="preserve">  Perpustakaan Daerah Provinsi Jawa Tengah</t>
  </si>
  <si>
    <t>Survey Kepuasan Masyarakat Pelayanan Perpustakaan Daerah Provinsi Jawa Tengah Tahun 2019</t>
  </si>
  <si>
    <t>024-8317963</t>
  </si>
  <si>
    <t>024-8440479</t>
  </si>
  <si>
    <t>perpusjatengprov@perpus.jatengprov.go.id</t>
  </si>
  <si>
    <t>Sekertaris Daerah Provinsi Jawa Tengah</t>
  </si>
  <si>
    <t>Kepala Dinas Kearsipan Dan Perpustakaan Provinsi Jawa Tengah</t>
  </si>
  <si>
    <t>Kepala Bidang Pengelolaan Perpustakaan</t>
  </si>
  <si>
    <t>Kantor: Jl. Sriwijaya No. 29a Semarang, Jawa Tengah</t>
  </si>
  <si>
    <t>Penyelenggaraan Pelayanan Publik Sesuai Undang-undang Nomor 25 Tahun 2009 Tentang Pelayanan Publik, Mengamanatkan Kepada Perpustakaan Daerah Provinsi Jawa Tengah Untuk Melakukan Survei Kepuasan Masyarakat Sebagai Tolak Ukur Keberhasilan Penyelenggaraan Pelayanan. Secara Tersurat Merupakan Ukuran Penilaian Kualitas Layanan Publik Dan Tuntutan Memenuhi Harapan Masyarakat Dalam Melakukan Pelayanan.</t>
  </si>
  <si>
    <t>Kegiatan Survei Kepuasan Masyarakat (skm) Bertujuan Untuk : 1. Mengukur Tingkat Kepuasan Masyarakat Atas Layanan Perpustakaan Daerah Provinsi Jawa Tengah 2. Meningkatkan Kualitas Pelayanan Penyelenggara Publik Pada Unit Pelaksana Teknis Daerah (uptd) Perpustakaan Daerah Provinsi Jawa Tengah</t>
  </si>
  <si>
    <t>30 November 2002</t>
  </si>
  <si>
    <t>Survey Kepuasan Masyarakat kecamatan Tanjung Redeb</t>
  </si>
  <si>
    <t xml:space="preserve">  Kecamatan Tanjung Redeb</t>
  </si>
  <si>
    <t>Survey Kepuasan Masyarakat Kecamatan Tanjung Redeb</t>
  </si>
  <si>
    <t>sabarudin@gmail.com</t>
  </si>
  <si>
    <t>Sabaruddin, Sp</t>
  </si>
  <si>
    <t>Kasi Pelayanan</t>
  </si>
  <si>
    <t>Jl Pulau Sambit</t>
  </si>
  <si>
    <t>Pemerintah Berupaya Menyajikan Indeks Kepuasan Masyarakat Yang Diharapkan Mampu Memberikan Gambaran Mengenai Kualitas Pelayanan Di Instansi Pemerintah Kepada Masyarakat</t>
  </si>
  <si>
    <t>Survey Ini Menanyakan Pendapat Masyarakat Mengnai Pengalaman Dalam Memperoleh Pelayanan Instansi Pemerintah Atas Penyelenggaran Pelayanan</t>
  </si>
  <si>
    <t>12 Januari 2019</t>
  </si>
  <si>
    <t>13 Januari 2019</t>
  </si>
  <si>
    <t>06 Agustus 2019</t>
  </si>
  <si>
    <t>10 Agustus 2019</t>
  </si>
  <si>
    <t>12 Agustus 2019</t>
  </si>
  <si>
    <t>25 Agustus 2019</t>
  </si>
  <si>
    <t>Survey Teknologi Informasi dan Komunikasi Kabupaten Kudus</t>
  </si>
  <si>
    <t xml:space="preserve">  Dinas Komunikasi dan Informatika Kabupaten Kudus</t>
  </si>
  <si>
    <t>Updating Data Pelanggan Air Dinas PU</t>
  </si>
  <si>
    <t xml:space="preserve">  Dinas Pekerjaan Umum dan Penataan Ruang Kabupaten Kayong Utara</t>
  </si>
  <si>
    <t>Updating Data Pelanggan Air Dinas Pu</t>
  </si>
  <si>
    <t>tidakada@gmail.com</t>
  </si>
  <si>
    <t>Dinas Pekerjaan Umum Dan Penataan Ruang Provinsi Kalimantan Barat</t>
  </si>
  <si>
    <t>Dinas Pekerjaan Umum Dan Penataan Ruang Kabupaten Kayong Utara</t>
  </si>
  <si>
    <t>Hermawan</t>
  </si>
  <si>
    <t>Kepala Upt Pelayanan Air Bersih</t>
  </si>
  <si>
    <t>Memperbaharui Data Jumlah Pelanggan Air Bersih Milik Upt</t>
  </si>
  <si>
    <t>Untuk Mengetahui Jumlah Pelanggan Air Bersih Milik Upt</t>
  </si>
  <si>
    <t>18 Desember 2020</t>
  </si>
  <si>
    <t>04 Januari 2021</t>
  </si>
  <si>
    <t>08 Januari 2021</t>
  </si>
  <si>
    <t>11 Januari 2021</t>
  </si>
  <si>
    <t>22 Januari 2021</t>
  </si>
  <si>
    <t>25 Januari 2021</t>
  </si>
  <si>
    <t>27 Januari 2021</t>
  </si>
  <si>
    <t>28 Januari 2021</t>
  </si>
  <si>
    <t>29 Januari 2021</t>
  </si>
  <si>
    <t>Updating UMKM Kabupaten Mandailing Natal</t>
  </si>
  <si>
    <t xml:space="preserve">  Dinas Koperasi dan Usaha Kecil Menengah</t>
  </si>
  <si>
    <t>Pengumpulan data Panjang Jalan Kabupaten Menurut Status Jalan di Kab. Bone</t>
  </si>
  <si>
    <t xml:space="preserve">  Dinas PU Bina Marga, Cipta Karya, dan Tata Ruang Kab. Bone</t>
  </si>
  <si>
    <t>Kompilasi Data Statistik Pariwisata Dalam Angka Provinsi Lampung</t>
  </si>
  <si>
    <t xml:space="preserve">  Dinas Pariwisata dan Ekonomi Kreatif Provinsi Lampung</t>
  </si>
  <si>
    <t>2020</t>
  </si>
  <si>
    <t>(0721) 261430</t>
  </si>
  <si>
    <t>(0721) 266184</t>
  </si>
  <si>
    <t>disparekraf@lampungprov.go.id</t>
  </si>
  <si>
    <t>Dinas Pariwisata Dan Ekonomi Kreatif Provinsi Lampung</t>
  </si>
  <si>
    <t>Jl. Jend. Sudirman No.29, Rw. Laut, Engal, Kota Bandar Lampung, Lampung 35118</t>
  </si>
  <si>
    <t>Dalam Rangka Upaya Pembangunan Pariwisata Daerah, Inventarisasi Usaha Bidang Pariwisata Diperlukan Agar Ditetapkan Kebijakan Pola Pembangunan Baik Secara Sektoral Maupun Secara Multisektoral. Salah Satu Langkah Inventarisasi/identifikasi Usaha Bidang Pariwisata Adalah Dengan Penyusunan Pariwisata Dalam Angka</t>
  </si>
  <si>
    <t>Untuk Meningkatan Pelayanan Informasi Publik Pariwisata Dalam Angka = Publikasi Hardcopy Foto Dan Video Mengenai Kegiatan Pariwisata = Dokumentasi</t>
  </si>
  <si>
    <t>04 Januari 2020</t>
  </si>
  <si>
    <t>11 Januari 2020</t>
  </si>
  <si>
    <t>12 Januari 2020</t>
  </si>
  <si>
    <t>18 Januari 2020</t>
  </si>
  <si>
    <t>19 Januari 2020</t>
  </si>
  <si>
    <t>26 Januari 2020</t>
  </si>
  <si>
    <t>05 April 2020</t>
  </si>
  <si>
    <t>19 April 2020</t>
  </si>
  <si>
    <t>03 Mei 2020</t>
  </si>
  <si>
    <t>07 Juli 2020</t>
  </si>
  <si>
    <t>Lainnya: pemeriksaan</t>
  </si>
  <si>
    <t>Kompilasi Data Statistik Sektoral Provinsi Lampung</t>
  </si>
  <si>
    <t xml:space="preserve">  Dinas Komunikasi Informatika dan Statistik Provinsi Lampung</t>
  </si>
  <si>
    <t>(0721) 481107</t>
  </si>
  <si>
    <t>diskominfotik@lampungprov.go.id</t>
  </si>
  <si>
    <t>Dinas Komunikasi Informatika Dan Statistik</t>
  </si>
  <si>
    <t>Liswardy Sh</t>
  </si>
  <si>
    <t>Kepala Bidang Persandian Dan Statistik</t>
  </si>
  <si>
    <t>Jl. Wr Monginsidi No.69 Bandar Lampung</t>
  </si>
  <si>
    <t>Belum Tersedianya Metadata Kegiatan Statistik Khususnya Data Pembangunan Pada Pemerintah Provinsi Lampung</t>
  </si>
  <si>
    <t>Terwujudnya/tersedianya Data/informasi Statistik Sektoral Yang Akurat</t>
  </si>
  <si>
    <t>01 Agustus 2020</t>
  </si>
  <si>
    <t>15 Agustus 2020</t>
  </si>
  <si>
    <t>16 Agustus 2020</t>
  </si>
  <si>
    <t>16 September 2020</t>
  </si>
  <si>
    <t>Lainnya : Dinas &amp; Instansi Provinsi Lampung/ OPD</t>
  </si>
  <si>
    <t>Lainnya: Dinas &amp; Instansi Provinsi Lampung/ OPD</t>
  </si>
  <si>
    <t xml:space="preserve">  Dinas Perikanan dan Kelautan Kabupaten Minahasa tenggara</t>
  </si>
  <si>
    <t>Kompilasi Hasil Tangkapan Ikan Kabupaten Minahasa Tenggara</t>
  </si>
  <si>
    <t>085281695896</t>
  </si>
  <si>
    <t>venny@gmail.com</t>
  </si>
  <si>
    <t>Dinas Perikanan Dan Kelautan Kabupaten Minahasa Tenggara</t>
  </si>
  <si>
    <t>Topan Lengkong</t>
  </si>
  <si>
    <t>Kabid Perikanan</t>
  </si>
  <si>
    <t>Jl. Raya Rahatahan</t>
  </si>
  <si>
    <t>Pemerintah Pusat Dan Pemerintah Daerah Menyusun Dan Mengembangkan Sistem Informasi Dan Data Statistik Perikanan Serta Menyelenggarakan Pengumpulan, Pengolahan, Analisis, Penyimpanan, Penyajian, Dan Penyebaran Data Potensi, Pemutakhiran Data Pergerakan Ikan, Sarana Dan Prasarana, Produksi, Penanganan, Pengolahan Dan Pemasaran Ikan, Serta Data Sosial Ekonomi Yang Berkaitan Dengan Pelaksanaan Pengelolaan Sumber Daya Ikan Dan Pengembangan Sistem Bisnis Perikanan.</t>
  </si>
  <si>
    <t>Untuk Mengetahui Jumlah Hasil Tangkapan Ikan Kabupaten Minahasa Tenggara</t>
  </si>
  <si>
    <t>12 Desember 2019</t>
  </si>
  <si>
    <t>01 Januari 2021</t>
  </si>
  <si>
    <t>15 Januari 2021</t>
  </si>
  <si>
    <t>17 Februari 2022</t>
  </si>
  <si>
    <t>25 Februari 2021</t>
  </si>
  <si>
    <t>Kompilasi Produk Administrasi Pengumpulan Data Profil Daerah Provinsi Bali</t>
  </si>
  <si>
    <t xml:space="preserve">  Badan Perencanaan Pembangunan Daerah Provinsi Bali</t>
  </si>
  <si>
    <t>(0361) 226974</t>
  </si>
  <si>
    <t>(0361) 226491</t>
  </si>
  <si>
    <t>bappeda.substatistik2015@gmail.com</t>
  </si>
  <si>
    <t>Sekretaris Daerah Provinsi Bali</t>
  </si>
  <si>
    <t>Kepala Badan Perencanaan Pembangunan Daerah Provinsi Bali</t>
  </si>
  <si>
    <t>Kepala Bidang Perencanaan, Pengendalian, Dan Evaluasi Pembangunan Daerah</t>
  </si>
  <si>
    <t>Jalan Kapten Cok Agung Tresna, Renon Denpasar</t>
  </si>
  <si>
    <t>Pemerintah Melalui Peraturan Menteri Dalam Negeri Nomor 70 Tahun 2019 Tentang Sistem Informasi Pemerintahan Daerah Mengamanatkan Bahwa Perencanaan Pembangunan Daerah Didasarkan Pada Data Dan Informasi Yang Dikelola Dalam Sipd Yaitu Pengelolaan Data Berbasis Elektronik Yang Dilakukan Melalui Tahapan Perencanaan Data, Pengumpulan Data, Pengisian Data Berbasis Elektronik Dan Pemeriksaan Data Berbasis Elektronik.</t>
  </si>
  <si>
    <t>Tersedianya Data Sipd Provinsi Bali Dan Profil Daerah Provinsi Bali</t>
  </si>
  <si>
    <t>01 Desember 2020</t>
  </si>
  <si>
    <t>Lainnya : Perangkat daerah provinsi</t>
  </si>
  <si>
    <t>Individu
Usaha/Perusahaan
Lainnya: Organisasi Perangkat Daerah</t>
  </si>
  <si>
    <t xml:space="preserve">  Satuan Polisi Pamong Praja Kabupaten Minahasa Tenggara</t>
  </si>
  <si>
    <t>Kompilasi Program Ketentraman, Ketertiban Umum, Perlindungan Masyarakat, Penanganan Bencana Dan Penegakan Peraturan Perundang-undangan Daerah Di Kabupaten Minahasa Tenggara</t>
  </si>
  <si>
    <t>0431-3174679</t>
  </si>
  <si>
    <t>adri@gmail.com</t>
  </si>
  <si>
    <t>Polisi Pamong Praja Kabupaten Minahasa Tenggara</t>
  </si>
  <si>
    <t>Adri A Kemur</t>
  </si>
  <si>
    <t>Kepala Bidang Keamanan</t>
  </si>
  <si>
    <t>Jl Raya Ratahan Belang</t>
  </si>
  <si>
    <t>Penegakan Perda Merupakan Wujud Awal Dari Terciptanya Keamanan Dan Ketertiban Masyarakat. Dalam Pelaksanaannya Diperlukan Suatu Kemampuan Untuk Menangani Berbagai Elanggaran-pelanggaran Yang Menyangkut Ketertiban. Satpol Pp Mempunyai Tugas Membantu Kepala Daerah Untuk Menciptakan Suatu Kondisi Daerah Yang Tenteram, Tertib, Dan Teratur Sehingga Penyelenggaraan Roda Pemerintahan Dapat Berjalan Dengan Lancar Dan Masyarakat Dapat Melakukan Kegiatannya Dengan Aman. Oleh Karena Itu, Kegiatan Kompilasi Jumlah Program Ketentraman, Ketertiban Umum, Perlindungan Masyarakat Dan Penanganan Bencana Serta Penegakan Perundangan Daerah Perlu Dilakukan Sebagai Bentuk Pertanggungjawaban Satpol Pp Dalam Melaksanakan Amanah Yang Diberikan.</t>
  </si>
  <si>
    <t>Menyediakan Kompilasi Jumlah Program Ketentraman, Ketertiban Umum, Perlindungan Masyarakat Dan Penanganan Bencana Serta Penegakan Perundangan Daerah</t>
  </si>
  <si>
    <t>Lainnya : unit kerja pada instansi pemerintah</t>
  </si>
  <si>
    <t>Pencacahan lengkap Aplikasi Validasi Nasional Kota Banda Aceh</t>
  </si>
  <si>
    <t xml:space="preserve">  Dinas Pangan, Pertanian, Kelautan dan Perikanan Kota Banda Aceh</t>
  </si>
  <si>
    <t>Pendaftaran Tanah Sistematis Lengkap (PSTL) Kabupaten Pasaman</t>
  </si>
  <si>
    <t xml:space="preserve">  Kantor Pertanahan Kabupaten Pasaman</t>
  </si>
  <si>
    <t>Pendataan Lengkap Menara Telekomunikasi Menurut Perusahaan</t>
  </si>
  <si>
    <t xml:space="preserve">  DINAS KOMUNIKASI DAN INFORMASI KABUPATEN ACEH TIMUR</t>
  </si>
  <si>
    <t>0811672220</t>
  </si>
  <si>
    <t>diskominfo@acehtimurkab.go.id</t>
  </si>
  <si>
    <t>Dinas Informasi Dan Komunikasi Kabupaten Aceh Timur</t>
  </si>
  <si>
    <t>Muhammad Iqbal, St</t>
  </si>
  <si>
    <t>Kabid Aplikasi Dan Teknologi Informasi</t>
  </si>
  <si>
    <t>Langsa</t>
  </si>
  <si>
    <t>Sesuai Dengan Qanun Pemerintahan Kabupaten Aceh Timur No. 9 Tahun 2011 Tentang Retribusi Jasa Umum. Dalam Pasal 81 Menyatakan Cara Mengukur Tingkat Penggunaan Jasa Diukur Berdasarkan Jumlah Kunjungan Dalam Rangka Pengawasan Dan Pengendalian Menara Telekomunikasi Selama 1 Tahun. Dengan Adanya Qanun Tersebut Maka Jumlah Menara Telekomunikasi Yang Ada Di Kabupaten Aceh Timur Harus Terdata.</t>
  </si>
  <si>
    <t>Untuk Mengetahui Jumlah Menara Dan Besaranya Restribusi Dari Perusaanan Telekomunikasi Yang Ada Di Kabupaten Aceh Timur</t>
  </si>
  <si>
    <t>12 Juni 2020</t>
  </si>
  <si>
    <t>15 Juni 2020</t>
  </si>
  <si>
    <t>14 Desember 2020</t>
  </si>
  <si>
    <t>06 Juli 2020</t>
  </si>
  <si>
    <t>17 Desember 2020</t>
  </si>
  <si>
    <t>21 Desember 2020</t>
  </si>
  <si>
    <t>Pendataan Pelanggan Air Bersih PDAM Gayo Lues</t>
  </si>
  <si>
    <t xml:space="preserve">  PDAM Gayo Lues</t>
  </si>
  <si>
    <t>Pengukuran Indeks Daya Saing Daerah Jawa Barat</t>
  </si>
  <si>
    <t xml:space="preserve">  Badan Penelitian dan Pengembangan Daerah (BP2D) Provinsi Jawa Barat</t>
  </si>
  <si>
    <t>Pengumpulan Data Infrastruktur SPBE Pemerintah Provinsi Jawa Barat</t>
  </si>
  <si>
    <t xml:space="preserve">  Dinas Komunikasi dan Informatika Provinsi Jawa Barat</t>
  </si>
  <si>
    <t>Pengumpulan Data Infrastruktur Spbe Pemerintah Provinsi Jawa Barat</t>
  </si>
  <si>
    <t>(022)2502898</t>
  </si>
  <si>
    <t>(022)2511505</t>
  </si>
  <si>
    <t>diskominfo@jabarprov.go.id</t>
  </si>
  <si>
    <t>Kepala Diskominfo Provinsi Jawa Barat</t>
  </si>
  <si>
    <t>Kepala Bidang E-government</t>
  </si>
  <si>
    <t>Jl.tamasari No.55 Bandung</t>
  </si>
  <si>
    <t>Belum Tersedianya Data Infrastrutur Spbe Di Lingkungan Pemerintah Provinsi Jawa Barat</t>
  </si>
  <si>
    <t>Tersedianya Data Infrastrutur Spbe Di Lingkungan Pemerintah Provinsi Jawa Barat</t>
  </si>
  <si>
    <t>Lainnya : Google form</t>
  </si>
  <si>
    <t>Lainnya : Kabupaten/Kota dan Perangkat Daerah</t>
  </si>
  <si>
    <t>Lainnya: Pendampingan</t>
  </si>
  <si>
    <t>Lainnya: Diskominfo Kabupaten/Kota</t>
  </si>
  <si>
    <t>Pengumpulan Data Kehutanan Kabupaten Kediri</t>
  </si>
  <si>
    <t xml:space="preserve">  Perum Perhutani KPH Kediri</t>
  </si>
  <si>
    <t>Pengumpulan Data Kelistrikan Kabupaten Kediri</t>
  </si>
  <si>
    <t xml:space="preserve">  PLN Kediri</t>
  </si>
  <si>
    <t>Pengumpulan Data Panjang Jalan Kabupaten Kediri</t>
  </si>
  <si>
    <t xml:space="preserve">  Dinas Pekerjaan Umum dan Penataan Ruang Kabupaten Kediri</t>
  </si>
  <si>
    <t>Pengumpulan data Pembinaan Masyarakat dan Aparatur</t>
  </si>
  <si>
    <t xml:space="preserve">  Satuan Polisi Pamong Praja Provinsi Jawa Barat</t>
  </si>
  <si>
    <t>Pengumpulan Data Pembinaan Masyarakat Dan Aparatur</t>
  </si>
  <si>
    <t>Jl. Banda No.28 Bandung</t>
  </si>
  <si>
    <t>(022)4230219</t>
  </si>
  <si>
    <t>sekretariat_satpolpp@jabarprov.go.id</t>
  </si>
  <si>
    <t>Kepala Satuan Polisi Pamong Praja</t>
  </si>
  <si>
    <t>Kepala Bidang Pembinaan Masyarakat, Aparatur Dan Kerjasama</t>
  </si>
  <si>
    <t>Uu No. 23 Tahun 2014 Tentang Pemerintahan Daerah, Peraturan Pemerintah No.16 Tahun 2018 Tentang Satuan Polisi Pamong Praja, Peraturan Menteri Dalam 6 Tahun 2020 Tentang Penyelenggaraan Ketertiban Umum Dan Ketenteraman Masyarakat Serta Pelindungan Masyarakat, Peraturan Daerah Provinsi Jawa Barat No.13 Tahun 2018 Jo. Peraturan Daerah Nomor 5 Tahun 2021 Tentang Penyelenggaraan Ketenteraman, Ketertiban Umum Dan Pelindungan Masyarakat, Peraturan Gubernur Nomor 82 Tahun 2020 Tentang Kedudukan Dan Susunan Perangkat Daerah Provinsi Jawa Barat, Peraturan Gubernur Jawa Barat Nomor 54 Tahun 2016 Tentang Tugas Pokok, Fungsi, Rincian Tugas Dan Tata Kerja Satuan Polisi Pamong Praja</t>
  </si>
  <si>
    <t>Penyelenggaraan Tugas Satuan Polisi Pamong Praja Yaitu Perlindungan Masyarakat Dalam Rangka Mewujudkan Situasi Dan Kondisi Masyarakat Yang Tertib Dan Tentram Dalam Mendukung Pencapaian Pembangunan Daerah.</t>
  </si>
  <si>
    <t>02 Juli 2019</t>
  </si>
  <si>
    <t>02 Februari 2021</t>
  </si>
  <si>
    <t>01 Maret 2021</t>
  </si>
  <si>
    <t>02 Maret 2021</t>
  </si>
  <si>
    <t>Computer-assisted Personal Interviewing (CAPI)
Computer Aided Web Interviewing (CAWI)
Lainnya : Whatsapp</t>
  </si>
  <si>
    <t>Individu
Usaha/Perusahaan
Lainnya : Satpol PP kabupaten/Kota</t>
  </si>
  <si>
    <t>Individu
Usaha/Perusahaan
Lainnya: Satpol PP Kabupaten/Kota</t>
  </si>
  <si>
    <t>Pengumpulan data Statistik Pertanian-Padi</t>
  </si>
  <si>
    <t xml:space="preserve">  Dinas Pertanian dan Perikanan Kabupaten Indragiri Hulu</t>
  </si>
  <si>
    <t>Pengumpulan Data Statistik Pertanian-padi</t>
  </si>
  <si>
    <t>(0769) 341015</t>
  </si>
  <si>
    <t>emailpalsu@gmail.com</t>
  </si>
  <si>
    <t>Dinas Pertanian Dan Perikanan Kabupaten Indragiri Hulu</t>
  </si>
  <si>
    <t>Alfiana</t>
  </si>
  <si>
    <t>Bina Program</t>
  </si>
  <si>
    <t>Jalan Indragiri</t>
  </si>
  <si>
    <t>Sektor Pertanian Merupakan Salah Satu Sektor Yang Mempunyai Peranan Cukup Penting Dalam Perekonomian Indonesia. Salah Satu Subsektor Pertanian Yang Mempunyai Peranan Yang Sangat Strategis Adalah Tanaman Pangan Yang Meliputi Tanaman Padi. Subsektortanaman Pangan Memiliki Peran Yang Sangat Strategis Dalam Hal Pemenuhan Kebutuhan Pangan Masyarakat.karena Itu, Informasi Mengenai Produksi Tanaman Pangan Dan Informasi Pendukung Lainnya Yang Akurat Dan Terkini Sangat Dibutuhkan Oleh Pemerintah Sebagai Masukan Dalam Formulasi Dan Penentuan Kebijakan, Khususnya Terkait Pemenuhan Kebutuhan Pangan Masyarakat. Salah Satu Informasi Penting Yang Dibutuhkan Dalam Perhitungan Produksi Tanaman Pangan Adalah Informasil Luas Tanaman Padi (luas Tanam, Luas Panen, Dan Luas Puso)yang Dikumpulkan Secara Rutin Melalui Kegiatan Statistik Pertanian (sp). Selain Informasi Mengenai Luas Tanaman Padi , Dalam Kegiatan Sp Juga Dikumpulkan Sejumlah Informasi Pendukung, Seperti Luas Lahan Pertanian, Informasi Penggunaanpupuk Dan Benih, Serta Alat Dan Mesin Pertanian (alsintan).</t>
  </si>
  <si>
    <t>Memperoleh Informasi Mengenai Luas Tanaman Komoditas Pangan</t>
  </si>
  <si>
    <t>05 November 2020</t>
  </si>
  <si>
    <t>05 Februari 2020</t>
  </si>
  <si>
    <t>10 November 2020</t>
  </si>
  <si>
    <t>11 November 2020</t>
  </si>
  <si>
    <t>16 November 2020</t>
  </si>
  <si>
    <t>01 Juli 2021</t>
  </si>
  <si>
    <t>20 November 2020</t>
  </si>
  <si>
    <t>Profil Perkembangan Penduduk Kabupaten Solok Selatan</t>
  </si>
  <si>
    <t xml:space="preserve">  Dinas Kependudukan dan Pencatatan Sipil Kab.Solok Selatan</t>
  </si>
  <si>
    <t>081364383111</t>
  </si>
  <si>
    <t>SengHardi@gmail.com</t>
  </si>
  <si>
    <t>Dinas Capil Kab.solok Selatan</t>
  </si>
  <si>
    <t>Seng Hardi</t>
  </si>
  <si>
    <t>Kabid Pengelolaan Informasi Administrasi Kependudukan Dan Statistik</t>
  </si>
  <si>
    <t>Padang Aro, Sangir Kab. Solok Selatan</t>
  </si>
  <si>
    <t>Pembangunan Nasional Bertujuan Untuk Mensejahteraan Penduduk Secara Jasmani Dan Rohani. Untuk Melakukan Pembangunan Diperlukan Suatu Konsep Perencanaan Dan Strategi Agar Tujuan Pembangunan Tercapai. Data Kependudukan Memegang Peranan Penting Baik Bagi Pemerintah Maupun Swasta Dan Masyarakat. Dalam Rangka Mengimplementasikan Uu No 23 Tahun 2014 Tentang Pemerintah Daerah, Maka Ketersediaan Data Perkembangan Kependudukan Yang Akurat Menjadi Salah Satu Faktor Kunci Keberhasilan Pembangunan.</t>
  </si>
  <si>
    <t>Penyajian Data Dan Pemberian Informasi Kependudukan Untuk Dapat Dimanfaatkan Sebagai Bahan Perencanaan Pembangunan Pelayanan Publik Dan Alokasi Anggaran</t>
  </si>
  <si>
    <t>20 Januari 2020</t>
  </si>
  <si>
    <t>23 Januari 2020</t>
  </si>
  <si>
    <t>10 Maret 2020</t>
  </si>
  <si>
    <t>16 Maret 2020</t>
  </si>
  <si>
    <t>RTLH APBD dan DAK Tahun 2020</t>
  </si>
  <si>
    <t xml:space="preserve">  DPKP Kabupaten Rembang</t>
  </si>
  <si>
    <t>Survei Kepuasan Penumpang LRT Kota Palembang</t>
  </si>
  <si>
    <t xml:space="preserve">  Dinas Perhubungan Provinsi Sumatera Selatan</t>
  </si>
  <si>
    <t>Survei Kepuasan Penumpang Lrt Kota Palembang</t>
  </si>
  <si>
    <t>0711-5543433</t>
  </si>
  <si>
    <t>Balailrtsumsel@dephub.go.id</t>
  </si>
  <si>
    <t>Dinas Perhubungan Provinsi Sumatera Selatan</t>
  </si>
  <si>
    <t>Kepala Bidang Kereta Api</t>
  </si>
  <si>
    <t>Jl. H.m. Noerdin Pandji, Rt.11/rw.03, Jakabaring Selatan, Kec. Rambutan, Kabupaten Banyu Asin, Sumatera Selatan</t>
  </si>
  <si>
    <t>Berdasarkan Himbauan Dari Kementerian Pendayagunaan Aparatur Negara Dan Reformasi Birokrasi Republik Indonesia Melalui Permenpan Rb Nomor 14 Tahun 2017 Bahwa Untuk Peningkatan Kualitas Pelayanan Publik Secara Berkelanjutan, Perlu Dilakukan Evaluasi Terhadap Penyelenggaraan Publik Dimana Penyelenggara Pelayanan Publik Wajib Melakukan Survei Kepuasan Masyarakat Secara Berkala Minimal 1 Kali Setahun</t>
  </si>
  <si>
    <t>Untuk Mengetahui Gambaran Kepuasan Penumpang Lrt Terhadap Layanan Petugas Lrt, Fasilitas Yang Telah Disediakan, Serta Kepuasan Pemanfaatan Lrt Dan Untuk Mendapatkan Indeks Kepuasan Penumpang Yang Nantinya Digunakan Sebagai Bahan Evaluasi Peningkatan Kualitas Pelayanan Publik</t>
  </si>
  <si>
    <t>30 November 2020</t>
  </si>
  <si>
    <t>07 Desember 2020</t>
  </si>
  <si>
    <t>08 Desember 2020</t>
  </si>
  <si>
    <t>11 Desember 2020</t>
  </si>
  <si>
    <t>: 20 orang</t>
  </si>
  <si>
    <t>Survei Kinerja Rusunawa Sebagai Alternatif Hunian Bagi MBR Perkotaan Di Jawa Barat</t>
  </si>
  <si>
    <t>Survei Kinerja Rusunawa Sebagai Alternatif Hunian Bagi Mbr Perkotaan Di Jawa Barat</t>
  </si>
  <si>
    <t>(022) 87328066 - 87326081</t>
  </si>
  <si>
    <t>(022) 87327001</t>
  </si>
  <si>
    <t>bp2d@jabarprov.go.id</t>
  </si>
  <si>
    <t>Kepala Bp2d Provinsi Jawa Barat</t>
  </si>
  <si>
    <t>Kepala Bidang Penelitian, Pengembangan Dan Penerapan Iptek</t>
  </si>
  <si>
    <t>Jalan Kawaluyaan Indah Raya No.6, Jatisari, Kec. Buah Batu, Kota Bandung, Jawa Barat, 40286.</t>
  </si>
  <si>
    <t>Merujuk Kepada Undang Undang No. 20 Tahun 2011, Rumah Susun Dibangun Sesuai Dengan Tingkat Kemampuan Masyarakat Terutama Bagi Yang Berpenghasilan Rendah. Pembangunan Rumah Susun Dapat Diselengggarakan Oleh Badan Usaha Milik Negara Atau Daerah.pembangunan Rumah Susun Dapat Diselengggarakan Oleh Badan Usaha Milik Negara Atau Daerah. Pembangunan Rumah Susun Juga Harus Memenuhi Persyaratan Teknis Dan Administratif Yang Diatur Oleh Pemerintah. Persyaratan Teknis Pembangunan Rumah Susun Menurut Uu No. 20 Tahun 2011 Tentang Rumah Susun Adalah Ruang, Struktur, Kelengkapan Rumah Susun, Kepadatan Dan Letak Bangunan, Satuan Rumah Susun, Benda Bersama Serta Bagian Bersama. Di Kawasan Metropolitan Jawa Barat, Terdapat Tiga Kawasan Strategis Nasional Yang Diprediksi Akan Berkembang Ke Arah Perkotaan Pada Penduduk. Saat Ini, Provinsi Jawa Barat Sendiri Mengelola Empat Rusunawa Atau Disebut Juga Dengan Istilah Apartemen Transit, Dan Di Wilayah Jawa Barat Sendiri Sudah Ada Sekitar 232 Rumah Susun Terbangun, Dan Di Tahun 2017, Sudah Direncanakan Penambahan Sebanyak Enam Rusun Di Kabupaten Sukabumi, Purwakarta, Kabupaten Bandung Barat, Kabupaten Bogor, Dan Kota Bandung (solehudin,2017). Dalam Rencana Pengembangan, Pembangunan, Perumahan Dan Kawasan Permukiman (rp3kp) Jawa Barat Tahun 2019, Disebutkan Juga Bahwa Target Provinsi Dalam Penyediaan Rusunawa Untuk Mbr Dengan Pemasukan Bulanan Maksimal Empat Juta Rupiah Mencapai 435 Twin Blok (kurang 77.027 Unit Hunian) Untuk Mengurangi Angka Housing Backlog. Pengelolaan Rusunawa Tentunya Membutuhkan Usaha Yang Lebih Besar, Apabila Ingin Membuat Tingkat Keterisian Yang Tinggi, Agar Angka Housing Backlog Bisa Dikurangi Secara Perlahan. Salah Satunya Adalah Dengan Mengevaluasi Kinerja Rusun Yang Telah Ada Saat Ini Apakah Sudah Memenuhi Kebutuhan Masyarakat Penghuninya Dan Strategi Apa Yang Bisa Digunakan Untuk Meningkatkan Kinerja Rusunawa Yang Telah Ada Saat Ini.</t>
  </si>
  <si>
    <t>1. Menganalisa Kinerja Rusunawa Melalui Sudut Pandang Kepuasan Penghuni; 2. Menganalisa Strategi Yang Dapat Diterapkan Untuk Meningkatkan Kinerja Rusunawa.</t>
  </si>
  <si>
    <t>02 November 2020</t>
  </si>
  <si>
    <t>05 Januari 2021</t>
  </si>
  <si>
    <t>Lainnya : Pendampingan</t>
  </si>
  <si>
    <t>Survei Pengumpulan Data Luas Panen Tanaman Pangan dan Hortikultura Kabupaten Karanganyar</t>
  </si>
  <si>
    <t xml:space="preserve">  Dinas Pertanian, Pangan, dan Perikanan Kabupaten Karanganyar</t>
  </si>
  <si>
    <t>SURVEY KEPUASAN MASYARAKAT (SKM) DINAS PENANAMAN MODAL PELAYANAN TERPADU SATU PINTU DAN TENAGA KERJA KOTA PARIAMAN</t>
  </si>
  <si>
    <t xml:space="preserve">  DINAS PENANAMAN MODAL PELAYANAN TERPADU SATU PINTU DAN TENAGA KERJA KOTA PARIAMAN</t>
  </si>
  <si>
    <t>Survey Kepuasan Masyarakat (skm) Dinas Penanaman Modal Pelayanan Terpadu Satu Pintu Dan Tenaga Kerja Kota Pariaman</t>
  </si>
  <si>
    <t>dpmptsppariamankota@gmail.com</t>
  </si>
  <si>
    <t>Kepala Dinas Dpm Ptsp Dan Tenaker Kota Pariaman</t>
  </si>
  <si>
    <t>Yati Syerlina</t>
  </si>
  <si>
    <t>Kabid Ptsp</t>
  </si>
  <si>
    <t>Jl. Syekh. Burhanuddin No. 143, Desa Karan Aur, Kec. Pariaman Tengah</t>
  </si>
  <si>
    <t>Pelayanan Publik Oleh Apatur Pemerintah Dewasa Ini Masih Banyak Dijumpai Kelemahan-kelemahan, Sehingga Belum Dapat Memenuhi Kualitas Yang Diharapkan Masyarakat Yang Disampaikan Lewat Media Massa. Sehingga Dapat Menimbulkan Citra Yang Kurang Baik Terhadap Aparatur Pemerintah Untuk Terus Berupaya Meningkatkan Kualitas Pelayanan. Dalam Rangka Peningkatan Kualitas Pelayanan Publik Secara Berkelanjutan, Maka Perlu Dilakukan Evaluasi Terhadap Penyelenggaraan Pelayanan Publik. Berdasarkan Pertimbangan Tersebut, Maka Diterbitkannya Peraturan Menteri Pendayagunaan Aparatur Negara Dan Reformasi Birokrasi No, 14 Tahun 2017 Tentang Pedoman Survey Kepuasan Masyarakat Terhadap Penyelenggaraan Publik, Dimana Disebutkan Dengan Terbitnya Perarturan Menteri Pan &amp; Rb Tahun 16 Tahun 2014 Tersebut Maka Keputusan Menteri Pan Nomor 25 Tahun 2004 Tentang Pedoman Umum Penyusunan Indeks Kepuasan Masyarakat Unit Pelayanan Instansi Pemerintah Dinyatkan Dicabut Dan Tidak Berlaku Lagi. Mengingat Jenis Pelayanan Sangat Beragam Dengan Sifat Dan Karakteristik Yang Berbeda, Maka Untuk Memudahkan Penyusunanan Survey Kepuasan Masyarakat (skm) Uunit Pelayanan Diperlukan Pedoman Umum Yang Digunakan Sebagai Acuan Bagi Instansi Baik Itu Di Daerah Kabupaten/kota Maupun Pemerintah Pusat.</t>
  </si>
  <si>
    <t>Penyusunan Survey Kepuasan Ini Dilakukan Untuk Mengetahui Tingkat Kinerja Pada Dinas Penanaman Modal Pelayanan Terpadu Satu Pintu Dan Tenaga Kerja Kota Pariaman Secara Berkala Sebagai Bahan Untuk Menetapkan Kebijakan Dalam Rangka Peningkatan Kualitas Pelayanan Publik Selanjutnya Dan Mengukur Kepuasan Masyarakat Sebagai Pengguna Layanan.</t>
  </si>
  <si>
    <t>Inferensia</t>
  </si>
  <si>
    <t>Administrasi Desa</t>
  </si>
  <si>
    <t xml:space="preserve">  Dinas Pemberdayaan Masyarakat dan Desa Kabupaten Pelalawan</t>
  </si>
  <si>
    <t>0822123456789</t>
  </si>
  <si>
    <t>dpmdpelalawan21@gmail.com</t>
  </si>
  <si>
    <t>Direktorat Jenderal Pemerintahan Desa</t>
  </si>
  <si>
    <t>Kepala Bidang Pemerintahan Desa</t>
  </si>
  <si>
    <t>Tengku Zulaini</t>
  </si>
  <si>
    <t>Komplek Bhakti Praja</t>
  </si>
  <si>
    <t>Diperlukan Administrasi Desa Yang Terkini Untuk Perencanaan Kebijakan Dan Pembangunan Desa</t>
  </si>
  <si>
    <t>Memperoleh Administrasi Desa Yang Terkini</t>
  </si>
  <si>
    <t>31 Januari 2021</t>
  </si>
  <si>
    <t>Paper-assisted Personal Interviewing (PAPI)
Mail
Lainnya : Surat permintaan pengumpulan administrasi diberikan ke desa kemudian desa mengirim ke dinas pemdes. Baik dengan surat maupun datang langsung</t>
  </si>
  <si>
    <t>Lainnya: Tidak Ada Pemeriksaan</t>
  </si>
  <si>
    <t>Administrasi Kependudukan</t>
  </si>
  <si>
    <t xml:space="preserve">  Dinas Kependudukan dan Catatan SIpil Kabupaten Barito Utara</t>
  </si>
  <si>
    <t>081250686022</t>
  </si>
  <si>
    <t>megawati@4040.co</t>
  </si>
  <si>
    <t>Kepala Dinas Kependudukan Dan Catatan Sipil Kabupaten Barito Utara</t>
  </si>
  <si>
    <t>Megawati</t>
  </si>
  <si>
    <t>Kegiatan Administrasi Kependudukan Adalah Tugas Pokok Dari Dinas Kependudukan Dan Pencatatan Sipil. Kegiatan Ini Menjadi Kegiatan Vital Yang Harus Dijaga Kualitasnya Agar Hasilnya Tepat Dan Berkualitas.</t>
  </si>
  <si>
    <t>1. Merekam Data Kependudukan Pribadi 2. Merekam Perubahan Data Kependudukan</t>
  </si>
  <si>
    <t>Lainnya: Verifikasi masing-masing bidang yang menangani pendaftaran</t>
  </si>
  <si>
    <t>Administrasi Koperasi Barito Utara</t>
  </si>
  <si>
    <t xml:space="preserve">  Dinas Tenaga Kerja dan Transmigrasi Koperasi Usaha Kecil dan Menengah Kabupaten Barito Utara</t>
  </si>
  <si>
    <t>081349379749</t>
  </si>
  <si>
    <t>jumah@404.com</t>
  </si>
  <si>
    <t>Kepala Dinas Tenaga Kerja Dan Transmigrasi Koperasi Usaha Kecil Dan Menengah Kabupaten Barito Utara</t>
  </si>
  <si>
    <t>Hj. Jum'ah</t>
  </si>
  <si>
    <t>Kepala Bidang Koperasi</t>
  </si>
  <si>
    <t>Koperasi Sebagai Unit Ekonomi Yang Banyak Jumlahnya Dan Dekat Dengan Masyarakat Di Barito Utara Perlu Didata Sesuai Dengan Peraturan Yang Ada. Sebelum Pendirian Sebuah Koperasi, Perlu Dilakukan Pelaporan Ke Disnakertrans Koperasi Ukm. Pendataan Yang Dilakukan Perlu Untuk Selalu Memantau Aktivitas Dari Koperasi-koperasi Yang Sudah Memiliki Nomor Badan Hukum Yang Resmi. Pendataan Dilakukan Untuk Memenuhi Tupoksi Dari Bidang Koperasi Di Disnakertrans Koperasi Ukm.</t>
  </si>
  <si>
    <t>1. Pendataan Koperasi Yang Sudah Berbadan Hukum 2. Pengecekan Aktif Tidaknya Suatu Koperasi 3. Sebagai Dasar Pengajuan Sertifikat Nomor Induk Koperasi</t>
  </si>
  <si>
    <t>Agregat Kependudukan Kabupaten Bangka Tengah</t>
  </si>
  <si>
    <t xml:space="preserve">  Dinas Kependudukan dan Pencatatan Sipil</t>
  </si>
  <si>
    <t>rahmatsyhrial@gmail.com</t>
  </si>
  <si>
    <t>Julhasnan , M.tr.i.p.</t>
  </si>
  <si>
    <t>A. Rafery, Se</t>
  </si>
  <si>
    <t>Kepala Bidang</t>
  </si>
  <si>
    <t>Jl. By Pass Nomor 05, Koba</t>
  </si>
  <si>
    <t>Memberikan Informasi Tentang Rekap Yang Dapat Memberikan Gambaran Karakteristik Dari Variabel Yang Diukur Mengenai Berbagai Macam Informasi Kependudukan Di Kabupaten Bangka Tengah</t>
  </si>
  <si>
    <t>Mmberikan Informasi Dan Gambaran Tentang Perkembangan Kependudukan Di Kab. Bangka Tengah</t>
  </si>
  <si>
    <t>Paper-assisted Personal Interviewing (PAPI)
Computer-assisted Personal Interviewing (CAPI)</t>
  </si>
  <si>
    <t>Lainnya : Kepala/Anggota Ruta</t>
  </si>
  <si>
    <t>Agregat Kependudukan Semester 2</t>
  </si>
  <si>
    <t xml:space="preserve">  Kantor Dinas Kependudukan dan Pencatatan Sipil Kabupaten Belu</t>
  </si>
  <si>
    <t>Akreditasi Sekolah dan Madrasah</t>
  </si>
  <si>
    <t xml:space="preserve">  Badan Akreditasi Nasional Sekolah dan Madrasah</t>
  </si>
  <si>
    <t>Akreditasi Sekolah Dan Madrasah</t>
  </si>
  <si>
    <t>bansm.provmal@gmail.com</t>
  </si>
  <si>
    <t>Badan Akreditasi Nasional Sekolah Madrasah Pusat</t>
  </si>
  <si>
    <t>Badan Akreditasi Nasional Sekolah Dan Madrasah Provinsi Maluku</t>
  </si>
  <si>
    <t>Dr. Abidin Wakano, M.ag</t>
  </si>
  <si>
    <t>Ketua Badan Akreditasi Nasional Sekolah Dan Madrasah Provinsi Maluku</t>
  </si>
  <si>
    <t>Jl. Tihu Wailela Rumah 3, Tihu, Tlk. Ambon, Kota Ambon, Maluku</t>
  </si>
  <si>
    <t>Akreditas Adalah Upaya Untuk Meningkatkan Mutu Pendidikan Nasional. Akreditasi Sekolah/madrasah Merupakan Proses Penilaian Secara Komprehensif Terhadap Kelayakan Satuan Atau Program. Bansm Adalah Badan Evaluasi Mandiri Yang Menetapkan Kelayakan Program/satuan Pendidikan Yang Mengacu Pada Standar Nasional Pendidikan.</t>
  </si>
  <si>
    <t>- Mengetahui Kinerja Sekolah.madrasah Sebagai Satuan Pendidik - Menentukan Tingkat Performa Sekolah/madrasah Dan Menyelenggarakan Pelayanan Pendidikan</t>
  </si>
  <si>
    <t>01 November 2020</t>
  </si>
  <si>
    <t>Lainnya : sekolah/madrasah</t>
  </si>
  <si>
    <t>: 200 orang</t>
  </si>
  <si>
    <t>Lainnya: sekolah/madrasah</t>
  </si>
  <si>
    <t>36</t>
  </si>
  <si>
    <t>Analisa Harga satuan Pekerjaan</t>
  </si>
  <si>
    <t xml:space="preserve">  Dinas Pekerjaan Umum dan Penataan ruang</t>
  </si>
  <si>
    <t>Analisa Literasi Media Kabupaten Sidoarjo</t>
  </si>
  <si>
    <t xml:space="preserve">  Dinas Komunikasi dan Informatika Kabupaten Sidoarjo</t>
  </si>
  <si>
    <t>ANALISIS DAMPAK PEMBANGUNAN KAWASAN INDUSTRI BREBES TERHADAP USAHA MASYARAKAT PESISIR DI KABUPATEN BREBES</t>
  </si>
  <si>
    <t xml:space="preserve">  Baperlitbangda Kabupaten Brebes</t>
  </si>
  <si>
    <t>Survei Analisis Determinant untuk menentukan solusi strategis dalam penurunan stunting di kalimantan barat</t>
  </si>
  <si>
    <t xml:space="preserve">  Dinas Kesehatan Provinsi Kalimantan Barat</t>
  </si>
  <si>
    <t>Survei Analisis Determinant Untuk Menentukan Solusi Strategis Dalam Penurunan Stunting Di Kalimantan Barat</t>
  </si>
  <si>
    <t>Dinas Kesehatan Provinsi Kalimantan Barat</t>
  </si>
  <si>
    <t>0561748881</t>
  </si>
  <si>
    <t>litbang@kalbarprov.go.id</t>
  </si>
  <si>
    <t>Badan Penelitian Dan Pengembangan Prov. Kalimantan Barat</t>
  </si>
  <si>
    <t>Dr. Herkulana Mekaryani, M. Si</t>
  </si>
  <si>
    <t>Kepala Balitbang Kalbar</t>
  </si>
  <si>
    <t>Jl. Dr.soetomo No. 1</t>
  </si>
  <si>
    <t>Ingin Menemukan Solusi Strategis Dalam Penurunan Stunting Di Kalbar</t>
  </si>
  <si>
    <t>1. Mendeskripsikan Karakteristik Keluarga Balita/baduta Yang Mengalami Stunting 2. Menganalisis Faktor Determinant Terjadinya Stunting.</t>
  </si>
  <si>
    <t>18 Juni 2020</t>
  </si>
  <si>
    <t>15 November 2020</t>
  </si>
  <si>
    <t>02 Desember 2020</t>
  </si>
  <si>
    <t>Lainnya : Kelurahan/Desa, Ibu dan bayi 0-60 bulan</t>
  </si>
  <si>
    <t>Lainnya: ibu dan bayi 0-60 bulan</t>
  </si>
  <si>
    <t>Analisis Ketersediaan Pangan</t>
  </si>
  <si>
    <t xml:space="preserve">  Kementerian Pertanian</t>
  </si>
  <si>
    <t>Kompilasi Data Kondisi Kemiskinan di Kalimantan Barat</t>
  </si>
  <si>
    <t xml:space="preserve">  Badan Penelitian dan Pengembangan Provinsi Kalimantan Barat</t>
  </si>
  <si>
    <t>Kompilasi Data Kondisi Kemiskinan Di Kalimantan Barat</t>
  </si>
  <si>
    <t>Badan Penelitian Dan Pengembangan Provinsi Kalimantan Barat</t>
  </si>
  <si>
    <t>0561 748881</t>
  </si>
  <si>
    <t>Kepala Balitbang Prov. Kalbar</t>
  </si>
  <si>
    <t>Jl. Dr. Soetomo No. 1 Pontianak</t>
  </si>
  <si>
    <t>Mengetahui Kondisi Kemiskinan Di Kalimantan Barat</t>
  </si>
  <si>
    <t>1. Menganalisis Perkembangan Persentase Kemiskinan Dan Variabel Yang Diduga Berpengaruh Terhadap Persentase Kemiskinan Di Kab/kota Se-kalbar. 2. Menganalisis Faktor-faktor Yang Mempengaruhi Persentase Kemiskinan Masing-masing Kab/kota Se-kalbar</t>
  </si>
  <si>
    <t>04 September 2020</t>
  </si>
  <si>
    <t>05 September 2020</t>
  </si>
  <si>
    <t>03 November 2020</t>
  </si>
  <si>
    <t>03 Desember 2020</t>
  </si>
  <si>
    <t>Lainnya : Kab/Kota</t>
  </si>
  <si>
    <t>Lainnya: Cek isian</t>
  </si>
  <si>
    <t>Lainnya: Kab/Kota</t>
  </si>
  <si>
    <t>ANALISIS POLA KONSUMSI MASYARAKAT KOTA BUKITTINGGI</t>
  </si>
  <si>
    <t xml:space="preserve">  DINAS PERTANIAN DAN PANGAN KOTA BUKITTINGGI</t>
  </si>
  <si>
    <t>Analisis Pola Konsumsi Masyarakat Kota Bukittinggi</t>
  </si>
  <si>
    <t>(0752)641687-22870</t>
  </si>
  <si>
    <t>(0752)22820</t>
  </si>
  <si>
    <t>dinaspertanian.bukittinggi@gmail.com</t>
  </si>
  <si>
    <t>Kepala Dinas Pertanian Dan Pangan Kota Bukittinggi</t>
  </si>
  <si>
    <t>Erlina</t>
  </si>
  <si>
    <t>Kepala Bidang Ketahanan Pangan</t>
  </si>
  <si>
    <t>Jl. Syekh Jamil Jambek N0. 40, Pakan Kurai, Kec. Guguk Panjang</t>
  </si>
  <si>
    <t>Pbb Melalui Who Memposisikan Asupan Gizi Dalam Ipm Sebagai Indeks No. 7 Serta Menetapkan Bahwa Menghilangkan Kelaparan, Mencapai Ketahanan Pangan Dan Gizi Yang Baik, Serta Meningkatkan Pertanian Berkelanjutan Sebagai Tujuan Nomor 2 Pada Sdgs. Tujuan Ini Sejalan Dengan Prioritas Pembangunan Indonesia Yang Termaktub Ke Dalam Prioritas Ketahanan Pangan Dan Penciptaan Lapangan Kerja. Dalam Undang-undang Pangan Nomor 18 Tahun 2012 Sebagai Pengganti Uu Pangan Nomor 7 Tahun 1996 Ini Menekankan Pada Pemenuhan Kebutuhan Pangan Di Tingkat Perorangan, Dengan Memanfaatkan Potensi Sumber Daya Alam, Manusia, Sosial, Ekonomi Dari Kearifan Lokal Secara Bermanfaat. Untuk Mengukur Keberhasilan Pembangunan Penyediaan Dan Konsumsi Pangan Penduduk Di Suatu Wilayah Diperlukan Parameter. Salah Satu Parameter Sederhana Yang Dapat Dipakai Adalah Pola Pangan Harapan (pph).</t>
  </si>
  <si>
    <t>Untuk Mengetahui Pencapaian (realisasi): A. Konsumsi Energi (k.kalori/kapita/hari) B. Konsumsi Protein (gram/kapita/hari) C. Skor Pph (%)</t>
  </si>
  <si>
    <t>14 Agustus 2020</t>
  </si>
  <si>
    <t>30 Agustus 2020</t>
  </si>
  <si>
    <t>30 Oktober 2020</t>
  </si>
  <si>
    <t>15 Desember 2020</t>
  </si>
  <si>
    <t>Lainnya : FORM</t>
  </si>
  <si>
    <t>Analisis Pola Konsumsi Pangan Berdasarkan Pola Pangan Harapan (PPH) Kabupaten Jombang</t>
  </si>
  <si>
    <t xml:space="preserve">  Dinas Ketahanan Pangan dan Perikanan Kabupaten Jombang</t>
  </si>
  <si>
    <t>Analisis Pola Konsumsi Pangan Kabupaten Buton</t>
  </si>
  <si>
    <t xml:space="preserve">  Dinas Ketahanan Pangan Kabupaten Buton</t>
  </si>
  <si>
    <t>085399439986</t>
  </si>
  <si>
    <t>dkp.buton@gmail.com</t>
  </si>
  <si>
    <t>Ir. Azizu</t>
  </si>
  <si>
    <t>Muzuna, Sp, M.si</t>
  </si>
  <si>
    <t>Kepala Bidang Konsumsi Dan Keamanan Pangan</t>
  </si>
  <si>
    <t>Kompleks Perkantoran Takawa Gedung D Lantai 3</t>
  </si>
  <si>
    <t>- Pemenuhan Kebutuhan Pangan Dan Gizi Selalu Menjadi Program Prioritas Dalam Setiap Pembangunan Nasional - Evaluasi Konsumsi Pangan Dan Penyusunan Perencanaan Kebutuhan Dan Konsumsi Pangan - Uu No. 18 Tahun 2012 Tentang Pangan - Pp No. 17 Tahun 2015 Tentang Ketahanan Pangan Dan Gizi</t>
  </si>
  <si>
    <t>1. Menganalisis Situasi Konsumsi Pangan Penduduk Di Kab. Buton Berdasarkan Data Susenas Dengan Pendekatan Pola Pangan Harapan (pph) 2. Melakukan Harmonisasi Perhitungan Skor Pph Konsumsi Pangan Penduduk Di Kabupaten Buton Berdasarkan Data Susenas Dengan Melakukan Justifikasi Terhadap Perubahan Kuesioner Dan Tren Data Susenas Serta Standar Akg Dan Pph Ideal 3. Menganalisis Sasaran Konsumsi Pangan Penduduk Di Kabupaten Buton Berdasarkan Data Hasil Harmonisasi Perhitungan Skor Pola Pangan Harapan 4. Menghitung Estimasi Kebutuhan Konsumsi Pangan Kabuupaten Buton Yang Sesuai Dengan Sasaran Konsumsi Pangan Penduduk</t>
  </si>
  <si>
    <t>14 April 2020</t>
  </si>
  <si>
    <t>20 April 2020</t>
  </si>
  <si>
    <t>21 April 2020</t>
  </si>
  <si>
    <t>08 Mei 2020</t>
  </si>
  <si>
    <t>Lainnya : instansi</t>
  </si>
  <si>
    <t>Lainnya: wilayah</t>
  </si>
  <si>
    <t>Anggaran Belanja Pemerintah Kabupaten Magelang Menurut Jenis Belanja</t>
  </si>
  <si>
    <t xml:space="preserve">  Pemerintah Kabupaten Magelang</t>
  </si>
  <si>
    <t>Anggaran Pendapatan Pemerintah Kabupaten Magelang</t>
  </si>
  <si>
    <t>Bantuan Keuangan Partai Politik</t>
  </si>
  <si>
    <t xml:space="preserve">  Badan Kesatuan Bangsa dan Politik Kabupaten Pelalawan</t>
  </si>
  <si>
    <t>kesbangpol57@gmail.com</t>
  </si>
  <si>
    <t>Dirjen Parpol Umum Kementrian Dalam Negeri</t>
  </si>
  <si>
    <t>Kepala Bidang Politik Dalam Negeri</t>
  </si>
  <si>
    <t>Leo Agusta</t>
  </si>
  <si>
    <t>Sebagai Sebuah Organisasi Nasional Yang Bergerak Dibidang Politik, Partai Politik Memiliki Hak Dan Kewajiban Yang Sama Berdasarkan Ketentuan Uu No 2 Tahun 2011 Tentang Partai Politik. Diantara Sekian Hak Dari Partai Politik Dalam Pasal 12 Undangundang Parpol Ini Adalah Memperoleh Perlakuan Yang Sama, Sederajat, Dan Adil Dari Negara. Selain Hak Tersebut Di Atas, Dalam Ketentuan Undang-undang Partai Politik Ini Juga Menyebutkan, Bahwa Setiap Partai Politik Berhak Memperoleh Bantuan Keuangan Dari Anggaran Pendapatan Dan Belanja Negara/anggaran Pendapatan Dan Belanja Daerah Sesuai Ketentuan Peraturan Perundang-undangan. Bantuan Keuangan Dari Anggaran Pendapatan Dan Belanja Negara/anggaran Pendapatan Dan Belanja Daerah Sebagaimana Dimaksud Dalam Pasal 34 Ayat (3) Undang-undang Ini Diberikan Secara Proporsional Kepada Partai Politik Yang Mendapatkan Kursi Di Dewan Perwakilan Rakyat, Dewan Perwakilan Rakyat Daerah Provinsi, Dan Dewan Perwakilan Rakyat Daerah Kabupaten/kota, Yang Penghitungannya Berdasarkan Jumlah Perolehan Suara.</t>
  </si>
  <si>
    <t>Pengumpulan Data Partai Politik Ini Bertujuan Untuk Memperoleh Daftar Dan Rincian Data Partai Politik Guna Pengajuan Bantuan Keuangan. Sedangkan Bantuan Keuangan Kepada Partai Politik Bertujuan Untuk: A. Meningkatkan Fungsi Partai Politik Di Daerah Dalam Melaksanakan Pendidikan Politik; B. Meningkatkan Transparansi Dan Akuntabilitas Tata Kelola Bantuan Keuangan Partai Politik Di Daerah; C. Meningkatkan Kualitas Administrasi Partai Politik Di Daerah; D. Meningkatkan Tata Kelola Partai Politik Di Daerah; Dan E. Mewujudkan Kehidupan Demokrasi Di Daerah Yang Lebih Berkualitas.</t>
  </si>
  <si>
    <t>01 April 2021</t>
  </si>
  <si>
    <t>31 Mei 2021</t>
  </si>
  <si>
    <t>Paper-assisted Personal Interviewing (PAPI)
Lainnya : Partai politik mengajukan bantuan keuangan dengan melampirkan persyaratan termasuk daftar kepengurusan partai</t>
  </si>
  <si>
    <t>Lainnya : Partai Politik</t>
  </si>
  <si>
    <t>: 13 orang</t>
  </si>
  <si>
    <t>Lainnya: Partai Politik</t>
  </si>
  <si>
    <t>Banyaknya Kecelakaan Lalu Lintas, Korban dan Nilai Kerugiannya di Wilayah Polda Jawa Tengah</t>
  </si>
  <si>
    <t xml:space="preserve">  Kapolda Jateng (Direktorat Lalulintas)</t>
  </si>
  <si>
    <t>BANYAKNYA PEGAWAI NEGERI SIPIL PESERTA PROGRAM PT TASPEN (PERSERO) MENURUT KABUPATEN/KOTA DAN PANGKAT/GOLONGAN DI JAWA TENGAH</t>
  </si>
  <si>
    <t xml:space="preserve">  PT TASPEN (PERSERO)</t>
  </si>
  <si>
    <t>Banyaknya Penerbitan Perizinan Yang Dikeluarkan Oleh Dinas Penanaman Modal Pelayanan Terpadu Satu Pintu Kab. Cilacap</t>
  </si>
  <si>
    <t xml:space="preserve">  Dinas Penanaman Modal Pelayan Terpadu Satu Pintu Kabupaten Cilacap</t>
  </si>
  <si>
    <t>Banyaknya Pos Keamanan Lingkungan (Poskamling) di Wilayah Polda Jawa Tengah</t>
  </si>
  <si>
    <t xml:space="preserve">  Kapolda Jateng (Direktorat Pembinaan Masyarakat)</t>
  </si>
  <si>
    <t>Banyaknya Produk Hukum di Bagian Hukum Setda</t>
  </si>
  <si>
    <t xml:space="preserve">  Bagian Hukum Setda Kota Pekalongan</t>
  </si>
  <si>
    <t>Berita Positif Pemerintah Kota Surabaya yang terinformasikan kepada Masyarakat</t>
  </si>
  <si>
    <t xml:space="preserve">  Bagian Hubungan Masyarakat Setda Kota Surabaya</t>
  </si>
  <si>
    <t>BUKU AGREGAT KEPENDUDUKAN TAHUN 2020 (DATA DKB SEMESTER 2 TAHUN 2019)</t>
  </si>
  <si>
    <t xml:space="preserve">  Dinas Kependudukan Dan Pencatatan Sipil Kota Padang Panjang</t>
  </si>
  <si>
    <t>Buku Agregat Kependudukan Tahun 2020 (data Dkb Semester 2 Tahun 2019)</t>
  </si>
  <si>
    <t>082385629864</t>
  </si>
  <si>
    <t>disdukcapilpadangpanjangkota@gmail.com</t>
  </si>
  <si>
    <t>Dinas Kependudukan Dan Pencatatan Sipil Kota Padang Panjang</t>
  </si>
  <si>
    <t>Ir. Yossita</t>
  </si>
  <si>
    <t>Kabid Pengelolaan Informasi Administrasi Kependudukan Dan Pemanfaatan Data (siak Pd)</t>
  </si>
  <si>
    <t>Jl. Sutan Syahrir No. 193 Silaing Bawah, 27118</t>
  </si>
  <si>
    <t>Penyusunan Buku Agregat Data Kependudukan Tahun 2021 Dilaksanakan Dengan Merekapitulasi Data Kependudukan Hasil Proses Pelayanan Administrasi Dan Peristiwa Kependudukan Yang Terintegrasi Kepada Sistem Informasi Administrasi Kependudukan (siak). Data Ini Telah Dikonsolidasikan Dan Dibersihkan Oleh Kementraian Yang Bertanggung Jawab Dalam Urusan Pemerintahan Yaitu Kementrian Dalam Negeri Setiap Akhir Semester Sesuai Dengan Uu No 23 Tahun 2006 Sebagaimana Telah Diubah Dengan Uu No 24 Tahun 2013 Tentang Administrasi Kependudukan.</t>
  </si>
  <si>
    <t>Dapat Memberikan Gambaran Kondisi Tentang Kependudukan Di Kota Padang Panjang Sehingga Dapat Menjadi Rujukan Penyusunan Perencanaan Pembangunan Di Berbagai Sektor, Diantaranya Dalam Pelayanan Publik, Perencanaan Pembangunan, Alokasi Anggaran Pemerintah, Pembangunan Demokrasi Serta Penegakan Hukum Dan Pencegahan Kriminalitas</t>
  </si>
  <si>
    <t>14 Februari 2020</t>
  </si>
  <si>
    <t>06 April 2020</t>
  </si>
  <si>
    <t>13 April 2020</t>
  </si>
  <si>
    <t>05 Mei 2020</t>
  </si>
  <si>
    <t>Lainnya : Data SIAK</t>
  </si>
  <si>
    <t>Lainnya: Pengecekan Data</t>
  </si>
  <si>
    <t>Buku Data Sektoral Provinsi Riau</t>
  </si>
  <si>
    <t xml:space="preserve">  Dinas komunikasi, Informatika dan Statistik Provinsi Riau</t>
  </si>
  <si>
    <t>(0761) 4550</t>
  </si>
  <si>
    <t>diskominfotik@riau.go.id</t>
  </si>
  <si>
    <t>Sekretaris Daerah Provinsi Riau</t>
  </si>
  <si>
    <t>Dinas Komunikasi, Informatika, Dan Statistik Provinsi Riau</t>
  </si>
  <si>
    <t>Dra. Media Efayaniu, Mh</t>
  </si>
  <si>
    <t>Pembina Tk.i Bidang Statistik</t>
  </si>
  <si>
    <t>Jl. Jend. Sudirman 460</t>
  </si>
  <si>
    <t>Berdasarkan Peraturan Presiden Nomor 39 Tahun 2019 Tentang Satu Data Indonesia Disebutkan Bahwa Penyelenggara Satu Data Indonesia Tingkat Daerah Dilaksanakan Pembina Data Tingkat Daerah, Walidata Tingkat Daerah, Walidata Pendukung, Dan Produsen Data Tingkat Daerah. Dinas Komunikasi, Informatika, Dan Statistik Provinsi Riau Selaku Walidata Mempunyai Tugas Dan Fungsi Sebagai Penyelenggara Statistik Sektoral Di Lingkungan Pemerintah Provinsi Riau. Statistik Sektoral Ditempatkan Sebagai Instrumen Penting Dalam Kehidupan Masyarakat Dan Tersedia Bagi Siapapun Tanpa Terkecuali. Tahapan Penyelenggaraan Kegiatan Statistik Sektoral Dimulai Dari Perencanaan Data, Pengumpulan Data, Pemeriksaan Data, Dan Penyebarluasan Data. Data Yang Kami Peroleh Dalam Penyusunan Buku Data Sektoral Provinsi Riau Tahun 2020 Berasal Dari Organisasi Perangkat Daerah (opd) Provinsi Riau, Dan Instansi Vertikal Yang Berada Di Provinsi Riau. Dinas Komunikasi, Informatika, Dan Statistik Provinsi Riau Mempunyai Wewenang Dalam Penyebarluasan Data Statistik Sektoral Di Provinsi Riau. Data Hasil Kegiatan Statistik Sektoral Provinsi Riau Ini Terbuka Pemanfaatannya Untuk Masyarakat Umum.</t>
  </si>
  <si>
    <t>Buku Data Sektoral Provinsi Riau Tahun 2020 Disusun Dengan Maksud Untuk: A. Menyajikan Data Dan Informasi Sektoral Provinsi Riau Secara Periodik, Baik Statistik Ekonomi Dan Sumber Daya Alam, Statistik Sosial, Maupun Statistik Infrastruktur Dan Kewilayahan; B. Memenuhi Kebutuhan Informasi Pimpinan Di Lingkungan Provinsi Riau, Instansi Vertikal Lainnya, Serta Masyarakat Umum. Sedangkan Tujuannya Adalah: A. Terbangunnya Database Metadata Statistik Sektoral; B. Menghindari Adanya Duplikasi Data Statistik Sektoral; C. Memudahkan Dalam Mengakses Informasi Terkait Data Sektoral; D. Membantu Mewujudkan Sistem Statistik Nasional; E. Mendukung Terwujudnya Program Pemerintah Satu Data Indonesia</t>
  </si>
  <si>
    <t>28 Desember 2020</t>
  </si>
  <si>
    <t>Lainnya : dinas/Instansi</t>
  </si>
  <si>
    <t>Lainnya: dinas/instansi</t>
  </si>
  <si>
    <t>Buku Data Statistik Sektora Provinsi DKI Jakarta</t>
  </si>
  <si>
    <t>Buku Data Statistik Sektora Provinsi Dki Jakarta</t>
  </si>
  <si>
    <t>Buku Statistik Provinsi Dki Jakarta Tahun 2020 Merupakan Salah Satu Media Diseminasi Statistik Sektoral Provinsi Dki Jakarta Yang Diterbitkan Oleh Dinas Komunikasi, Informatika Dan Statistik Provinsi Dki Jakarta. Data Dan Informasi Yang Dimuat Dalam Buku Ini Merupakan Hasil Kompilasi Data Statistik Sektoral Dari Perangkat Daerah Pemerintah Provinsi Dki Jakarta, Badan Pusat Statistik Dan Instansi Lain Sampai Dengan Tahun 2019.</t>
  </si>
  <si>
    <t>15 Januari 2020</t>
  </si>
  <si>
    <t>15 Juli 2020</t>
  </si>
  <si>
    <t>BUKU IKLIM TAHUNAN PROVINSI NTT</t>
  </si>
  <si>
    <t xml:space="preserve">  Stasiun Klimatologi Kota Kupang</t>
  </si>
  <si>
    <t>Buku Iklim Tahunan Provinsi Ntt</t>
  </si>
  <si>
    <t>081295337690</t>
  </si>
  <si>
    <t>staklim.kupang@gmail.com</t>
  </si>
  <si>
    <t>Kepala Bmkg</t>
  </si>
  <si>
    <t>Kepala Stasiun Klimatologi</t>
  </si>
  <si>
    <t>Rahmatullah Adji, Sp</t>
  </si>
  <si>
    <t>Kepala Stasiun Klimatologi Kupang</t>
  </si>
  <si>
    <t>Jln Timor Raya Km 10 Lasiana</t>
  </si>
  <si>
    <t>Kebutuhan Data Iklim Yang Up Tu Date</t>
  </si>
  <si>
    <t>Kondisi Iklim Tahun 2020 Memberikan Informasi Terpadu Tentang Kondisi Iklim Dan Kualitas Udara Yang Terdiri Dari Data Iklim,, Curah Hujan Dan Kualitas Udara</t>
  </si>
  <si>
    <t>05 Februari 2021</t>
  </si>
  <si>
    <t>26 Februari 2021</t>
  </si>
  <si>
    <t>05 Maret 2021</t>
  </si>
  <si>
    <t>26 Maret 2021</t>
  </si>
  <si>
    <t>Lainnya : UNIT BMKG</t>
  </si>
  <si>
    <t>BUKU INDUK STATISTIK SEKTORAL KOTA SAMARINDA</t>
  </si>
  <si>
    <t xml:space="preserve">  Dinas Komunikasi dan Informatika Kota Samarinda</t>
  </si>
  <si>
    <t>Buku Induk Statistik Sektoral Kota Samarinda</t>
  </si>
  <si>
    <t>05414121777</t>
  </si>
  <si>
    <t>000000</t>
  </si>
  <si>
    <t>sandistik.diskominfosmd@gmail.com</t>
  </si>
  <si>
    <t>Kadis Kominfo Kota Samarinda</t>
  </si>
  <si>
    <t>Ir. Kumarul Zaman, M.si</t>
  </si>
  <si>
    <t>Jalan Kesuma Bangsa No. 82</t>
  </si>
  <si>
    <t>Buku Induk Statistik Sektoral Kota Samarinda Merupakan Kompilasi Hasil Kegiatan Statistik Yang Dilakukan Oleh Seluruh Instansi Di Kota Samarinda, Lembaga Pemerintah Non Kementerian Yang Berlokasi Di Kota Samarinda, Perbankan, Serta Kepolisian, Dan Tni. Digunakan Untuk Mendukung Satu Data Samarinda Yang Menjadi Implementasi Dari Satu Data Indonesia (sdi)</t>
  </si>
  <si>
    <t>Memperoleh Gambaran Perkembangan Berbagai Aspek, Yaitu Geografis, Demografi, Potensi Sumber Daya Daerah, Ekonomi Dan Keuangan, Aspek Kesejahteraan Masyarakat, Aspek Pelayanan Umum, Aspek Daya Saing Daerah</t>
  </si>
  <si>
    <t>03 Juni 2020</t>
  </si>
  <si>
    <t>08 November 2020</t>
  </si>
  <si>
    <t>08 Agustus 2020</t>
  </si>
  <si>
    <t>09 November 2020</t>
  </si>
  <si>
    <t>Buku peta tematik tanaman pangan dan hortikultura Kabupaten Subang</t>
  </si>
  <si>
    <t xml:space="preserve">  Dinas Pertanian Kabupaten Subang</t>
  </si>
  <si>
    <t>Buku Peta Tematik Tanaman Pangan Dan Hortikultura Kabupaten Subang</t>
  </si>
  <si>
    <t>Produktivitas</t>
  </si>
  <si>
    <t>(0260) 411323</t>
  </si>
  <si>
    <t>deptan-subang@subangkab.bps.go.id</t>
  </si>
  <si>
    <t>Kementerian Pertanian</t>
  </si>
  <si>
    <t>Dra. Nenden Setiawati, M.si</t>
  </si>
  <si>
    <t>H. Ir. Asep Heryana, M.si</t>
  </si>
  <si>
    <t>Bidang Tanaman Pangan</t>
  </si>
  <si>
    <t>Jln. Aipda Ks Tubun No.7 Subang</t>
  </si>
  <si>
    <t>Untuk Bahan Evaluasi Dan Perencanaan Arah Kebijakan Pembangun Apertanian</t>
  </si>
  <si>
    <t>Untuk Mendapatkan Hasil Data Yang Berkualitas Dan Mamantau Perkembangan Pembangunan Tanaman Pangan Dan Hortikultura</t>
  </si>
  <si>
    <t>08 April 2020</t>
  </si>
  <si>
    <t>17 April 2020</t>
  </si>
  <si>
    <t>25 September 2020</t>
  </si>
  <si>
    <t>22 April 2020</t>
  </si>
  <si>
    <t>06 Oktober 2020</t>
  </si>
  <si>
    <t>08 Oktober 2020</t>
  </si>
  <si>
    <t>16 Juli 2020</t>
  </si>
  <si>
    <t>23 Oktober 2020</t>
  </si>
  <si>
    <t>19 November 2020</t>
  </si>
  <si>
    <t>Usaha/Perusahaan
Lainnya : observasi lapangan</t>
  </si>
  <si>
    <t>Buku Saku Ikhtisar Data Pendidikan</t>
  </si>
  <si>
    <t xml:space="preserve">  Dinas Pendidikan Provinsi Riau</t>
  </si>
  <si>
    <t>dinaspendidikan@riau.go.id</t>
  </si>
  <si>
    <t>Dinas Pendidikan Provinsi Riau</t>
  </si>
  <si>
    <t>Dasril</t>
  </si>
  <si>
    <t>Kepala Bidang Pendataan Dan Pengembangan Pendidikan</t>
  </si>
  <si>
    <t>Jl. Cut Nyak Dien No.03 Pekanbaru</t>
  </si>
  <si>
    <t>Dalam Rangka Penyampaian Informasi Kepada Publik Melalui Hardcopy Untuk Memenuhi Berbagai Permintaan Data Dan Informasi Pendidikan, Dinas Pendidikan Provinsi Riau Bermaksud Untuk Membuat Kegiatan Pengumpulan Data Dari Beberapa Sumber.</t>
  </si>
  <si>
    <t>Buku Saku Ikhtisar Data Pendidikan Ini Disusun Oleh Dinas Pendidikan Provinsi Riau, (sumber Data Dari Data Pokok Pendidikan Dan Kebudayaan Ri) Untuk Memenuhi Berbagai Permintaan Data Dan Informasi Pendidikan, Khususnya Bagi Pimpinan Dan Pengambil Keputusan Di Lingkungan Dinas Pendidikan Provinsi Riau.</t>
  </si>
  <si>
    <t>10 Juli 2019</t>
  </si>
  <si>
    <t>10 September 2020</t>
  </si>
  <si>
    <t>10 Oktober 2020</t>
  </si>
  <si>
    <t>25 November 2021</t>
  </si>
  <si>
    <t>26 November 2021</t>
  </si>
  <si>
    <t>28 November 2021</t>
  </si>
  <si>
    <t>03 Desember 2021</t>
  </si>
  <si>
    <t>Lainnya : Catatan Registrasi Data Pokok Pendidikan dan Kebudayaan RI</t>
  </si>
  <si>
    <t>Lainnya : Mengambil Data Dari Sistem Dapodik</t>
  </si>
  <si>
    <t>Lainnya: Pemeriksaan hasil tabulasi dari sistem dapodik</t>
  </si>
  <si>
    <t>Lainnya: Data Sekolah</t>
  </si>
  <si>
    <t>Buku Saku Tahun 2019 Dinas Pertanian Kota Salatiga</t>
  </si>
  <si>
    <t xml:space="preserve">  Dinas Pangan Dan Pertanian Kota Salatiga</t>
  </si>
  <si>
    <t>Tatik Mulyani</t>
  </si>
  <si>
    <t>Lainnya : Dinas</t>
  </si>
  <si>
    <t>Lainnya: Pengecekkan data</t>
  </si>
  <si>
    <t>Lainnya: dinas</t>
  </si>
  <si>
    <t>Buku Statistik Sektoral Provinsi Bengkulu Tahun 2020</t>
  </si>
  <si>
    <t xml:space="preserve">  Dinas Komunikasi, Informatika dan Statistik Provinsi Bengkulu</t>
  </si>
  <si>
    <t>Cakupan Sarana Prasarana Perkantoran Pemerintahan Desa yang Baik</t>
  </si>
  <si>
    <t xml:space="preserve">  Dinas Pemberdayaan Masyarakat dan Desa</t>
  </si>
  <si>
    <t>Cakupan Sarana Prasarana Perkantoran Pemerintahan Desa Yang Baik</t>
  </si>
  <si>
    <t>08127510003</t>
  </si>
  <si>
    <t>dpmd.kepulauanmeranti@gmail.com</t>
  </si>
  <si>
    <t>Dinas Pemberdayaan Masyarakat Dan Desa</t>
  </si>
  <si>
    <t>Jon Hendri, S.stp, Mm</t>
  </si>
  <si>
    <t>Plt. Kepala Dinas Pemberdayaan Masyarakat Dan Desa</t>
  </si>
  <si>
    <t>Jalan Pembangunan</t>
  </si>
  <si>
    <t>Melihat Cakupan Sarana/prasarana Pemerintahan Desa</t>
  </si>
  <si>
    <t>Mengetahui Jumlah Kantor Pemerintahan Desa Yang Baik Untuk Perbaikan Sarana Prasarana Perkantoran Pemerintahan Desa Selanjutnya</t>
  </si>
  <si>
    <t>Lainnya : kantor desa</t>
  </si>
  <si>
    <t>Lainnya: Kantor Pemerintahan Desa</t>
  </si>
  <si>
    <t>Catatan Atas Laporan Keuangan dan Laporan Kinerja Badan Pendapatan Kabupaten Langkat</t>
  </si>
  <si>
    <t xml:space="preserve">  Badan Pendapatan Daerah Kabupaten Langkat</t>
  </si>
  <si>
    <t>Catatan Atas Laporan Keuangan Dan Laporan Kinerja Badan Pendapatan Kabupaten Langkat</t>
  </si>
  <si>
    <t>061-8910507</t>
  </si>
  <si>
    <t>bapendalangkat@gmail.com</t>
  </si>
  <si>
    <t>Kementerian Dalam Negeri</t>
  </si>
  <si>
    <t>Badan Pendapatan Daerah Provinsi Sumatera Utara</t>
  </si>
  <si>
    <t>Dra. Muliani S</t>
  </si>
  <si>
    <t>Kepala Badan Pendapatan Daerah Kabupaten Langkat</t>
  </si>
  <si>
    <t>Jln. T. Imam Bonjol No. 1 Stabat</t>
  </si>
  <si>
    <t>Catatan Atas Laporan Keuangan Yang Menyajikan Informasi Tentang Penjelasan Atau Daftar Terinci Atau Analisis Atas Nilai Suatu Pos Yang Disajikam Dalam Laporan Realisasi Anggaran Dan Neraca.</t>
  </si>
  <si>
    <t>Agar Laporan Keuangan Yang Dibuat Dapat Dipertanggungjawabkan Kepada Negara (tertib Administrasi).</t>
  </si>
  <si>
    <t>16 Januari 2021</t>
  </si>
  <si>
    <t>Lainnya : Aplikasi</t>
  </si>
  <si>
    <t>Lainnya : Bukti Setoran/Satket/Kantor Desa</t>
  </si>
  <si>
    <t>Lainnya: BPD Kab. Langkat</t>
  </si>
  <si>
    <t>Curah Hujan</t>
  </si>
  <si>
    <t xml:space="preserve">  Dinas Pekerjaan Umum dan Penataan Ruang</t>
  </si>
  <si>
    <t>Daftar Urut Kepangkatan Kabupaten Simalungun</t>
  </si>
  <si>
    <t xml:space="preserve">  Badan Kepegawaian, Pendidikan dan Pelatihan Daerah Kabupaten Simalungun</t>
  </si>
  <si>
    <t>admin@simalungunkab.go.id</t>
  </si>
  <si>
    <t>Badan Kepegawaian, Pendidikan Dan Pelatihan Daerah Kabupaten Simalungun</t>
  </si>
  <si>
    <t>Kepala Badan Kepegawaian, Pendidikan Dan Pelatihan Daerah Kabupaten Simalungun</t>
  </si>
  <si>
    <t>Kepala Bidang Pengolahan Data Pegawai</t>
  </si>
  <si>
    <t>Kompleks Perkantoran Pemkab Simalungun</t>
  </si>
  <si>
    <t>Penyusunan Daftar Urut Kepangkatan Yang Setiap Tahun Dilakukan Sangat Bermanfaat Untuk Mendapatkan Jumlah Pegawai Negeri Sipil Menurut Jenis Kelamin, Tingkat Pendidikan, Golongan Yang Akurat Dan Terupdate</t>
  </si>
  <si>
    <t>Terciptanya Data Kepegawaian Yang Valid Dan Akurat</t>
  </si>
  <si>
    <t>Lainnya: Pengecekan isian pelapor PNS ke BKD</t>
  </si>
  <si>
    <t>DAPODIK DAN INPUT DATA SEKOLAH</t>
  </si>
  <si>
    <t xml:space="preserve">  DINAS PENDIDIKAN KABUPATEN PEMALANG</t>
  </si>
  <si>
    <t>Data agregat kependudukan kabupaten tapanuli selatan semester 2 tahun 2020</t>
  </si>
  <si>
    <t xml:space="preserve">  Dinas Kependudukan dan Pencatatan Sipil Daerah Tapanuli Selatan</t>
  </si>
  <si>
    <t>Data Agregat Kependudukan Kabupaten Tapanuli Selatan Semester 2 Tahun 2020</t>
  </si>
  <si>
    <t>tapanuliselatankab@gmail.com</t>
  </si>
  <si>
    <t>Dinas Kependudukan Dan Pencatatan Sipil Daerah Tapanuli Selatan</t>
  </si>
  <si>
    <t>Ambia, S.sp</t>
  </si>
  <si>
    <t>Sekretaris Dinas Kependudukan Dan Pencatatan Sipil Daerah Tapanuli Selatan</t>
  </si>
  <si>
    <t>Komplek Perkantoran Pemkab Tapanuli Selatan Sipirok</t>
  </si>
  <si>
    <t>Penyediaan Data Kependudukan Kondisi Terkini</t>
  </si>
  <si>
    <t>Memberi Informasi Rekapitulasi Jumlah Penduduk Per Kecamatan Maupun Per Jenis Kelamin</t>
  </si>
  <si>
    <t>13 Januari 2020</t>
  </si>
  <si>
    <t>Data Agregat Kependudukan Kabupaten Bengkulu Tengah Semester II</t>
  </si>
  <si>
    <t xml:space="preserve">  Dinas Kependudukan dan Pencatatan Sipil Kabupaten Bengkulu Tengah</t>
  </si>
  <si>
    <t>Data Agregat Kependudukan Kabupaten Bengkulu Tengah Semester Ii</t>
  </si>
  <si>
    <t>085292025028</t>
  </si>
  <si>
    <t>dukcapilbengkulutengah@gmail.com</t>
  </si>
  <si>
    <t>Kepala Dinas Kependudukan Dan Pencatatan Sipil</t>
  </si>
  <si>
    <t>Saroni, S.sos.</t>
  </si>
  <si>
    <t>Kabid Piak</t>
  </si>
  <si>
    <t>Dalam Pelaksanaan Pengolahan Data Agregat Kependudukan Di Kabupaten Bengkulu Tengah Tahun 2020 Perlu Melaksanakan Uu No. 24 Tahun 2013 Tentang Perubahan Undang-undang No. 23 Tahun 2006 Tentang Administrasi Kependudukan Yang Antara Lain Mewujudkan Tertib Penyelenggaraan Administrasi Kependudukan Dalam Membangun Database Kependudukan Skala Nasional, Propinsi Dan Menjamin Kepastian Hukum Hak Sipil Penduduk.</t>
  </si>
  <si>
    <t>Tujuannya Yaitu Menciptakan Tiga Program Strategis Nasional Yang Meliputi Pemutakhiran Data Kependudukan, Penertiban Nomor Induk Kependudukan (nik). Penerapan E-ktp Merupakan Reformasi Mendasar Dalam Penyelenggaraan Administrasi Kependudukan Untuk Mendukung Suksesnya Pemilu Pemilukada. Selanjutnya Peningkatan Efektifitas Pelayanan Publik, Peningkatan Keamanan Dan Efektifitas Perencanaan Pembangunan Serta Perumusan Kebijakan Pemerintah.</t>
  </si>
  <si>
    <t>25 Desember 2020</t>
  </si>
  <si>
    <t>10 Mei 2021</t>
  </si>
  <si>
    <t>11 Mei 2021</t>
  </si>
  <si>
    <t>14 Juni 2021</t>
  </si>
  <si>
    <t>15 Juni 2021</t>
  </si>
  <si>
    <t>Lainnya : Sistem Informasi Administrasi Kependudukan (SIAK)</t>
  </si>
  <si>
    <t>Data Agregat Kependudukan Kabupaten Kediri Semester I</t>
  </si>
  <si>
    <t xml:space="preserve">  Dinas Kependudukan dan Pencatatan Sipil Kabupaten Kediri</t>
  </si>
  <si>
    <t>Data Agregat Kependudukan Kabupaten Kediri Semester II</t>
  </si>
  <si>
    <t>Data Agregat Kependudukan Kabupaten Pakpak Bharat</t>
  </si>
  <si>
    <t xml:space="preserve">  DINAS KEPENDUDUKAN DAN PENCATATAN SIPIL KABUPATEN PAKPAK BHARAT</t>
  </si>
  <si>
    <t>082165001383</t>
  </si>
  <si>
    <t>dukcapil@gmail.com</t>
  </si>
  <si>
    <t>Kepala Dinas Kependudukan Dan Pencatatan Sipil Kabupaten Pakpak Bharat</t>
  </si>
  <si>
    <t>David Pandapotan Purba</t>
  </si>
  <si>
    <t>Kepala Seksi Penyajian Data</t>
  </si>
  <si>
    <t>Salak</t>
  </si>
  <si>
    <t>Sebagai Bahan Referensi Dalam Pembuatan Laporan Setiap Bulannya</t>
  </si>
  <si>
    <t>Sebagai Dasar Bahan Perencanaan Pembangunan Di Bidang Kependudukan</t>
  </si>
  <si>
    <t>Lainnya : Pencatatan Administrasi</t>
  </si>
  <si>
    <t>Paper-assisted Personal Interviewing (PAPI)
Lainnya : Form</t>
  </si>
  <si>
    <t>Lainnya: Monitoring</t>
  </si>
  <si>
    <t>Data Agregat Kependudukan Kabupaten Toba Semester II</t>
  </si>
  <si>
    <t xml:space="preserve">  Dinas Kependudukan dan Pencatatan Sipil Kabupaten Toba</t>
  </si>
  <si>
    <t>Data Agregat Kependudukan Kabupaten Toba Semester Ii</t>
  </si>
  <si>
    <t>0632-322305</t>
  </si>
  <si>
    <t>admin@tobakab.go.id</t>
  </si>
  <si>
    <t>Kepala Dinas Kependudukan Dan Pencatatan Sipil Kabupaten Toba</t>
  </si>
  <si>
    <t>Emmy Manurung</t>
  </si>
  <si>
    <t>Jl. Mulia Raja No.26, Balige, Kabupaten Toba Samosir, Sumatera Utara 22312</t>
  </si>
  <si>
    <t>Data Adalah Sesuatu Hal Yang Sangat Penting Dan Diperlukan Dalam Pembangunan, Khususnya Data Kependudukan. Data Kependudukan Adalah Segala Tampilan Data Penduduk Dalam Bentuk Resmi Maupun Tidak Resmi Yang Diterbitkan Oleh Badan-badan Pencatatan Kependudukan (pemerintah Maupun Non Pemerintah), Dalam Berbagai Bentuk Baik Angka, Grafik, Gambar Dan Lain Lain. Secara Khusus Uu No.24 Tahun 2013 Pasal 1 Point 9 Menyebutkan Bahwa Data Kependudukan Adalah Data Perseorangan Dan/atau Data Agregat Yang Terstruktur Sebagai Hasil Dari Kegiatan Pendaftaran Penduduk Dan Pencatatan Sipil.</t>
  </si>
  <si>
    <t>1. Mendapatkan Data Penduduk Yang Update Di Setiap Wilayah Baik Berdasarkan Jenis Kelamin, Tingkat Pendidikan Yang Ditamatkan, Dan Status Perkawinan</t>
  </si>
  <si>
    <t>01 Februari 2021</t>
  </si>
  <si>
    <t>28 Februari 2021</t>
  </si>
  <si>
    <t>01 Januari 2022</t>
  </si>
  <si>
    <t>15 Februari 2021</t>
  </si>
  <si>
    <t>Data Agregat Kependudukan Semester 2</t>
  </si>
  <si>
    <t xml:space="preserve">  DINAS KEPENDUDUKAN DAN PENCACATAN SIPIL KOTA PONTIANAK</t>
  </si>
  <si>
    <t>0561-734239</t>
  </si>
  <si>
    <t>0561-736290</t>
  </si>
  <si>
    <t>disdukcapil@pontiankkota.go.id</t>
  </si>
  <si>
    <t>Dinas Kependudukan Dan Pencatatan Sipil Kota Pontianak</t>
  </si>
  <si>
    <t>Yani Praptanto, S.kom</t>
  </si>
  <si>
    <t>Kasi Pengolahan Dan Penyajian Data Kependudukan</t>
  </si>
  <si>
    <t>Jalan Letjend Sutoyo No.7</t>
  </si>
  <si>
    <t>Memberikan Informasi Dan Gambaran Tentang Perkembangan Kependudukan Kota Pontianak</t>
  </si>
  <si>
    <t>10 Januari 2020</t>
  </si>
  <si>
    <t>12 Februari 2021</t>
  </si>
  <si>
    <t>12 Maret 2021</t>
  </si>
  <si>
    <t>Data Agregat Kependudukan Semesteran Kabupaten Padang Pariaman</t>
  </si>
  <si>
    <t xml:space="preserve">  Dinas Kependudukan dan Pencatatan Sipil Kabupaten Padang Pariaman</t>
  </si>
  <si>
    <t>082288373510</t>
  </si>
  <si>
    <t>marzunianda1968@gmail.com</t>
  </si>
  <si>
    <t>Seketaris Daerah Kab. Padang Pariaman</t>
  </si>
  <si>
    <t>Anda Marzoni, S.sos</t>
  </si>
  <si>
    <t>Jl. Dr. Soehardjo No.7, Pariaman</t>
  </si>
  <si>
    <t>Data Kependudukan Dapat Memberikan Gambaran Mengenai Status Data Siak Yang Ada Saat Ini Di Kabupaten Padang Pariaman. Dari Gambaran Tersebutdapat Memberikan Sejumlah Rekomendasi Untuk Menyusun Kebijakan Daerah, Penelitian Dan Lain Sebagainya. Dalam Buku Ini Telah Disajikan Data Kependudukan Berdasarkan Registrasi Kependudukan Pada Dinas Kependudukan Dan Pencacatan Sipil Kabupaten Padang Pariaman.</t>
  </si>
  <si>
    <t>1. Melihat Perkembangan Penduduk 2. Perumusan Kebijakan Di Bidang Pemerintahan Dan Pembangunan 3. Pemetaan Kependudukan</t>
  </si>
  <si>
    <t>30 Juli 2020</t>
  </si>
  <si>
    <t>20 Desember 2020</t>
  </si>
  <si>
    <t>30 Januari 2021</t>
  </si>
  <si>
    <t>Data Anggota Dewan Perwakilan Rakyat Daerah Kabupaten Tulang Bawang</t>
  </si>
  <si>
    <t xml:space="preserve">  Sekretariat DPRD Kabupaten Tulang Bawang</t>
  </si>
  <si>
    <t>07267575906</t>
  </si>
  <si>
    <t>humasdprdtuba@gmail.com</t>
  </si>
  <si>
    <t>Sekretariat Dprd Kabupaten Tulang Bawang</t>
  </si>
  <si>
    <t>Herwanto Bito, S.sos., M.h.</t>
  </si>
  <si>
    <t>Kepala Bagian Umum</t>
  </si>
  <si>
    <t>Jalan Lintas Timur, Menggala</t>
  </si>
  <si>
    <t>Anggota Dprd Kabupaten Tulang Bawang Dipilih Secara Berkala Dalam Pemilu 5 Tahun. Data Anggota Dewan Yang Terkumpul Berupa Data-data Informasi Umum Dan Asal Fraksi.</t>
  </si>
  <si>
    <t>Mengetahui Data-data Anggota Dewan</t>
  </si>
  <si>
    <t>26 Juni 2020</t>
  </si>
  <si>
    <t>Data Anggota DPRD Kabupaten Batu Bara</t>
  </si>
  <si>
    <t xml:space="preserve">  Sekretariat DPRD Kabupaten Batu Bara</t>
  </si>
  <si>
    <t>Data Anggota Dprd Kabupaten Batu Bara</t>
  </si>
  <si>
    <t>0622 697055</t>
  </si>
  <si>
    <t>setkab@batubarakab.go.id</t>
  </si>
  <si>
    <t>Sekretaris Dprd Kabupaten Batu Bara</t>
  </si>
  <si>
    <t>Agus Andika, S.sos. M.si</t>
  </si>
  <si>
    <t>Sekretaris Dprd</t>
  </si>
  <si>
    <t>Jalan Perintis Kemerdekaan No.63, Lima Puluh Kota</t>
  </si>
  <si>
    <t>Dprd Merupakan Perwakilan Rakyat, Sehingga Sangat Penting Untuk Mengetahui Data Dan Informasi Mengenai Jumlah Anggota Dprd Kabupaten Batu Bara.</t>
  </si>
  <si>
    <t>Mendapatkan Data Mengenai Jumlah Anggota Dprd.</t>
  </si>
  <si>
    <t>Lainnya: Fraksi</t>
  </si>
  <si>
    <t>Data banyaknya sertifikat yang diterbitkan dan Pengurusan Hak hak atas tanah yang diselesaikan untuk penyusunan Buku Langkat Dalam Angka</t>
  </si>
  <si>
    <t xml:space="preserve">  ATR/BPN LANGKAT</t>
  </si>
  <si>
    <t>Data Banyaknya Sertifikat Yang Diterbitkan Dan Pengurusan Hak Hak Atas Tanah Yang Diselesaikan Untuk Penyusunan Buku Langkat Dalam Angka</t>
  </si>
  <si>
    <t>061 8910577</t>
  </si>
  <si>
    <t>kantahlangkat@gmail.com</t>
  </si>
  <si>
    <t>Kantor Badan Pertanahan Nasional</t>
  </si>
  <si>
    <t>Kantor Wilayah Provinsi Sumatera Utara</t>
  </si>
  <si>
    <t>Fachrul Husin Nasution, Sh, M.kn</t>
  </si>
  <si>
    <t>Kepala Kantor Atr/bps Langkat</t>
  </si>
  <si>
    <t>Jl. Imam Bonjol No.2, Kwala Bingai, Stabat,</t>
  </si>
  <si>
    <t>Data Banyaknya Sertifikat Yang Diterbitkan Dan Pengurusan Hak Hak Atas Tanah Yang Diselesaikan Untuk Penyusunan Buku Langkat Dalam Angka. Datatersebut Ada Di Sistem Kkp (komputerisasi Kantor Pertanahan).</t>
  </si>
  <si>
    <t>Untuk Mengetahui Data Banyaknya Sertifikat Yang Diterbitkan Dan Pengurusan Hak Hak Atas Tanah Yang Diselesaikan Untuk Penyusunan Buku Langkat Dalam Angka.</t>
  </si>
  <si>
    <t>Lainnya : Sistem KKP</t>
  </si>
  <si>
    <t>Data Base Atlit Kabupaten Padang Pariaman</t>
  </si>
  <si>
    <t xml:space="preserve">  Dinas Pariwisata Pemuda dan Olahraga Kabupaten Padang Pariaman</t>
  </si>
  <si>
    <t>081379010394</t>
  </si>
  <si>
    <t>elmiuntung09@gmail.com</t>
  </si>
  <si>
    <t>Sekretaris Daerah Kabupaten Padang Pariaman</t>
  </si>
  <si>
    <t>Kepala Dinas Pariwisata Pemuda Dan Olahraga</t>
  </si>
  <si>
    <t>Elmi Untung</t>
  </si>
  <si>
    <t>Kabid Olahraga</t>
  </si>
  <si>
    <t>Korong Padang Baru Kanagarian Parit Malintang, Kec. Enam Lingkung</t>
  </si>
  <si>
    <t>Saat Ini Perkembangan Teknologi Informasi Sudah Menjadi Bagian Sehari-hari Di Masyrakat. Dengan Dirancang Database Untuk Mengelola Data Atlit Melalui Aplikasi Terintegrasi Dapat Mempermudah Pihak Terkait Untuk Mendapatkan Informasi Yang Diperlukan. Selain Itu Juga Bisa Menjadi Sebuah Data Base Untuk Kebijakan Kebijakan Baru Pada Sektor Olahraga Di Kabupaten Padang Pariaman.</t>
  </si>
  <si>
    <t>Sebagai Database Yang Berisikan Seluruh Informasi Terkait Atlet Disetiap Cabang Olahraga Di Kabupaten Padang Pariaman</t>
  </si>
  <si>
    <t>03 Januari 2020</t>
  </si>
  <si>
    <t>19 Januari 2021</t>
  </si>
  <si>
    <t>Lainnya : Koni</t>
  </si>
  <si>
    <t>Lainnya: Cabang Olahraga</t>
  </si>
  <si>
    <t>Data Base Potensi Produksi Pertanian Kabupaten Solok</t>
  </si>
  <si>
    <t xml:space="preserve">  Dinas Pertanian Kabupaten Solok</t>
  </si>
  <si>
    <t>081374099456</t>
  </si>
  <si>
    <t>d_pertanian_kab.solok@yaho.com</t>
  </si>
  <si>
    <t>Kepala Dinas Pertanian Kabupaten Solok</t>
  </si>
  <si>
    <t>Meharta Maria, S.pt</t>
  </si>
  <si>
    <t>Sekretaris Dinas Pertanian Kabupaten Solok</t>
  </si>
  <si>
    <t>Kayu Aro</t>
  </si>
  <si>
    <t>Banyaknya Permintaan Data Dari Berbagai Kalangan Ke Dinas Pertanian Kabupaten Solok</t>
  </si>
  <si>
    <t>Agar Dapat Dijadikan Pegangan Dan Sebagai Informasi Kepada Petugas Pertanian Di Lapangan Dan Juga Untuk Semua Kalangan Baik Praktisi Pertanian Maupun Petani Langsung</t>
  </si>
  <si>
    <t>15 Maret 2021</t>
  </si>
  <si>
    <t>Mail
Lainnya : Blanko data yang disediakan</t>
  </si>
  <si>
    <t>Lainnya : Unit kerja di Dinas Pertanian</t>
  </si>
  <si>
    <t>Lainnya: Pengecekan manual</t>
  </si>
  <si>
    <t>Data Bersih Kependudukan Semester 2</t>
  </si>
  <si>
    <t xml:space="preserve">  Dinas Kependudukan dan Pencatatan Sipil Kabupaten Rejang Lebong</t>
  </si>
  <si>
    <t>(0732)324931</t>
  </si>
  <si>
    <t>bpsrejanglebong@gmail.com</t>
  </si>
  <si>
    <t>Drs. Muradi</t>
  </si>
  <si>
    <t>Drs Muradi</t>
  </si>
  <si>
    <t>Jl. Sapta Marga No.196</t>
  </si>
  <si>
    <t>Data Kependudukan Memegang Peran Penting Dalam Menentukan Kebijakan, Perencanaan Dan Evaluasi Hasil Pembangunan, Baik Bagi Pemerintah, Swasta Dan Masyarakat. Oleh Karena Itu, Ketersediaan Data Kependudukan Di Semua Tingkat Administrasi Pemerintah (kota, Kecamatan, Kelurahan) Menjadi Faktor Kunci Keberhasilan Program-program Pembangunan</t>
  </si>
  <si>
    <t>Menyajikan Profil Perkembangana Kependudukan Kabupaten Rejang Lebong Sebagai Acuan Dalam Penyusunan Kebijakan Pembangunan Berwawasan Kependudukan</t>
  </si>
  <si>
    <t>19 Februari 2021</t>
  </si>
  <si>
    <t>31 Juli 2021</t>
  </si>
  <si>
    <t>01 Mei 2021</t>
  </si>
  <si>
    <t>01 Oktober 2021</t>
  </si>
  <si>
    <t>Lainnya: real time</t>
  </si>
  <si>
    <t>: 38 orang</t>
  </si>
  <si>
    <t>Lainnya: desa</t>
  </si>
  <si>
    <t>Data dan Informasi Perencanaan Pembangunan Daerah Kabupaten Purwakarta</t>
  </si>
  <si>
    <t xml:space="preserve">  Badan Perencanaan Pembangunan Penelitian dan Pengembangan Daerah Kabupaten Purwakarta</t>
  </si>
  <si>
    <t>Data Dan Informasi Perencanaan Pembangunan Daerah Kabupaten Purwakarta</t>
  </si>
  <si>
    <t>081284542191</t>
  </si>
  <si>
    <t>(0264) 8307463</t>
  </si>
  <si>
    <t>bappedakabpurwakarta@gmail.com</t>
  </si>
  <si>
    <t>Kepala Badan Perencanaan Pembangunan Penelitian Dan Pengembangan Daerah</t>
  </si>
  <si>
    <t>Dyah Imas Tn, Aks, M.m.</t>
  </si>
  <si>
    <t>Kepala Bidang Penelitian, Pengembangan Dan Pelaporan</t>
  </si>
  <si>
    <t>Jl Gandanegara No.25</t>
  </si>
  <si>
    <t>Sebagai Langkah Strategis Dalam Memberikan Masukkan Dan Wawasan Dalam Hal Perencanaan Pembangunan Daerah Dan Proses Pengambilan Keputusan Kebijakan Pembangunan Daerah Kepada Pimpinan, Pengambilan Kebijakan Dan Para Pengguna Data, Diperlukan Langkah-langkah Persuasif Dalam Memberikan Gambaran Tentang Pengumpulan Dan Analisis Data Indikator-indikator Makro Pembangunan Daerah. Pengumpulan Dan Analisis Data Tersebut Diperlukan Untuk Mengetahui Hubungan Antar Indikator, Terutama Dalam Kontribus Tiap Indikator Bagi Performa Pembangunan Daerah.</t>
  </si>
  <si>
    <t>Sebagai Salah Satu Langkah Strategis Dalam Memberikan Wawasan Bagi Pimpinan, Pengambil Kebijakan Dan Para Pengguna Data Dalam Memahami Kegunaan Data Sebagai Input Dalam Analisis Informasi Di Dalam Proses Pengambilan Keputusan Untuk Pengambilan Kebijakan Pembangunan Daerah.</t>
  </si>
  <si>
    <t>Lainnya : Softcopy dan hardcopy</t>
  </si>
  <si>
    <t>Lainnya : Perangkat daerah / data sekunder</t>
  </si>
  <si>
    <t>Lainnya: FGD</t>
  </si>
  <si>
    <t>Lainnya: Instansi</t>
  </si>
  <si>
    <t>Data dan Informasi Perikanan Kabupaten Padang Pariaman</t>
  </si>
  <si>
    <t xml:space="preserve">  Dinas Perikanan Kabupaten Padang Pariaman</t>
  </si>
  <si>
    <t>Data Dan Informasi Perikanan Kabupaten Padang Pariaman</t>
  </si>
  <si>
    <t>081374258220</t>
  </si>
  <si>
    <t>tehevafatimah68@yahoo.com</t>
  </si>
  <si>
    <t>Ir. Eva Fatimah, M.m.</t>
  </si>
  <si>
    <t>Kabid Bina Usaha Pemberdayaan Dan Kelembagaan</t>
  </si>
  <si>
    <t>Kasiak Putiah, Korong Singguling, Nagari Lubuk Alung, Kecamatan Lubuk Alung</t>
  </si>
  <si>
    <t>Buku Ini Dirancang Agar Dapat Memberikan Gambaran Kemajuan Sektor Perikanan Di Kabupaten Padang Pariaman Yang Telah Dicapai Melalui Keragaman Data Dan Informasi Statistik Yang Dihimpun Oleh Pusat Data Statistik Dan Informasi Kabupaten Padang Pariaman.</t>
  </si>
  <si>
    <t>1. Untuk Perencanaan Dan Pengambilan Kebijakan. 2. Sebagai Informasi Mengenai Perikanan Di Kabupaten Padang Pariaman</t>
  </si>
  <si>
    <t>09 Januari 2021</t>
  </si>
  <si>
    <t>Lainnya: Kecamatan dan Kabupaten</t>
  </si>
  <si>
    <t>DATA DASAR PERENCENAAN PEMBANGUNAN</t>
  </si>
  <si>
    <t xml:space="preserve">  Badan Perencanaan Pembangunan Daerah (Bappeda) Kabupaten Pangkajene dan Kepulauan</t>
  </si>
  <si>
    <t>Data Dasar Perencenaan Pembangunan</t>
  </si>
  <si>
    <t>08114614150</t>
  </si>
  <si>
    <t>-@mail.com</t>
  </si>
  <si>
    <t>Dr. Abdul Gaffar</t>
  </si>
  <si>
    <t>Sepri Isnan Syafei</t>
  </si>
  <si>
    <t>Kabid Makro Bappeda Kabupaten Pangkep</t>
  </si>
  <si>
    <t>Jl. Sultan Hasanuddin Pangkep</t>
  </si>
  <si>
    <t>Pengumpulan Data Program Kerja Kabupaten</t>
  </si>
  <si>
    <t>Mengetahui Konsistensi Kabupaten Terhadap Perencanaan Pembangunan Yang Diperlukan Masyarakat Di Kabupaten Tersebut Dan Dapat Disingkronkan Dengan Provinsi Dan Nasional</t>
  </si>
  <si>
    <t>Lainnya : Organisasi Perangkat Daerah (OPD)</t>
  </si>
  <si>
    <t>Lainnya: Bappeda</t>
  </si>
  <si>
    <t>DATA INDUSTRI KECIL DAN MENENGAH KABUPATEN BENER MERIAH</t>
  </si>
  <si>
    <t xml:space="preserve">  Dinas Perindustrian dan Perdagangan Kabupaten Bener Meriah</t>
  </si>
  <si>
    <t>Data Jumlah Pelanggan dan Distribusi Air</t>
  </si>
  <si>
    <t xml:space="preserve">  Perusahaan Daerah Air Minum (PDAM) Kabupaten Tana Toraja</t>
  </si>
  <si>
    <t>DATA KELENGKAPAN JALAN</t>
  </si>
  <si>
    <t>Data Kepegawaian Pemerintah Kota Bandar Lampung</t>
  </si>
  <si>
    <t xml:space="preserve">  Badan Kepegawaian Daerah Kota Bandar Lampung</t>
  </si>
  <si>
    <t>0721254756</t>
  </si>
  <si>
    <t>bkd.kotabdl@gmail.com</t>
  </si>
  <si>
    <t>Badan Kepegawaian Daerah Kota Bandar Lampung</t>
  </si>
  <si>
    <t>Yan Abdillah, S.kom</t>
  </si>
  <si>
    <t>Kepala Sub Bidang Data Dan Informasi</t>
  </si>
  <si>
    <t>Jln. Dr. Susilo No.2, Teluk Betung Utara</t>
  </si>
  <si>
    <t>Untuk Mengetahui Data Kepegawaian Di Pemerintah Kota Bandar Lampung</t>
  </si>
  <si>
    <t>Sebagai Monitoring Kepegawaian Melalui Data-data</t>
  </si>
  <si>
    <t>Individu
Lainnya : OPD</t>
  </si>
  <si>
    <t>Lainnya: Pengecekan Isian</t>
  </si>
  <si>
    <t>Data Kependudukan</t>
  </si>
  <si>
    <t xml:space="preserve">  Dinas Kependudukan dan Pencatatan Sipil Lampung Barat</t>
  </si>
  <si>
    <t>0728 21797</t>
  </si>
  <si>
    <t>kominfo@lampungbaratkab.go.id</t>
  </si>
  <si>
    <t>Dinas Kependudukan Dan Pencatatan Sipil Lampung Barat</t>
  </si>
  <si>
    <t>Rupan Anwar</t>
  </si>
  <si>
    <t>Komplek Pemda</t>
  </si>
  <si>
    <t>Memenuhi Kebutuhan Data Penduduk</t>
  </si>
  <si>
    <t>Tersedianya Kebutuhan Data Penduduk</t>
  </si>
  <si>
    <t>31 Maret 2021</t>
  </si>
  <si>
    <t>: 28 orang</t>
  </si>
  <si>
    <t>Data keragaan koperasi kabupaten Bengkulu Utara</t>
  </si>
  <si>
    <t xml:space="preserve">  Dinas Koperasi dan UMKM</t>
  </si>
  <si>
    <t>Data Keragaan Koperasi Kabupaten Bengkulu Utara</t>
  </si>
  <si>
    <t>dinkoputara@gamail.com</t>
  </si>
  <si>
    <t>Kepala Dinas Koperasi Dan Umkm</t>
  </si>
  <si>
    <t>Nurhayati, Se,mm</t>
  </si>
  <si>
    <t>Kabid Kelembagaan Dan Pengawasan</t>
  </si>
  <si>
    <t>Jl. Prof M. Yamin Sh, No408</t>
  </si>
  <si>
    <t>Mengetahui Jumlah Koperasi Di Kabupaten Bengkulu Utara</t>
  </si>
  <si>
    <t>18 Januari 2021</t>
  </si>
  <si>
    <t>Paper-assisted Personal Interviewing (PAPI)
Lainnya : daftar administrasi</t>
  </si>
  <si>
    <t>Lainnya : koperasi</t>
  </si>
  <si>
    <t>Lainnya: koperasi</t>
  </si>
  <si>
    <t>Data Ketenagakerjaan ( Lowongan Kerja, Pencari Kerja dan Tenaga Kerja) untuk Penyusunan Publikasi Langkat Dalam Angka</t>
  </si>
  <si>
    <t xml:space="preserve">  Dinas Ketenagakerjaan Kabupaten Langkat</t>
  </si>
  <si>
    <t>Data Ketenagakerjaan ( Lowongan Kerja, Pencari Kerja Dan Tenaga Kerja) Untuk Penyusunan Publikasi Langkat Dalam Angka</t>
  </si>
  <si>
    <t>0618910557</t>
  </si>
  <si>
    <t>disnakerlangkat@gmail.com</t>
  </si>
  <si>
    <t>Kementerian Ketenagakerjaan Republik Indonesia</t>
  </si>
  <si>
    <t>Dinas Ketenagakerjaan Prov. Sumut</t>
  </si>
  <si>
    <t>Drs. Rajanami Y.s., M.si</t>
  </si>
  <si>
    <t>Kepala Dinas Ketenagakerjaan Kabupaten Langkat</t>
  </si>
  <si>
    <t>Jl. Diponegoro</t>
  </si>
  <si>
    <t>Pengumpulan Data Untuk Penyusunan Publikasi Langkat Dalam Angka</t>
  </si>
  <si>
    <t>Penyusunan Publikasi Langkat Dalam Angka</t>
  </si>
  <si>
    <t>12 Januari 2021</t>
  </si>
  <si>
    <t>Lainnya : Pengunjung yang datang</t>
  </si>
  <si>
    <t>Lainnya: Petugas pemeriksa</t>
  </si>
  <si>
    <t>DATA KONSOLIDASI BERSIH KABUPATEN SITUBONDO</t>
  </si>
  <si>
    <t xml:space="preserve">  DINAS KEPENDUDUKAN DAN CATATAN SIPIL KABUPATEN SITUBONDO</t>
  </si>
  <si>
    <t>Data Konsolidasi Bersih Kabupaten Situbondo</t>
  </si>
  <si>
    <t>Dinas Kependudukan Dan Catatan Sipil Kabupaten Situbondo</t>
  </si>
  <si>
    <t>0338-671738</t>
  </si>
  <si>
    <t>warninda.cantik@gmail.com</t>
  </si>
  <si>
    <t>Ayung Warninda, S.sos.</t>
  </si>
  <si>
    <t>Jl. Sucipto No. 57 Situbondo</t>
  </si>
  <si>
    <t>Dinas Kependudukan Dan Pencatatan Sipil Merupakan Sebuah Lembaga Instansi Pemerintahan Yang Disdukcapil Melayani Masyarakat Dalam Berbagai Berkas Kependudukan Dan Pencatatan Sipil. Salah Satu Pelayanannya Adalah Pengolahan Data Penduduk Bentuk Laporan Harian, Bulanan Dan Laporan Tahunan. Adaapun Dalam Pelaksanannya, Pengolahan Data Kependudukan Yang Dimaksud Dilakukan Dengan Mengambil Data Secara Terpusat Yang Bersumber Dari Kementerian Dalam Negeri Republik Indonesia (kemendagri). Data Yang Diperoleh Dari Kemendagri Tersebut Sering Disebut Dengan Data Kependudukan Bersih (dkb) Dan Dilakukan Secara Periodik Selama 2 (dua) Kali Dalam Satu Tahun Alias Setiap Semester. Data Dkb Tersebut Dipakai Bukan Tidak Ada Maksud, Hal Ini Dikarenakan Data Kependudukan Yang Masih Ada Di Server Lokal Disdukcapil Kabupaten Situbondo Merupakan Data Yang Masih Kotor, Dan Tidak Valid, Sehingga Tidak Bisa Di Pertanggungjawabkan, Hal Itu Yang Menyebabkan Data Yang Masih Kotor Tersebut Kemudian Diolah Dan Di Bersihkan, Dan Yang Berkewenangan Dalam Hal Tersebut Hanya Kemendagri Yang Kemudian Menghasilkan Dkb. Dkb Diberikan Oleh Kemendagri Setahun 2 Kali, Semester 1 Dan Semester 2, Untuk Semester 1 Biasanya Diberikan Pada Bulan Agustus, Sedangkan Semester 2 Diberikan Pada Bulan Januari Tahun Berikutnya. Mekanisme Yang Dilakukan Untuk Memperoleh Data Dkb Tersebut Melalui Jaringan System Privat Yang Ada Di Disdukcapil Dengan Kemendagri. Data Dkb Tersebut Yang Kemudian Oleh Disdukcapil Diolah Dan Disajikan Kepada Organisasi Atau Lembaga Yang Membutuhkan.</t>
  </si>
  <si>
    <t>Memperoleh Data Kependudukan Per Semester Yang Dapat Diolah Kemudian Disajikan Kepada Lembaga/organisasi Yang Membutuhkan.</t>
  </si>
  <si>
    <t>Lainnya : Data kemendagri</t>
  </si>
  <si>
    <t>Lainnya: Data kemendagri</t>
  </si>
  <si>
    <t>Data Koperasi , Anggota Koperasi dan Pelaksana Koperasi untuk Penyusunan Publikasi Kabupaten Langkat Dalam Angka</t>
  </si>
  <si>
    <t xml:space="preserve">  Dinas Koperasi Kabupaten Langkat</t>
  </si>
  <si>
    <t>Data Koperasi , Anggota Koperasi Dan Pelaksana Koperasi Untuk Penyusunan Publikasi Kabupaten Langkat Dalam Angka</t>
  </si>
  <si>
    <t>0618910075</t>
  </si>
  <si>
    <t>dinaskoperasiukm@gmail.com</t>
  </si>
  <si>
    <t>Kementerian Koperasi Dan Usaha Kecil Dan Menengah</t>
  </si>
  <si>
    <t>Dinas Koperasi Dan Ukm Provinsi Sumatera Utara</t>
  </si>
  <si>
    <t>D. Suriono, S.pd</t>
  </si>
  <si>
    <t>Kepala Dinas Koperasi Kabupaten Langkat</t>
  </si>
  <si>
    <t>Jalan Kartini No. 7</t>
  </si>
  <si>
    <t>Pengumpulan Data Untuk Penyusunan Publikasi Kabupaten Langkat Dalam Angka</t>
  </si>
  <si>
    <t>Penyusunan Publikasi Kabupaten Langkat Dalam Angka</t>
  </si>
  <si>
    <t>Lainnya : hasil update Koperasi yang terdaftar di dinas koperasi</t>
  </si>
  <si>
    <t>Lainnya : Koperasi</t>
  </si>
  <si>
    <t>Lainnya: Koperasi</t>
  </si>
  <si>
    <t>Data Luas Lahan Pertanian di Kabupaten Banjarnegara</t>
  </si>
  <si>
    <t xml:space="preserve">  Dinas Pertanian, Perikanan Dan Ketahanan Pangan Kabupaten Banjarnegara</t>
  </si>
  <si>
    <t>Data Panti Asuhan dan Penyandang Masalah Kesejahteraan Sosian untuk Penyusunan Publikasi Kabupaten Langkat Dalam Angka</t>
  </si>
  <si>
    <t xml:space="preserve">  Dinas Sosial Kabupaten Langkat</t>
  </si>
  <si>
    <t>Data Panti Asuhan Dan Penyandang Masalah Kesejahteraan Sosian Untuk Penyusunan Publikasi Kabupaten Langkat Dalam Angka</t>
  </si>
  <si>
    <t>0618912418</t>
  </si>
  <si>
    <t>kansoslangkat@gmail.com</t>
  </si>
  <si>
    <t>Kementerian Sosial</t>
  </si>
  <si>
    <t>Dinas Sosial Provinsi Sumatera Utara</t>
  </si>
  <si>
    <t>Rina Wahyuni Marpaung S.stp, M.ap</t>
  </si>
  <si>
    <t>Plt Kepala Dinas Sosial Kabupaten Langkat</t>
  </si>
  <si>
    <t>Jalan Imam Bonjol No.67</t>
  </si>
  <si>
    <t>Lainnya : laporan</t>
  </si>
  <si>
    <t>Lainnya : Panti asuhan, kecamatan</t>
  </si>
  <si>
    <t>Lainnya: Panti asuhan</t>
  </si>
  <si>
    <t>Data Pegawai Pemerintah Daerah Kabupaten Lampung Barat</t>
  </si>
  <si>
    <t xml:space="preserve">  Badan Kepegawaian dan Pengembangan Sumber Daya Manusia Lampung Barat</t>
  </si>
  <si>
    <t>0728 21190</t>
  </si>
  <si>
    <t>Badan Kepegawaian Dan Pengembangan Sumber Daya Manusia Lampung Barat</t>
  </si>
  <si>
    <t>Ahmad Hikami</t>
  </si>
  <si>
    <t>Jalan Mawar No. 3 Way Mengaku</t>
  </si>
  <si>
    <t>Tanggung Jawab Bkd</t>
  </si>
  <si>
    <t>Pemenuhan Data Kepegawaian Pemerintah Daerah Lampung Barat</t>
  </si>
  <si>
    <t>Data Pendaftaran dan Pembatalan Haji</t>
  </si>
  <si>
    <t xml:space="preserve">  Kantor Kementerian Agama Kabupaten Bangka</t>
  </si>
  <si>
    <t>Data Pendaftaran Dan Pembatalan Haji</t>
  </si>
  <si>
    <t>081367586025</t>
  </si>
  <si>
    <t>kabbangkakemenag@gmail.com</t>
  </si>
  <si>
    <t>Kanwil Kemenag Prov. Kep. Bangka Belitung</t>
  </si>
  <si>
    <t>Kepala Kantor Kementerian Agama Kabupaten Bangka</t>
  </si>
  <si>
    <t>Syaiful Bahri</t>
  </si>
  <si>
    <t>Kepala Kantor Kemenag Kabupaten Bangka</t>
  </si>
  <si>
    <t>Jl. Singayudha, Depan Masjid Agung Sungailiat</t>
  </si>
  <si>
    <t>Banyaknya Minat/keinginan Penduduk Kabupaten Bangka Untuk Menunaikan Ibadah Haji</t>
  </si>
  <si>
    <t>Untuk Mencatat Penduduk Kabupaten Bangka Yang Ingin Menunaikan Ibadah Haji</t>
  </si>
  <si>
    <t>Lainnya: Disuruh lengkapi</t>
  </si>
  <si>
    <t>Data Penduduk Kabupaten Bungo 2020</t>
  </si>
  <si>
    <t xml:space="preserve">  Dinas Kependudukan dan Catatan Sipil Kabupaten Bungo</t>
  </si>
  <si>
    <t>082385008915</t>
  </si>
  <si>
    <t>dukcapilbungo@gmail.com</t>
  </si>
  <si>
    <t>Kepala Dinas Kependudukan Dan Catatan Sipil Kabupaten Bungo</t>
  </si>
  <si>
    <t>Darlis, S.sos</t>
  </si>
  <si>
    <t>Jl. Rm. Thaher Kel. Cadika Kec. Rimbo Tengah</t>
  </si>
  <si>
    <t>Tersedianya Angka Kependudukan Kabupaten Bungo Yang Diperbaharui Setiap Semester Dalam Satu Tahun</t>
  </si>
  <si>
    <t>Laporan Tahunan Perkembangan/kondisi Penduduk Yang Teregister Di Dinas Kependudukan Dan Pencatatan Sipil Kabupaten Bungo</t>
  </si>
  <si>
    <t>Lainnya : Kompilasi Produk Data Administrasi</t>
  </si>
  <si>
    <t>Lainnya : Import Data Registrasi Penduduk</t>
  </si>
  <si>
    <t>Data Perikanan ( Nelayan,Perusahaan Pengolahan &amp; Pengawetan Ikan, Perahu &amp; Alat Penangkapan Ikan, Luas Area, Produksi &amp; Harga Ikan ) untuk Penyusunan Publikasi Langkat Dalam Angka 2021</t>
  </si>
  <si>
    <t xml:space="preserve">  Dinas Kelautan dan Perikanan Kabupaten Langkat</t>
  </si>
  <si>
    <t>Data Perikanan ( Nelayan,perusahaan Pengolahan &amp; Pengawetan Ikan, Perahu &amp; Alat Penangkapan Ikan, Luas Area, Produksi &amp; Harga Ikan ) Untuk Penyusunan Publikasi Langkat Dalam Angka 2021</t>
  </si>
  <si>
    <t>0618911044</t>
  </si>
  <si>
    <t>diskanla.lkt@gmail.com</t>
  </si>
  <si>
    <t>Kementerian Perikanan Dan Kelautan Republik Indonesia</t>
  </si>
  <si>
    <t>Dinas Kelautan Dan Perikanan Prov. Sumut</t>
  </si>
  <si>
    <t>Henri Tarigan S.pt, Mma</t>
  </si>
  <si>
    <t>Kepala Dinas Kelautan Dan Perikanan Kabupaten Langkat</t>
  </si>
  <si>
    <t>Jl. Kartini No. 11</t>
  </si>
  <si>
    <t>Pengumpulan Data Publikasi Langkat Dalam Angka 2021</t>
  </si>
  <si>
    <t>Pembuatan Publikasi Langkat Dalam Angka 2021</t>
  </si>
  <si>
    <t>12 Februari 2020</t>
  </si>
  <si>
    <t>25 Februari 2020</t>
  </si>
  <si>
    <t>Lainnya : Penyuluh</t>
  </si>
  <si>
    <t>Lainnya: Melihat dan bertanya langsung</t>
  </si>
  <si>
    <t>Data Perkebunan</t>
  </si>
  <si>
    <t xml:space="preserve">  Dinas Perkebunan dan Peternakan Lampung Barat</t>
  </si>
  <si>
    <t>(0728) 21345</t>
  </si>
  <si>
    <t>disbunnaklambar@gmail.com</t>
  </si>
  <si>
    <t>Dinas Perkebunan Dan Peternakan Lampung Barat</t>
  </si>
  <si>
    <t>Natajudin</t>
  </si>
  <si>
    <t>Jalan Teratai Way Mengaku</t>
  </si>
  <si>
    <t>Tanggung Jawab Dinas Perkebunan</t>
  </si>
  <si>
    <t>Memenuhi Data Perkebunan Untuk Lbda</t>
  </si>
  <si>
    <t>19 Maret 2020</t>
  </si>
  <si>
    <t>20 Maret 2020</t>
  </si>
  <si>
    <t>Lainnya : Kebun</t>
  </si>
  <si>
    <t>Lainnya: Kebun</t>
  </si>
  <si>
    <t>DATA PERKEBUNAN RAKYAT</t>
  </si>
  <si>
    <t xml:space="preserve">  DINAS PERKEBUNAN KABUPATEN BENGKULU UTARA</t>
  </si>
  <si>
    <t>Data Perkebunan Rakyat</t>
  </si>
  <si>
    <t>a@gmail.com</t>
  </si>
  <si>
    <t>Kepala Dinas Perkebunan Kabupate Bengkulu Utara</t>
  </si>
  <si>
    <t>Toni Hadi Saputra</t>
  </si>
  <si>
    <t>Jalan Fatmawati</t>
  </si>
  <si>
    <t>Sebagai Tolak Ukur Kemajuan Di Bidang Perkebunan Serta Permohonan Bantuan</t>
  </si>
  <si>
    <t>Untuk Mengetahui Luas Dan Produks Komoditi Perkebunan</t>
  </si>
  <si>
    <t>Lainnya : Kantor Camat</t>
  </si>
  <si>
    <t>: 19 orang</t>
  </si>
  <si>
    <t>Rumah Tangga
Lainnya: Kantor Camat (Mantri Kebun)</t>
  </si>
  <si>
    <t>DATA PERKEMBANGAN KELOMPOK KEPEMUDAAN DAN KELOMPOK KEOLAHRAGAAN</t>
  </si>
  <si>
    <t xml:space="preserve">  DINAS PEMUDA DAN OLAHRAGA KABUPATEN BUTON UTARA</t>
  </si>
  <si>
    <t>Data Perlintasan WNI dan WNA</t>
  </si>
  <si>
    <t xml:space="preserve">  Kantor Imigrasi Kelas II TPI Atambua</t>
  </si>
  <si>
    <t>Data Pertanian Kota Pangkalpinang</t>
  </si>
  <si>
    <t xml:space="preserve">  Dinas Pangan dan Pertanian Kota Pangkalpinang</t>
  </si>
  <si>
    <t>081373166991</t>
  </si>
  <si>
    <t>Mmarno193@gmail.com</t>
  </si>
  <si>
    <t>Dinas Pangan Dan Pertanian Kota Pangkalpinang</t>
  </si>
  <si>
    <t>Sumarno, Sp</t>
  </si>
  <si>
    <t>Kepala Bidang Tanaman Pangan Perkebunan Dan Hortikultura</t>
  </si>
  <si>
    <t>Jalan Jendral Sudirman Kel. Selindung Baru</t>
  </si>
  <si>
    <t>Ketersediaan Data Dan Informasi Pertanian Komoditas Hortikultura Dan Palawija Sangat Diperlukan Dalam Pengambilan Kebijakan Serta Menjadi Tolak Ukur Keberhasilan Pembangunan Di Sektor Pertanian Khususnya Subsektor Hortikultura Dan Palawija. Selain Itu, Komoditas Hortikultura Dan Palawija Merupakan Vitamin Dan Mineral Serta Sumber Pangan Alternatif Mempunyai Potensi Ekspor Yang Cukup Besar Sehingga Keragaan Potensi Data Hortikultura Dan Palawija Sangat Diperlukan Oleh Pihak Terkait Serta Masyarakat Umum. Pengendalian Statistik Hortikultura Dan Palawija Di Tingkat Kabupaten/kota Yang Dilakukan Oleh Dinas Pangan Dan Pertanian Bekerja Sama Dengan Badan Pusat Statistik (bps) Kota Pangkalpinang. Melalui Petugas Pengumpul Data Di Kecamatan-kecamatan. Pengelolaan Data Pertanian Yang Meliputi Statistik Hortikultura Dan Palawija Ini Terdiri Dari Beberapa Tahapan, Antara Lain Pengumpulan Data, Pelaporan, Pengolahan, Analisis, Evaluasi, Sampai Dengan Penyajian Data. Dalam Pengisian Dan Arus Pelaporan Dilakukan Dengan Melibatkan Dengan Berbagai Institusi Mengacu Pada Hirarki Dan Tanggung Jawab Masing-masing.</t>
  </si>
  <si>
    <t>Tujuan Dari Pengumpulan Data Pertanian Yang Meliputi Hortikultura Dan Palawija Adalah Untuk Mendapatkan Lahan Pertanian, Hasil Produksi, Jumlah Produksi, Jenis Palawija Yang Diusahakan , Jenis Hortikultura Yang Diusahakan, Waktu Produksi, Kepemilikan Lahan, Tingkat Konsumsi Dan Produktivitas Hasil.</t>
  </si>
  <si>
    <t>17 September 2019</t>
  </si>
  <si>
    <t>20 September 2019</t>
  </si>
  <si>
    <t>19 Maret 2021</t>
  </si>
  <si>
    <t>Paper-assisted Personal Interviewing (PAPI)
Lainnya : Papper assisted interviewing</t>
  </si>
  <si>
    <t>Individu
Lainnya : Kelompok tani</t>
  </si>
  <si>
    <t>Individu
Lainnya: Kelompok tani</t>
  </si>
  <si>
    <t>Data Pertanian, Perkebunan, Peternakan dan Perikanan Kabupaten Keerom</t>
  </si>
  <si>
    <t xml:space="preserve">  BAPPEDA Kabupaten Keerom</t>
  </si>
  <si>
    <t>Data Pokok Pendidikan</t>
  </si>
  <si>
    <t xml:space="preserve">  Dinas Pendidikan</t>
  </si>
  <si>
    <t>Data Pokok Pendidikan (Dapodik)</t>
  </si>
  <si>
    <t xml:space="preserve">  Dinas Pendidikan dan Kebudayaan Kabupaten Batang</t>
  </si>
  <si>
    <t>Data Pokok Pendidikan Dirjen Pendidikan Anak Usia Dini, Dasar, dan Menengah</t>
  </si>
  <si>
    <t xml:space="preserve">  Kantor Dinas Pendidikan dan Kebudayaan kabupaten Malaka</t>
  </si>
  <si>
    <t>Data Pokok Pendidikan Kabupaten Ngawi</t>
  </si>
  <si>
    <t xml:space="preserve">  Dinas Pendidikan Kabupaten Ngawi</t>
  </si>
  <si>
    <t>Data Pokok Pendidikan Kota Kediri</t>
  </si>
  <si>
    <t xml:space="preserve">  Dinas Pendidikan Kota Kediri</t>
  </si>
  <si>
    <t>Data Profil Pendidikan Kabupaten Bangka Tengah</t>
  </si>
  <si>
    <t>07187362037</t>
  </si>
  <si>
    <t>miwis.leani@gmail.com</t>
  </si>
  <si>
    <t>Drs. Muhammad Yusuf, M.si</t>
  </si>
  <si>
    <t>Miwis Leani, S.a.p</t>
  </si>
  <si>
    <t>Kassubbag Perencanaan</t>
  </si>
  <si>
    <t>Jl. Titian Puspa 2 Koba</t>
  </si>
  <si>
    <t>Profil Pendidikan Kab Bangka Tengah Ini Bertujuan Untuk Menyajikan Data Pendidikan Dasar Dan Menengah Di Wilayah Kab. Bangka Tengah</t>
  </si>
  <si>
    <t>Bahan Perencanaan, Kebutuhan, Persediaan, Dan Bahan Pengambilan Keputusan Bagi Pihak Yang Berkepentingan Terutama Bagi Stakeholder Yang Membutuhkan Data Tersebut</t>
  </si>
  <si>
    <t>02 Januari 2021</t>
  </si>
  <si>
    <t>10 Januari 2021</t>
  </si>
  <si>
    <t>Lainnya : seluruh sekolah di wilayah kab. bangka tengah</t>
  </si>
  <si>
    <t>Lainnya: Sekolah pendidikan dasar dan menengah di Kab. Bangka Tengah</t>
  </si>
  <si>
    <t>Data Rumah Makan dan Kuliner di Lampung Barat</t>
  </si>
  <si>
    <t xml:space="preserve">  Dinas Pemuda, Olahraga dan Pariwisata Lampung Barat</t>
  </si>
  <si>
    <t>Data Rumah Makan Dan Kuliner Di Lampung Barat</t>
  </si>
  <si>
    <t>(0728) 21248</t>
  </si>
  <si>
    <t>pariwisatalampungbarat@gmail.com</t>
  </si>
  <si>
    <t>Dinas Pemuda, Olahraga Dan Pariwisata Lampung Barat</t>
  </si>
  <si>
    <t>Cekden Ramdan</t>
  </si>
  <si>
    <t>Kabid Pengembangan Destinasi Pariwisata</t>
  </si>
  <si>
    <t>Jalan Teratai No. 2 Way Mengaku</t>
  </si>
  <si>
    <t>Pengumpulan Data Rumah Makan Dan Kuliner Lampung Barat</t>
  </si>
  <si>
    <t>Program Pendukung Pariwisata Lampung Barat</t>
  </si>
  <si>
    <t>Data Statistik Perkebunan Semester II</t>
  </si>
  <si>
    <t xml:space="preserve">  Dinas Pertanian Kabupaten Serang</t>
  </si>
  <si>
    <t>Data Statistik Perkebunan Semester Ii</t>
  </si>
  <si>
    <t>0254-200125</t>
  </si>
  <si>
    <t>disperta@serangkab.go.id</t>
  </si>
  <si>
    <t>Bidang Perkebunan</t>
  </si>
  <si>
    <t>Ir. Dody Suharto, Mm</t>
  </si>
  <si>
    <t>Kabid Perkebunan</t>
  </si>
  <si>
    <t>Jl. Yusuf Martadilaga No.54 Serang, Banten</t>
  </si>
  <si>
    <t>Pengumpulan Data Statistik Perkebunan Semester 2 Tiap Tahun</t>
  </si>
  <si>
    <t>Mengumpulkan Data Statistik Perkebunan (komoditas Kelapa, Coklat, Cengkeh Dan Lada)</t>
  </si>
  <si>
    <t>Lainnya : Perkebunan</t>
  </si>
  <si>
    <t>: 27 orang</t>
  </si>
  <si>
    <t>Lainnya: Tanaman Perkebunan</t>
  </si>
  <si>
    <t>Data Statistik Perternakan Kabupaten Banjarnegara</t>
  </si>
  <si>
    <t>Data Statistik Sektoral Kabupaten Pati</t>
  </si>
  <si>
    <t xml:space="preserve">  Dinas Komunikasi dan Informatika Kabupaten Pati</t>
  </si>
  <si>
    <t>113</t>
  </si>
  <si>
    <t>Data Statsitik Sektoral</t>
  </si>
  <si>
    <t xml:space="preserve">  Dinas Komunikasi dan Informatika</t>
  </si>
  <si>
    <t>Data Terpadu Kesejahteraan Sosial</t>
  </si>
  <si>
    <t xml:space="preserve">  Dinas Sosial, Pemberdayaan Masyarakat dan Desa</t>
  </si>
  <si>
    <t>085220287903</t>
  </si>
  <si>
    <t>key_tha09@gmail.com</t>
  </si>
  <si>
    <t>Risaldi Adhari N , S.psi, Mm</t>
  </si>
  <si>
    <t>Anita, S.ip</t>
  </si>
  <si>
    <t>Kepala Seksi Penanganan Kemiskinan</t>
  </si>
  <si>
    <t>Jl. Titian Puspa 2 Koba, Bangka Tengah</t>
  </si>
  <si>
    <t>Data Terpadu Kesejahteraan Sosial Untuk Program Perlindungan Sosial Adalah Sistem Data Elektronik Yang Memuat Informasi Sosial, Ekonomi, Dan Demografi Dari Sekitar 99 Juta Individu Dengan Status Kesejahteraan Terendah Di Indonesia. Dtks Digunakan Untuk Memperbaiki Kualitas Penetapan Sasaran Program-program Perlindungan Sosial.</t>
  </si>
  <si>
    <t>Untuk Memperbaiki Kualitas Penetapan Sasaran Program-program Perlindungan Sosial</t>
  </si>
  <si>
    <t>11 Mei 2020</t>
  </si>
  <si>
    <t>19 Mei 2020</t>
  </si>
  <si>
    <t>19 September 2020</t>
  </si>
  <si>
    <t>20 Juni 2020</t>
  </si>
  <si>
    <t>25 Juni 2020</t>
  </si>
  <si>
    <t>: 63 orang</t>
  </si>
  <si>
    <t>DATA TERPADU KESEJAHTERAAN SOSIAL</t>
  </si>
  <si>
    <t xml:space="preserve">  DINAS SOSIAL KABUPATEN LAMONGAN</t>
  </si>
  <si>
    <t>Data Terpadu Kesejahteraan Sosial (DTKS)</t>
  </si>
  <si>
    <t xml:space="preserve">  Dinas Sosial Kabupaten Lampung Utara</t>
  </si>
  <si>
    <t>Data Terpadu Kesejahteraan Sosial (dtks)</t>
  </si>
  <si>
    <t>081368924251</t>
  </si>
  <si>
    <t>dinsoslampura@gmail.com</t>
  </si>
  <si>
    <t>Dinas Sosial Kabupaten Lampung Utara</t>
  </si>
  <si>
    <t>Heri Firdaus</t>
  </si>
  <si>
    <t>Kabid Rehabilitasi Sosial</t>
  </si>
  <si>
    <t>Kotabumi</t>
  </si>
  <si>
    <t>Data Kemiskinan (micro)</t>
  </si>
  <si>
    <t>Membuat Data Terpadu Kesejahteraan Sosial</t>
  </si>
  <si>
    <t>01 September 2021</t>
  </si>
  <si>
    <t>15 September 2021</t>
  </si>
  <si>
    <t>Lainnya : Musyawarah Desa</t>
  </si>
  <si>
    <t>: 247 orang</t>
  </si>
  <si>
    <t>Kabupaten/Kota
Lainnya: desa</t>
  </si>
  <si>
    <t>Data Terpilah Gender dan Anak Provinsi Riau</t>
  </si>
  <si>
    <t xml:space="preserve">  Dinas Pemberdayaan Perempuan Perlindungan Anak Pengendalian Penduduk dan Keluarga Berencana Provinsi Riau</t>
  </si>
  <si>
    <t>Data Terpilah Gender Dan Anak Provinsi Riau</t>
  </si>
  <si>
    <t>(0761) 40312</t>
  </si>
  <si>
    <t>(0761) 40313</t>
  </si>
  <si>
    <t>tettynu19@gmail.com</t>
  </si>
  <si>
    <t>Sekda Provinsi Riau</t>
  </si>
  <si>
    <t>Dinas Pemberdayaan Perempuan Perlindungan Anak Pengendalian Penduduk Dan Keluarga Berencana Provinsi Riau</t>
  </si>
  <si>
    <t>Masnihati Sulung, Se</t>
  </si>
  <si>
    <t>Kepala Bidang Keluarga Sejahtera Data Dan Informasi</t>
  </si>
  <si>
    <t>Jalan. Pepaya, No.67</t>
  </si>
  <si>
    <t>Pengarusutamaan Gender Atau Yang Biasa Disebut Pug Adalah Strategi Pembangunan Untuk Mewujudkan Kesetaraan Dan Keadilan Gender Melalui Kebijakan Dan Program Yang Memperhatikan Pengalaman, Aspirasi, Kebutuhan Serta Permasalahan Perempuan Dan Laki-laki Dalam Seluruh Pembangunan Di Berbagai Bidang Kehidupan, Mulai Tahap Perencanaan, Perumusan Kebijakan, Pelaksanaan, Pemantauan Dan Evaluasi. Strategi Pug Diperlukan Untuk Memastikan Semua Lapisan Masyarakat Bisa Terlibat Dalam Proses Pembangunan, Sehingga Diharapkan Pembangunan Yang Dilaksanakan Bisa Bermanfaat Untuk Semua. Pemerintah Telah Menyatakan Keberpihakannya Untuk Mencapai Keadilan Dan Kesetaraan Gender Dengan Mengeluarkan Kebijakan Pengarusutamaan Gender Pada Semua Program Kerjanya Sesuai Dengan Inpres No. 9 Tahun 2000 Tentang Pengarusutamaan Gender Dalam Pembangunan Nasional. Pada Dasarnya Tujuan Dari Pengarusutamaan Gender Adalah Untuk Mewujudkan Kesetaraan Dan Keadilan Gender, Namun Seiring Dengan Itu Masih Ditemukan Adanya Kesenjangan Antara Kebijakan Yang Berpihak Pada Keadilan Gender Dengan Cara Pemerintah Melakukan Pengalokasian Serta Penggunaan Anggaran. Tujuan Pug Adalah Mewujudkan Kesetaraan Dan Keadilan Gender Dalam Pembangunan. Oleh Karena Itu Pug Bertugas Untuk Mempengaruhi Atau Mengintervensi Berbagai Kebijakan Agar Responsif Gender. Kesetaraan Dan Keadilan Gender Adalah Suatu Kondisi Yang Setara Dan Seimbang Antara Laki-laki Dan Perempuan Dalam Memperoleh Peluang Atau Kesempatan, Partisipasi, Kontrol Dan Manfaat Pembangunan, Baik Didalam Maupun Diluar Rumah Tangga. Pelaksanaan Pug Diinstruksikan Kepada Seluruh Departemen Maupun Lembaga Pemerintah Dan Non Depertemen Di Pemerintah Nasional, Provinsi Maupun Di Kabupaten/ Kota, Untuk Melakukan Penyusunan Program Dalam Perencanaan, Pelaksanaan, Pemantauan Dan Evaluasi. Buku Data Terpilah Gender Dan Anak Tahun 2020 Dinas Pemberdayaan Perempuan Perlindungan Anak Pengendalian Penduduk Dan Keluarga Berencana Provinsi Riau Dengan Mempertimbangkan Permasalahan Kebutuhan, Aspirasi Perempuan Pada Pembangunan Dalam Kebijakan, Program/proyek Dan Kegiatan. Disadari Bahwa Keberhasilan Pembangunan Nasional Di Indonesia Baik Yang Dilaksanakan Oleh Pemerintah, Swasta Maupun Masyarakat Sangat Tergantung Dari Peran Serta Laki-laki Dan Perempuan Sebagai Pelaku Dan Pemanfaat Hasil Pembangunan. Pada Pelaksanaannya Sampai Saat Ini Peran Serta Kaum Perempuan Belum Dipotimalkan. Oleh Karena Itu Program Pemberdayaan Perempuan Telah Menjadi Agenda Bangsa Dan Memerlukan Dukungan Semua Pihak. Perencanaan Pembangunan Yang Responsif Gender Dibuat Dengan Mempertimbangkan Aspirasi Dan Juga Kebutuhan. Permasalahan Dan Pengalaman Perempuan Dan Laki-laki Baik Dalam Proses Penyusunan Maupun Dalam Pelaksanaan Kegiatan Pembangunan. Dengan Perencanaan Responsif Gender Ini Diharapkan Dapat Menghasilkan Anggaran Yang Responsif Gender (arg) Dimana Kebijakan Pengalokasian Yang Disusun Untuk Merekomendasikan Kebutuhan Yang Berbeda Antara Perempuan, Laki-laki Dan Anak. Dalam Pelaksanaan Pengarusutamaan Gender Dan Perencanaan Yang Responsif Gender Perlu Didukung Oleh Ketersediaan Data Yakni Data Terpilah Menurut Jenis Kelamin, Umur, Status Dan Kondisi Perempuan Serta Laki-laki Diseluruh Bidang Pembangunan Yang Meliputi, Kesehatan, Pendidikan, Ketenaga Kerjaan, Politik Dan Pengambil Keputusan, Hukum Sosial, Tumbuh Kembang Anak, Kependudukan Dan Data Gender Dan Anak Terhadap Tindak Kekerasan. Sebagai Pembuka Wawasan Yang Akan Dijadikan Pedoman, Acuan Bagi Institusi, Lembaga Dan Jejaring Pemangku Kepentingan Untuk Perencanaan, Penyusunan, Pelaksanaan, Pemantauan, Evaluasi Dan Pelaporan Kebijakan/program Kegiatan Pembangunan Yang Responsif Gender Dan Peduli Anak.</t>
  </si>
  <si>
    <t>Tujuan Dan Manfaat Kegiatan Tujuan Dari Kegiatan Penyusunan Data Terpilah Gender Dan Anak Se-provinsi Riau Tahun 2020 Ini Antara Lain : 1. Memperkuat Dan Mendorong Kelembagaan Sistem Data Dengan Memilah Menurut Jenis Kelamin Dan Umur Di Kementerian/lembaga Dan Daerah, Yang Terpercaya, Dapat Disajikan Cepat, Akurat, Komprehensif, Dan Mutakhir; 2. Membangun Atau Memperkuat Mekanisme Koordinasi Antar Kementerian/lembaga Dan Daerah Dalam Pelaksanaan Pengumpulan Dan Pengolahan Data Terpilah Dan; 3. Meningkatkan Ketersediaan Dan Pemanfaatan Data Terpilah Untuk Perencanaan, Pelaksanaan, Pemantauan, Evaluasi Dan Pelaporan Hasil Kebijakan/program/kegiatan Pembangunan Yang Responsif Gender Dan Peduli Anak Di Kementerian/lembaga Dan Daerah;</t>
  </si>
  <si>
    <t>05 April 2021</t>
  </si>
  <si>
    <t>03 Mei 2021</t>
  </si>
  <si>
    <t>02 Agustus 2021</t>
  </si>
  <si>
    <t>13 Desember 2021</t>
  </si>
  <si>
    <t>Database Industri Kecil Mikro (IKM) Tapanuli Selatan</t>
  </si>
  <si>
    <t xml:space="preserve">  Dinas Perindustrian Tapanuli Selatan</t>
  </si>
  <si>
    <t>Database Industri Kecil Mikro (ikm) Tapanuli Selatan</t>
  </si>
  <si>
    <t>Dinas Perindustrian Tapanuli Selatan</t>
  </si>
  <si>
    <t>Zulhendri, St</t>
  </si>
  <si>
    <t>Kabid Bina Usaha Dinas Perindustrian</t>
  </si>
  <si>
    <t>Selama Ini Data Yang Tersedia Menurut Nama Usaha Dan Alamat Masih Sangat Terbatas</t>
  </si>
  <si>
    <t>Untuk Menyediakan Direktori Usaha Industri Mikro Kecil Menurut Nama Dan Alamat</t>
  </si>
  <si>
    <t>08 Januari 2020</t>
  </si>
  <si>
    <t>09 Januari 2020</t>
  </si>
  <si>
    <t>DATABASE KECAMATAN PONTIANAK BARAT TAHUN 2020</t>
  </si>
  <si>
    <t xml:space="preserve">  KECAMATAN PONTIANAK BARAT</t>
  </si>
  <si>
    <t>Database Kecamatan Pontianak Barat Tahun 2020</t>
  </si>
  <si>
    <t>772425</t>
  </si>
  <si>
    <t>camatbarat@pontianakkota.go.id</t>
  </si>
  <si>
    <t>Kecamatan Pontianak Barat</t>
  </si>
  <si>
    <t>Didit Dirhamsah, Se, M.si</t>
  </si>
  <si>
    <t>Kepala Seksi Pemerintahan</t>
  </si>
  <si>
    <t>Jl. Tabrani Ahmad</t>
  </si>
  <si>
    <t>Database Ini Memperlihatkan Kepada Masyarakat Untuk Lebih Dekat Tentang Perkembangan Wilayah Kecamatan Pontianak Barat Dari Sisi Ekonomi, Kebudayaan, Keagamaan. Geliat Pemikiran Ini Tidak Akan Pernah Selesai Dalam Memajukan Perkembangan Wilayah Kecamatan Pontianak Barat.</t>
  </si>
  <si>
    <t>Mendapatkan Dan Memberikan Data Terkini Yang Menggambarkan Perkembangan Di Wilayah Kecamatan Pontianak Barat.</t>
  </si>
  <si>
    <t>20 Agustus 2020</t>
  </si>
  <si>
    <t>12 Desember 2020</t>
  </si>
  <si>
    <t>14 Januari 2021</t>
  </si>
  <si>
    <t>Lainnya : Kecamatan Pontianak Barat dengan 4 wilayah kelurahan</t>
  </si>
  <si>
    <t>Lainnya: Kecamatan Pontianak Barat dengan 4 wilayah kelurahan</t>
  </si>
  <si>
    <t>Database Ketenagakerjaan Daerah</t>
  </si>
  <si>
    <t xml:space="preserve">  Dinas Tenaga Kerja Kabupaten Kapuas</t>
  </si>
  <si>
    <t>(0513) 21797</t>
  </si>
  <si>
    <t>disnakerkps@gmail.com</t>
  </si>
  <si>
    <t>Dinas Tenaga Kerja Kabupaten Kapuas</t>
  </si>
  <si>
    <t>Roxas Yohanes, S.sos, M.ab.</t>
  </si>
  <si>
    <t>Kepala Bidang Pelatihan Dan Produktivitas Tenaga Kerja</t>
  </si>
  <si>
    <t>Jalan Pemuda Km. 1</t>
  </si>
  <si>
    <t>Penggunaan Database Ketenagakerjaan Digunakan Dalam Penyusunan Perencanaan Tenaga Kerja Yang Tertuang Di Dalam Undang-undang Nomor 13 Tahun 2003 Tentang Ketenagakerjaan Bahwa Perencanaan Tenaga Kerja Disusun Atas Informasi Ketenagakerjaan. Penjabaran Lebih Lanjutnya Ada Di Dalam Peraturan Pemerintah Nomor 15 Tahun 2007 Tentang Tata Cara Memperoleh Informasi Ketenagakerjaan Dan Penyusunan Serta Pelaksanaan Perencanaan Tenaga Kerja. Rencana Tenaga Kerja Merupakan Pedoman Bagi Pemerintah Dalam Menyusun Strategi , Kebijakan, Dan Pelaksanaan Program/kegiatan Pembangunan Ketenagakerjaan Yang Berkesinambungan.</t>
  </si>
  <si>
    <t>Sebagai Tolok Ukur Data Ketenagakerjaan Dari Tahun Ke Tahun Dan Sebagai Bahan Penyusunan Program Untuk Tahun Berikutnya.</t>
  </si>
  <si>
    <t>Pengumpulan Data Sekunder
Lainnya : Pengumpulan laporan dari kecamatan</t>
  </si>
  <si>
    <t>Lainnya : Permintaan data langsung ke dinas dan kecamatan</t>
  </si>
  <si>
    <t>Lainnya : Dinas dan Kecamatan</t>
  </si>
  <si>
    <t>Lainnya: Laporan dan Evaluasi</t>
  </si>
  <si>
    <t>Database Lalu Lintas Angkutan Tahunan</t>
  </si>
  <si>
    <t xml:space="preserve">  Dinas Perhubungan Kota Banda Aceh</t>
  </si>
  <si>
    <t>Database Perizinan Lingkungan Pendirian Usaha di Kab. Jeneponto</t>
  </si>
  <si>
    <t xml:space="preserve">  Dinas Lingkungan Hidup Kabupaten Jeneponto</t>
  </si>
  <si>
    <t>Database Perizinan Lingkungan Pendirian Usaha Di Kab. Jeneponto</t>
  </si>
  <si>
    <t>085272404164</t>
  </si>
  <si>
    <t>lingkunganhidup_jeneponto@yahoo.com</t>
  </si>
  <si>
    <t>Kepala Dinas Lingkungan Hidup Kabupaten Jeneponto</t>
  </si>
  <si>
    <t>Hasdin Nasri, Sip., Mm.</t>
  </si>
  <si>
    <t>Kepala Bidang Tata Lingkungan</t>
  </si>
  <si>
    <t>Hl. M. Ilyas Mattewakkang No. 5, Kel. Empoang, Kec. Binamu</t>
  </si>
  <si>
    <t>Berdasarkan Uu No. 32 Tahun 2009 Tentang Perlindungan Dan Pengelolaan Lingkungan Hidup Suatu Usaha Atau Kegiatan Yang Berdampak Terhadap Lingkungan Hidup Diwajibkan Memiliki Dokumen Perizinan Lingkungan. Dinas Lingkungan Hidup Memiliki Tugas Untuk Menerbitkan Dokumen Perizinan Lingkungan Tersebut. Oleh Karena Itu, Dinas Lingkungan Hidup Melakukan Pengumpulan Data Secara Langsung Di Lapangan</t>
  </si>
  <si>
    <t>Memberikan Persetujuan Izin Lingkungan Untuk Suatu Usaha</t>
  </si>
  <si>
    <t>04 Desember 2020</t>
  </si>
  <si>
    <t>Database Pertanian Kabupaten Pasaman Barat</t>
  </si>
  <si>
    <t xml:space="preserve">  Dinas Tanaman Pangan, Hortikultura dan Peternakan Kabupaten Pasaman Barat</t>
  </si>
  <si>
    <t>distanhornak.pasbar@gmail.com</t>
  </si>
  <si>
    <t>Sukarli,spp,m.si</t>
  </si>
  <si>
    <t>Fitria Santi</t>
  </si>
  <si>
    <t>Bagian Perencanaan</t>
  </si>
  <si>
    <t>Komplek Pertanian Padang Tujuah</t>
  </si>
  <si>
    <t>Perlunya Merangkum Semua Kegiatan Pertanian Di Dinas Tanaman Pangan, Hortikultura Dan Peternakan Kabupaten Pasaman Barat Untuk Memudahkan Pengguna Data Yang Membutuhkan Data-data Kegiatan Pertanian</t>
  </si>
  <si>
    <t>Sebagai Informasi Data Dibidang Tanaman Pangan, Hortikultura Dan Peternakan Baik Itu Kelompok Tani, Irigasi, Keberhasilan Pembangunan Pertanian, Piagam Dan Dokumentasi</t>
  </si>
  <si>
    <t>17 Agustus 2020</t>
  </si>
  <si>
    <t>Mail
Lainnya : pengiriman blangko ke penyuluh</t>
  </si>
  <si>
    <t>Individu
Rumah Tangga
Lainnya : kegiatan pertanian</t>
  </si>
  <si>
    <t>Individu
Rumah Tangga
Lainnya: kegiatan</t>
  </si>
  <si>
    <t>Database Peternakan Kabupaten Padang Pariaman</t>
  </si>
  <si>
    <t xml:space="preserve">  Dinas Peternakan dan Kesehatan Hewan Kabupaten Padang Pariaman</t>
  </si>
  <si>
    <t>081266021900</t>
  </si>
  <si>
    <t>irwanspt69@gmail.com</t>
  </si>
  <si>
    <t>Sekretaris Daerah Kab. Padang Pariaman</t>
  </si>
  <si>
    <t>Irwan, S.pt, Mm</t>
  </si>
  <si>
    <t>Kabid Penyuluhan</t>
  </si>
  <si>
    <t>Jl. Dr. Soeharjo No. 12, Pariaman</t>
  </si>
  <si>
    <t>Database Peternakan Kabupaten Padang Pariaman Ini Memuat Data Tentang Perkembangan Dan Hasil Usaha Pembangunan Peternakan. Dalam Publikasi Ini Dilengkapi Dengan Jumlah Dan Jenis Ternak Yang Ada Dimasing-masing Kecamatan Se Kabupaten Padang Pariaman</t>
  </si>
  <si>
    <t>Untuk Menampilkan Data-data Peternakan Untuk Pengguna Data Dan Pengambilan Kebijakan</t>
  </si>
  <si>
    <t>21 Agustus 2020</t>
  </si>
  <si>
    <t>27 Agustus 2020</t>
  </si>
  <si>
    <t>Lainnya : UPTD PETERNAKAN</t>
  </si>
  <si>
    <t>Lainnya: Hewan Ternak</t>
  </si>
  <si>
    <t>Database Usaha Mikro Kecil dan Menengah (UMKM) Kota Padang Panjang</t>
  </si>
  <si>
    <t xml:space="preserve">  Dinas Perdagangan Koperasi UKM Kota Padang Panjang</t>
  </si>
  <si>
    <t>Database Usaha Mikro Kecil Dan Menengah (umkm) Kota Padang Panjang</t>
  </si>
  <si>
    <t>(0752) 82243</t>
  </si>
  <si>
    <t>dpkukm@padangpanjang.go.id</t>
  </si>
  <si>
    <t>Dinas Perdagangan Koperasi Ukm Kota Padang Panjang</t>
  </si>
  <si>
    <t>Riny Lisdayanti, S.sos</t>
  </si>
  <si>
    <t>Kepala Bidang Koperasi Dan Usaha Mikro</t>
  </si>
  <si>
    <t>Jl. Sutan Syahrir No.124, Silaing Bawah, Kec. Padang Panjang Bar., Kota Padang Panjang, Sumatera Barat 27118</t>
  </si>
  <si>
    <t>Usaha Mikro, Kecil Dan Menengah (umkm) Meski Memiliki Persoalan Dan Kendala Yang Hampir Sama Setiap Tahunnya, Namun Masih Mampu Masih Berjalan, Bergerak Sesuai Dengan Mekanisme Pasar Yang Mereka Bentuk. Sederhana Namun Efektif. Pasar Yang Tak Bergantung Pada Dinamika Naik-turunya Pasar Global. Untuk Itu, Umkm Ini Sangat Perlu Dipertahankan Dan Terus Dikebangkan Sebagai Soko Guru Kekuatan Perekonomian Nasional . Untuk Itulah, Perlu Bangun Database Umkm Kota Padang Panjang Berdasarkan Sektor Usaha Dan Parameter Lain Yang Diperlukan.</t>
  </si>
  <si>
    <t>Menghimpun Dalam Bentuk Database Umkm Kota Padang Panjang</t>
  </si>
  <si>
    <t>23 November 2020</t>
  </si>
  <si>
    <t>Computer Aided Web Interviewing (CAWI)
Lainnya : Portal Aplikasi UMKM Padang Panjang</t>
  </si>
  <si>
    <t>DATIR PERIKANAN</t>
  </si>
  <si>
    <t xml:space="preserve">  DINAS PERIKANAN KABUPATEN BUTON UTARA</t>
  </si>
  <si>
    <t>Dinas Tenaga Kerja dan Transmigrasi Kabupaten Tulungagung</t>
  </si>
  <si>
    <t xml:space="preserve">  Dinas Tenaga Kerja dan Transmigrasi Kabupaten Tulungagung</t>
  </si>
  <si>
    <t xml:space="preserve">  Dinas Koperasi, Usaha Kecil dan Menengah, Perindustrian dan Perdagangan Kabupaten Minahasa Tenggara</t>
  </si>
  <si>
    <t>Direktori Industri Mikro Kecil Dan Menengah (ikm) Di Kabupaten Minahasa Tenggara</t>
  </si>
  <si>
    <t>082271076127</t>
  </si>
  <si>
    <t>jaquelin@gmail.com</t>
  </si>
  <si>
    <t>Dinas Koperasi Ukm Perindustrian Dan Perdagangan</t>
  </si>
  <si>
    <t>Jaquelin Moringka, St</t>
  </si>
  <si>
    <t>Desa Wawali Pasan, Ratahan, Kompleks Perkantoran Block B, Tosuraya Sel., Ratahan, Kabupaten Minahasa Tenggara, Sulawesi Utara</t>
  </si>
  <si>
    <t>Sektor Industri Pada Era Globalisasi Memiliki Peran Yang Sangat Krusial Dalam Pembangunan Ekonomi Suatu Wilayah. Industri Mikro Kecil Dan Menengah Menjadi Salah Satu Unsur Penting Dalam Menopang Perekonomian Masyarakat, Baik Menengah Ke Atas Maupun Menengah Ke Bawah. Industri Mikro Kecil Dan Menengah Pada Masa Sekarang Semakin Banyak Bermunculan Akibat Dari Kemajuan Teknologi Yang Semakin Mempermudah Akses Mereka Dlaam Memasarkan Produk Yang Dimiliki. Meski Demikian, Belum Adanya Informasi Mengenai Jumlah Maupun Informasi Terkait Lainnya Mengenai Industri Mikro Kecil Dan Menengah Cukup Menyulitkan Bagi Pemerintah Daerah Untuk Melakukan Kebijakan Terhadap Para Pelaku Usaha Ikm Seperti Pemberian Bantuan, Perlindungan Usaha Dan Lain Sebagainya. Oleh Karena Itu, Direktori Ikm Menjadi Instrumen Penting Yang Harus Dimiliki Oleh Pemerintah Daerah.</t>
  </si>
  <si>
    <t>Menyediakan Direktori Perusahaan/usaha Industri Mikro Kecil Dan Menengah</t>
  </si>
  <si>
    <t>15 Mei 2020</t>
  </si>
  <si>
    <t>18 Mei 2020</t>
  </si>
  <si>
    <t>DOKUMEN INFORMASI KINERJA PENGELOLAAN LINGKUNGAN HIDUP DAERAH</t>
  </si>
  <si>
    <t xml:space="preserve">  Dinas Lingkungan Hidup Kabupaten Sukamara</t>
  </si>
  <si>
    <t>Dokumentasi Produk Hukum Kota Tegal</t>
  </si>
  <si>
    <t xml:space="preserve">  Bagian Hukum Sekretariat Daerah Kota Tegal</t>
  </si>
  <si>
    <t>Dukungan manajemen dan teknis penyelidikan dan tindak pidana</t>
  </si>
  <si>
    <t xml:space="preserve">  Kepolisian Resort Kota Batu</t>
  </si>
  <si>
    <t>Eksplorasi Data Tanaman Perkebunan 2020</t>
  </si>
  <si>
    <t xml:space="preserve">  DINAS PERTANIAN DAN PETERNAKAN KABUPATEN SERAM BAGIAN BARAT</t>
  </si>
  <si>
    <t>pertanian@sbbkab.bps.go.id</t>
  </si>
  <si>
    <t>Dinas Pertanian Dan Peternakan Kabupaten Seram Bagian Barat</t>
  </si>
  <si>
    <t>Mansyur Tianotak,sp</t>
  </si>
  <si>
    <t>Jl. Morekao</t>
  </si>
  <si>
    <t>Ingin Menyediakan Data Luas Lahan Perkebunan Dan Produksi Tanaman Perkebunan</t>
  </si>
  <si>
    <t>Sebagai Laporan Untuk Dapat Dijadikan Pengambilan Kebijakan</t>
  </si>
  <si>
    <t>10 Juli 2020</t>
  </si>
  <si>
    <t>16 Desember 2020</t>
  </si>
  <si>
    <t>: 11 orang</t>
  </si>
  <si>
    <t>EKSPLORASI MINERAL DAN BATU BARA</t>
  </si>
  <si>
    <t xml:space="preserve">  DINAS ESDM PROVINSI MALUKU</t>
  </si>
  <si>
    <t>Elektronik pencatatan pelaporan gizi berbasis masyarakat</t>
  </si>
  <si>
    <t xml:space="preserve">  Dinas Kesehatan</t>
  </si>
  <si>
    <t>Elektronik Pencatatan Pelaporan Gizi Berbasis Masyarakat</t>
  </si>
  <si>
    <t>08951413466</t>
  </si>
  <si>
    <t>cuksukarso@gmail.com</t>
  </si>
  <si>
    <t>Dinas Kesehatan Kabupaten Lampung Tengah</t>
  </si>
  <si>
    <t>Cuk Sukarso, Skm</t>
  </si>
  <si>
    <t>Kabid. Kesehatan Masyarakat (kesmas)</t>
  </si>
  <si>
    <t>Jl Lintas Sumatra Panggungan Gunung Sugih</t>
  </si>
  <si>
    <t>Melihat Status Gizi Balita Di Lampung Tengah</t>
  </si>
  <si>
    <t>06 November 2020</t>
  </si>
  <si>
    <t>08 Maret 2021</t>
  </si>
  <si>
    <t>30 Maret 2021</t>
  </si>
  <si>
    <t>ESTIMASI TIMBULAN SAMPAH PER KECAMATAN TAHUN 2020</t>
  </si>
  <si>
    <t xml:space="preserve">  DINAS LINGKUNGAN HIDUP KAB. REMBANG</t>
  </si>
  <si>
    <t>Evaluasi Kinerja Pemberdayaan Masyarakat Dan Desa Kabupaten Sumedang</t>
  </si>
  <si>
    <t xml:space="preserve">  Dinas Pemberdayaan Masyarakat Dan Desa Kabupaten Sumedang</t>
  </si>
  <si>
    <t>0261-2200402</t>
  </si>
  <si>
    <t>dpmd@sumedang.go.id</t>
  </si>
  <si>
    <t>Dinas Pemberdayaan Masyarakat Dan Desa Kabupaten Sumedang</t>
  </si>
  <si>
    <t>Drs. H. Endah Kusyaman</t>
  </si>
  <si>
    <t>Kepala Dinas Pemberdayaan Masyarakat Dan Desa Kabupaten Sumedang</t>
  </si>
  <si>
    <t>Jl. Prabu Geusan Ulun No. 36</t>
  </si>
  <si>
    <t>Pembangunan Desa Memegang Peranan Penting Karena Merupakan Bagian Yang Tidak Terpisahkan Dan Pada Hakikatnya Bersinergi Terhadap Pembangunan Daerah Dan Nasional. Hal Tersebut Terlihat Melalui Banyaknya Program Pembangunan Yang Dirancang Pemerintah Untuk Pembangunan Desa. Hampir Seluruh Instansi Terutama Pemerintah Daerah Mengkoordinir Pembangunan Desa Dalam Program Kerjanya. Oleh Karena Itu Diperlukan Suatu Cara Untuk Bisa Mengevaluasi Kinerja Pemberdayaan Masyarakat Dan Desa Di Kabupaten Sumedang.</t>
  </si>
  <si>
    <t>Meningkatkan Kualitas Kemandirian Desa</t>
  </si>
  <si>
    <t>16 Februari 2020</t>
  </si>
  <si>
    <t>Lainnya : Kantor Kecamatan dan Kantor Desa/ Kelurahan</t>
  </si>
  <si>
    <t>: 303 orang</t>
  </si>
  <si>
    <t>Lainnya: Kecamatan dan Desa/ Kelurahan</t>
  </si>
  <si>
    <t>Lainnya: Desa/ Kelurahan</t>
  </si>
  <si>
    <t>Evaluasi PSBB dan Kesiapan Masyarakat Memasuki Era New Normal Kabupaten Kepulauan Mentawai</t>
  </si>
  <si>
    <t xml:space="preserve">  Badan Perencanaan Pembangunan Daerah Kabupaten Kepulauan Mentawai</t>
  </si>
  <si>
    <t>Evaluasi Psbb Dan Kesiapan Masyarakat Memasuki Era New Normal Kabupaten Kepulauan Mentawai</t>
  </si>
  <si>
    <t>(0759)320050</t>
  </si>
  <si>
    <t>bappeda_mentawai@gmail.com</t>
  </si>
  <si>
    <t>Pemerintah Daerah Kabupaten Kepulauan Mentawai</t>
  </si>
  <si>
    <t>Bappeda Kabupaten Kepulauan Mentawai</t>
  </si>
  <si>
    <t>Bidang Analisis Data Pembangunan, Perencanaan Program, Pengendalian, Evaluasi, Pelaporan, Penelitian Dan Pengembangan</t>
  </si>
  <si>
    <t>Kepala Bidang Analisis Data Pembangunan, Perencanaan Program, Pengendalian, Evaluasi, Pelaporan, Penelitian Dan Pengembangan</t>
  </si>
  <si>
    <t>Jalan Raya Tuapejat Km 4</t>
  </si>
  <si>
    <t>Terjadinya Pandemi Covid 19 Telah Berdampak Pada Pola Aktivitas Dan Keadaan Sosial Ekonomi Masyarakat Di Kabupaten Kepulauan Mentawai. Dengan Mengetahui Seberapa Siap Masyarakat Dalam Menghadapi Pandemi Dan Pelaksanaan Aturan Untuk Menghambat Penyebaran Pandemi, Pemerintah Dapat Menyusun Kebijakan Yang Dapat Mengoptimalkan Berjalannya Agenda Untuk Mencapai Target Pembangunan Yang Telah Ditetapkan, Khususnya Yang Terkait Dengan Kesejahteraan Masyarakat</t>
  </si>
  <si>
    <t>1. Menangkap Isu-isu Strategis Dampak Virus Corona Terhadap Kehidupan Sosial Ekonomi Masyarakat 2. Menggambarkan Kesiapan Masyarakat Dalam Menghadapi Tatanan Kehidupan Baru 3. Memberikan Masukan/rekomendasi Dalam Penyusunan Rencana Aksi Strategis Ke Depan</t>
  </si>
  <si>
    <t>22 Mei 2020</t>
  </si>
  <si>
    <t>09 Juni 2020</t>
  </si>
  <si>
    <t>10 Juni 2020</t>
  </si>
  <si>
    <t>17 Juni 2020</t>
  </si>
  <si>
    <t>16 Juni 2020</t>
  </si>
  <si>
    <t>19 Juni 2020</t>
  </si>
  <si>
    <t>22 Juni 2020</t>
  </si>
  <si>
    <t>Evaluasi RKPD Pemerintah Kabupaten Bangka Tengah</t>
  </si>
  <si>
    <t xml:space="preserve">  Badan Perencanaan Pembangunan dan Penelitian Pengembangan Daerah</t>
  </si>
  <si>
    <t>Evaluasi Rkpd Pemerintah Kabupaten Bangka Tengah</t>
  </si>
  <si>
    <t>081278104925</t>
  </si>
  <si>
    <t>pratiwie256@gmail.com</t>
  </si>
  <si>
    <t>Drg. Muhammad Anas Maruf</t>
  </si>
  <si>
    <t>Eka Pratiwi, Se., M.ec.dev</t>
  </si>
  <si>
    <t>Kepala Sub Bidang Evaluasi</t>
  </si>
  <si>
    <t>Jl. Sekolah Berok Rt. 001, Koba, Bangka Tengah</t>
  </si>
  <si>
    <t>Memberikan Gambaran Proses Pelaksanaan Program Dan Kegiatan Pembangunan Daerah Tahun 2020 Sesuai Dengan Yang Telah Ditetapkan Dalam Rkpd Kab. Bangka Tengah Tahun 2020 Berdasarkan Realisasi Anggaran</t>
  </si>
  <si>
    <t>23 Maret 2019</t>
  </si>
  <si>
    <t>17 Januari 2021</t>
  </si>
  <si>
    <t>: 32 orang</t>
  </si>
  <si>
    <t>Individu
Lainnya: kasubbag program</t>
  </si>
  <si>
    <t>Fasilitasi Evaluasi Kinerja Pelayanan Publik</t>
  </si>
  <si>
    <t xml:space="preserve">  Bagian Organisasi</t>
  </si>
  <si>
    <t>Finalisasi Rencana Aksi Daerah (RAD) SDGs Provinsi Papua Tahun 2019-2020</t>
  </si>
  <si>
    <t>Flood Vulnerability Zonation Using Multi Criteria Evaluation Method in Anai Watershed, West Sumatera</t>
  </si>
  <si>
    <t>Flood Vulnerability Zonation Using Multi Criteria Evaluation Method In Anai Watershed, West Sumatera</t>
  </si>
  <si>
    <t>Prov.sumbar@bkkbn.go.id</t>
  </si>
  <si>
    <t>Dr. Teguh Widodo, A.ks, Mtp</t>
  </si>
  <si>
    <t>Jl. Khatib Sulaiman No. 1</t>
  </si>
  <si>
    <t>Daerah Aliran Sungin Pada Kawasan Yang Dialiri Oleh Sungai Batang Anai Yang Mengalami Rawan Banjir, Karena Itu Perlu Pemetaan Daerah Supaya Banjir Tidak Terjadi Dan Tidak Menyebabkan Terjadinya Bencana Yang Besar.</t>
  </si>
  <si>
    <t>Memberikan Informasi Daerah Yang Rawan Banjir Dan Memetakan Daerah Wilayah Banjir</t>
  </si>
  <si>
    <t>14 Januari 2020</t>
  </si>
  <si>
    <t>21 Januari 2020</t>
  </si>
  <si>
    <t>21 Februari 2020</t>
  </si>
  <si>
    <t>Paper-assisted Personal Interviewing (PAPI)
Lainnya : Satelit</t>
  </si>
  <si>
    <t>Lainnya : kontur lahan</t>
  </si>
  <si>
    <t>Lainnya: Satelit</t>
  </si>
  <si>
    <t>Lainnya: Area rawan banjir</t>
  </si>
  <si>
    <t>Lainnya: Aliran DAS (Daerah Aliran Sungai) Batang Anai</t>
  </si>
  <si>
    <t>Geografis</t>
  </si>
  <si>
    <t xml:space="preserve">  BAPPEDA Kabupaten Aceh Utara</t>
  </si>
  <si>
    <t>samsul@gmail.com</t>
  </si>
  <si>
    <t>Samsul Bahri, St., Mt</t>
  </si>
  <si>
    <t>Jl. Samudera No.53, Lancang Garam, Banda Sakti, Kota Lhokseumawe, Provinsi Aceh</t>
  </si>
  <si>
    <t>Badan Perencanaan Pembangunan Daerah (bappeda) Melaksanakan Tugas Analisis Dan Perumusan Kebijakan Perencanaan Pembangunan Daerah Secara Holistik, Tematik Dan Integratif, Spasial Dalam Penyusunan Dokumen Perencanaan, Pemantauan, Evaluasi, Pengendalian Pelaksanaan Pembangunan Serta Penyelenggaraan Penelitian Dan Pengembangan Potensi Daerah. Salah Satunya Tentang Kebutuhan Data Tinggi Wilayah Dan Jarak Ke Ibukota Kabupaten Aceh Utara Dari Tiap Kecamatan. Oleh Sebab Itu Dialksanakan Pengumpulan Dat Ini</t>
  </si>
  <si>
    <t>Untuk Menggambarkan Tinggi Wilayah Dan Jarak Ke Ibukota Kabupaten Aceh Utara</t>
  </si>
  <si>
    <t>Lainnya : Wilayah</t>
  </si>
  <si>
    <t>Hasil Pendataan Keluarga Kabupaten Subang 2020</t>
  </si>
  <si>
    <t xml:space="preserve">  Dinas Pengendalian Penduduk, KB, Pemberdayaan Perempuan dan Perlindungan Anak</t>
  </si>
  <si>
    <t>(0260) 424183</t>
  </si>
  <si>
    <t>dp2kbp3a@subangkab.go.id</t>
  </si>
  <si>
    <t>Bkkbn</t>
  </si>
  <si>
    <t>Dra. Nunung Suryani M.si.</t>
  </si>
  <si>
    <t>N. Suryani</t>
  </si>
  <si>
    <t>Bidang Pengendalian Penduduk, Advokasi, Kie Dan Penggerakan</t>
  </si>
  <si>
    <t>Jl. Veteran No. 1 Kel, Sukamelang, Kec. Subang, Kabupaten Subang, Jawa Barat 41211</t>
  </si>
  <si>
    <t>Permasalahan Keluarga Yang Cukup Komplek Salah Satunya Yaitu Masih Banyaknya Kasus Kekerasan Terhadap Perempuan Dan Anak. Pemberdayaan Tersebut Agar Nantinya Mereka Terlibat Langsung Di Kegiatan Pembangunan. Jadi Mereka Bukan Sekadar Sebagai Objek Tapi Sebagai Subjek Atau Pelaku Dalam Kegiatan Pembangunan</t>
  </si>
  <si>
    <t>Untuk Menangani Permasalahan Tersebut Kami Melakukan Pemberdayaan Perempuan Melalui Program Peningkatan Peran Wanita Menuju Keluarga Sehat Dan Sejahtera (p2wkss) Dan Program Usaha Peningkatan Pendapatan Keluarga Sejahtera (uppks)</t>
  </si>
  <si>
    <t>09 Maret 2020</t>
  </si>
  <si>
    <t>13 Maret 2020</t>
  </si>
  <si>
    <t>21 Mei 2020</t>
  </si>
  <si>
    <t>25 Mei 2020</t>
  </si>
  <si>
    <t>05 Juni 2020</t>
  </si>
  <si>
    <t>27 Juli 2020</t>
  </si>
  <si>
    <t>Hasil Pengukuran Kualitas 2020 (SAKERNAS 2019)</t>
  </si>
  <si>
    <t xml:space="preserve">  Direktorat Analisis dan Pengembangan Statistik</t>
  </si>
  <si>
    <t>Hasil Pengukuran Kualitas 2020 (sakernas 2019)</t>
  </si>
  <si>
    <t>Ext 7320</t>
  </si>
  <si>
    <t>m.ari@bps.go.id</t>
  </si>
  <si>
    <t>Deputi Bidang Neraca Dan Analisis Statistik</t>
  </si>
  <si>
    <t>Direktorat Analisis Dan Pengembangan Statistik</t>
  </si>
  <si>
    <t>Dr. Margaretha Ari Anggorowati, S.kom, Mt</t>
  </si>
  <si>
    <t>Koordinator Fungsi Konsistensi Statistik</t>
  </si>
  <si>
    <t>Jalan Dr. Sutomo No.6-8 Jakarta</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</si>
  <si>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Kantor Statistik Nasional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Bps Melakukan Pengukuran Kualitas Terhadap Kegiatan Statistik Yang Telah Diselenggarakan,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Selain Itu, Hasil Pengukuran Kualitas Juga Akan Disampaikan Kepada Pengguna Dalam Bentuk “deklarasi Kualitas”.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Survei Angkatan Kerja Nasional (sakernas), Agustus 2019 Dengan Unit Statistik Rumah Tangga</t>
  </si>
  <si>
    <t>1. Mengetahui Gambaran Kualitas Dari Kegiatan Statistik Sakernas Agustus 2019 Yang Diukur Menurut Dimensi Kualitas; 2. Mengetahui Gambaran Kualitas Dari Kegiatan Statistik Sakernas Agustus 2019 Yang Diukur Menurut Tahapan Generic Statistical Business Process Model (gsbpm); 3. Mengetahui Perbandingan Gambaran Kualitas Dari Kegiatan Statistik Sakernas Agustus 2019 Dengan Tahun Sebelumnya Menurut Dimensi Kualitas; Dan 4. Mengetahui Perbandingan Gambaran Kualitas Dari Kegiatan Statistik Sakernas Agustus 2019 Dengan Tahun Sebelumnya Menurut Tahapan Gsbpm.</t>
  </si>
  <si>
    <t>17 September 2020</t>
  </si>
  <si>
    <t>18 September 2020</t>
  </si>
  <si>
    <t>02 Oktober 2020</t>
  </si>
  <si>
    <t>13 November 2020</t>
  </si>
  <si>
    <t>27 November 2020</t>
  </si>
  <si>
    <t>Lainnya : Subject matter Terkait (Duknaker, Mtodologi dan Diseminasi)</t>
  </si>
  <si>
    <t>Lainnya: Pengecekan ualng</t>
  </si>
  <si>
    <t>Lainnya: Hasil Pengukuran Kualitas Sakernas (Survei Angkatan kerja Nasional) 2019</t>
  </si>
  <si>
    <t>Hasil Pengukuran Kualitas 2020 (SHK 2019)</t>
  </si>
  <si>
    <t>Hasil Pengukuran Kualitas 2020 (shk 2019)</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</si>
  <si>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Lembaga Penyedia Statistik Resmi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Bps Melakukan Pengukuran Kualitas Terhadap Kegiatan Statistik Yang Telah Diselenggarakan,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Selain Itu, Hasil Pengukuran Kualitas Juga Akan Disampaikan Kepada Pengguna Dalam Bentuk “deklarasi Kualitas”.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Survei Harga Konsumen (shk) Tahun 2019 Dengan Unit Statistik Rumah Tangga.</t>
  </si>
  <si>
    <t>Secara Khusus Tujuan Yang Ingin Dicapai Dari Penyusunan Laporan Ini Adalah : 1. Mengetahui Gambaran Kualitas Kegiatan Statistik Survei Harga Konsumen (shk) Tahun 2019 Yang Diukur Menurut Dimensi Kualitas; 2. Mengetahui Gambaran Kualitas Dari Kegiatan Shk Tahun 2019 Yang Diukur Menurut Tahapan Generic Statistical Business Process Model (gsbpm); 3. Mengetahui Perbandingan Gambaran Kualitas Dari Kegiatan Shk Tahun 2019 Dengan Tahun Sebelumnya Menurut Dimensi Kualitas; Dan 4. Mengetahui Perbandingan Gambaran Kualitas Dari Kegiatan Shk Tahun 2019 Dengan Tahun Sebelumnya Menurut Tahapan Gsbpm</t>
  </si>
  <si>
    <t>11 September 2020</t>
  </si>
  <si>
    <t>14 September 2020</t>
  </si>
  <si>
    <t>Lainnya : Subject Matter Terkait (Statistik Harga Konsumen, Metodologi dan Diseminasi)</t>
  </si>
  <si>
    <t>Lainnya: Pengecekan Ulang</t>
  </si>
  <si>
    <t>Lainnya: : Hasil Pengukuran Kualitas SHK (Survei Harga Konsumen) 2019</t>
  </si>
  <si>
    <t>Hasil Pengukuran Kualitas 2020 (STPIM 2019)</t>
  </si>
  <si>
    <t>Hasil Pengukuran Kualitas 2020 (stpim 2019)</t>
  </si>
  <si>
    <t>Jalan Dr.sutomo No.6-8 Jakarta</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</si>
  <si>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Lembaga Penyedia Statistik Resmi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Dari Survei Tahunan Perusahaan Industri Manufaktur (stpim) Tahun 2019 Dengan Unit Statistik Perusahaan.</t>
  </si>
  <si>
    <t>Secara Khusus Tujuan Yang Ingin Dicapai Dari Penyusunan Laporan Ini Adalah : 1. Mengetahui Gambaran Kualitas Kegiatan Statistik Survei Tahunan Perusahaan Industri Manufaktur (stpim) Tahun 2019 Yang Diukur Menurut Dimensi Kualitas; 2. Mengetahui Gambaran Kualitas Dari Kegiatan Stpim Tahun 2019 Yang Diukur Menurut Tahapan Generic Statistical Business Process Model (gsbpm); 3. Mengetahui Perbandingan Gambaran Kualitas Dari Kegiatan Stpim Tahun 2019 Dengan Tahun Sebelumnya Menurut Dimensi Kualitas; Dan 4. Mengetahui Perbandingan Gambaran Kualitas Dari Kegiatan Stpim Tahun 2019 Dengan Tahun Sebelumnya Menurut Tahapan Gsbpm</t>
  </si>
  <si>
    <t>Lainnya : Subject Matter Terkait (Statistik Industri Besar dan Sedang, Metodologi dan Diseminasi)</t>
  </si>
  <si>
    <t>Lainnya: Pengecekan ulang</t>
  </si>
  <si>
    <t>Lainnya: Hasil Pengukuran Kualitas STPIM (Survei Tahunan Perusahaan Industri Manufaktur) 2019</t>
  </si>
  <si>
    <t>Hasil Pengukuran Kualitas 2020 (Survei Perusahaan Konstruksi 2019)</t>
  </si>
  <si>
    <t>Hasil Pengukuran Kualitas 2020 (survei Perusahaan Konstruksi 2019)</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</si>
  <si>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Lembaga Penyedia Statistik Resmi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Bps Melakukan Pengukuran Kualitas Terhadap Kegiatan Statistik Yang Telah Diselenggarakan,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Selain Itu, Hasil Pengukuran Kualitas Juga Akan Disampaikan Kepada Pengguna Dalam Bentuk “deklarasi Kualitas”.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Dari Survei Perusahaan Konstruksi Triwulanan (sktr) Tahun 2019 Dengan Unit Statistik Perusahaan Konstruksi.</t>
  </si>
  <si>
    <t>Secara Khusus Tujuan Yang Ingin Dicapai Dari Penyusunan Laporan Ini Adalah : 1. Mengetahui Gambaran Kualitas Kegiatan Statistik Survei Perusahaan Konstruksi Triwulanan (sktr) Tahun 2019 Yang Diukur Menurut Dimensi Kualitas; 2. Mengetahui Gambaran Kualitas Dari Kegiatan Sktr Tahun 2019 Yang Diukur Menurut Tahapan Generic Statistical Business Process Model (gsbpm); 3. Mengetahui Perbandingan Gambaran Kualitas Dari Kegiatan Sktr Tahun 2019 Dengan Tahun Sebelumnya Menurut Dimensi Kualitas; Dan 4. Mengetahui Perbandingan Gambaran Kualitas Dari Kegiatan Sktr Tahun 2019 Dengan Tahun Sebelumnya Menurut Tahapan Gsbpm.</t>
  </si>
  <si>
    <t>Lainnya : Subject Matter Terkait (Statistik Konstruksi, Metodologi dan Diseminasi)</t>
  </si>
  <si>
    <t>Lainnya: Hasil Pengukuran Kualitas Survei Konstruksi 2019</t>
  </si>
  <si>
    <t>Hasil Pengukuran Kualitas 2020 (Survei Ubinan Tanaman Pangan 2019)</t>
  </si>
  <si>
    <t>Hasil Pengukuran Kualitas 2020 (survei Ubinan Tanaman Pangan 2019)</t>
  </si>
  <si>
    <t>De. Margaretha Ari Anggorowati</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</si>
  <si>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Lembaga Penyedia Statistik Resmi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Bps Melakukan Pengukuran Kualitas Terhadap Kegiatan Statistik Yang Telah Diselenggarakan,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Selain Itu, Hasil Pengukuran Kualitas Juga Akan Disampaikan Kepada Pengguna Dalam Bentuk “deklarasi Kualitas”.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Dari Survei Ubinan Tanaman Pangan Tahun 2019 Dengan Unit Statistik Adalah Rumah Tangga Tanaman Pangan.</t>
  </si>
  <si>
    <t>Secara Khusus Tujuan Yang Ingin Dicapai Dari Penyusunan Laporan Ini Adalah : 1. Mengetahui Gambaran Kualitas Kegiatan Statistik Survei Ubinan Tanaman Pangan Tahun 2019 Yang Diukur Menurut Dimensi Kualitas; 2. Mengetahui Gambaran Kualitas Dari Kegiatan Survei Ubinan Tanaman Pangan Tahun 2019 Yang Diukur Menurut Tahapan Generic Statistical Business Process Model (gsbpm); 3. Mengetahui Perbandingan Gambaran Kualitas Dari Kegiatan Survei Ubinan Tanaman Pangan Tahun 2019 Dengan Tahun Sebelumnya Menurut Dimensi Kualitas; Dan 4. Mengetahui Perbandingan Gambaran Kualitas Dari Kegiatan Survei Ubinan Tanaman Pangan Tahun 2019 Dengan Tahun Sebelumnya Menurut Tahapan Gsbpm.</t>
  </si>
  <si>
    <t>Lainnya : Subject Matter Terkait (Statistik Tanaman Pangan, Metodologi dan Diseminasi)</t>
  </si>
  <si>
    <t>Lainnya: Hasil Pengukuran Kualitas Survei Ubinan Tanaman Pangan 2019</t>
  </si>
  <si>
    <t>Hasil Pengukuran Kualitas 2020 (SUSENAS 2019)</t>
  </si>
  <si>
    <t>Hasil Pengukuran Kualitas 2020 (susenas 2019)</t>
  </si>
  <si>
    <t>Dr. Margaretha Ari Anggorowati</t>
  </si>
  <si>
    <t>Seiring Berkembangnya Jaman, Data Dan Statistik Yang Berkualitas Telah Menjadi Salah Satu Komponen Esensial Dalam Berbagai Bidang Kehidupan, Baik Di Sektor Pemerintahan Maupun Sektor Lainnya. Peran Penting Data Dan Statistik Dalam Kehidupan, Terutama Dalam Proses Perencanaan, Penyelenggaraan, Pemantauan, Dan Evaluasi Kegiatan Berbagai Entitas Masyarakat, Menuntut Adanya Jaminan Kualitas Atas Data Dan Statistik Yang Digunakan. Badan Pusat Statistik (bps), Sebagai Lembaga Pemerintah Nonkementerian Yang Bertanggung Jawab Untuk Melaksanakan Tugas Pemerintahan Di Bidang Statistik Sebagaimana Tertuang Dalam Uu Nomor 16 Tahun 1997 Tentang Statistik, Telah Berkomitmen Untuk Menyediakan Data Dan Statistik Yang Memiliki Kualitas. Dengan Mengukuhkan Visinya Untuk Menjadi “penyedia Data Statistik Berkualitas Untuk Indonesia Maju”, Bps Mengambil Peran Dalam Penyediaan Data Statistik Nasional Maupun Internasional, Untuk Menghasilkan Data Yang Mempunyai Kebenaran Akurat Dan Menggambarkan Keadaan Yang Sebenarnya, Dalam Rangka Mewujudkan Indonesia Maju. Menitikberatkan Pada Bagian Kualitas, Bps Merumuskan Salah Satu Misinya, Yaitu “menyediakan Statistik Berkualitas Yang Berstandar Nasional Dan Internasional”, Sebagai Komitmen Dan Upaya Mencapai Visi Tersebut. Visi Dan Misi Bps Tersebut Di Atas Sejalan Dengan Rekomendasi Divisi Statistik Perserikatan Bangsa-bangsa (unsd) Tentang Kualitas Data Dan Statistik Dalam Un-nqaf Manual For Official Statistics1. Dalam Rekomendasi Tersebut, Secara Umum, Dinyatakan Bahwa Seluruh Lembaga Penyedia Statistik Resmi (national Statistical Office, Nso) Di Dunia Diharapkan Dapat Memberikan Jaminan Kualitas Dengan Memperhatikan Kualitas Statistik Yang Dihasilkan, Serta Lebih Menekankan Pada Manajemen Kualitas/mutu Dalam Penyelenggaraan Kegiatan Statistiknya Sesuai Dengan Fundamental Principles Of Official Statistics2. Pada Tahap Implementasi Guna Mencapai Visi Dan Menjalankan Misi Tersebut Di Atas, Bps Mengambil Langkah Untuk Mengetahui Gambaran Kondisi Kualitas Kegiatan Statistik Yang Diselenggarakannya. Bps Melakukan Pengukuran Kualitas Terhadap Kegiatan Statistik Yang Telah Diselenggarakan, Baik Sensus Maupun Survei. Pengukuran Kualitas Ini Dilakukan Pada Setiap Tahapan Kegiatan Statistik, Mulai Dari Perencanaan Sampai Dengan Tahap Evaluasi. Hasil Pengukuran Kualitas Kegiatan Statistik Disampaikan Kepada Penyelenggara Kegiatan Statistik Sensus/survei Terkait Sebagai Bahan Evaluasi Dan Perbaikan. Pengukuran Kualitas Ini Merupakan Upaya Nyata Dari Komponen Qaf “managing Statistical Output” [nqaf 14 S.d. 19] Yang Bertujuan Untuk Memastikan Output Pada Setiap Tahapan Sudah Sesuai Dengan Standar-standar Yang Telah Ditetapkan. Adapun, Dalam Laporan Ini, Disajikan Pembahasan Mengenai Hasil Pengukuran Kualitas Terhadap Kegiatan Statistik Dari Survei Sosial Ekonomi Nasional (susenas) Tahun 2019 Dengan Unit Statistik Rumah Tangga.</t>
  </si>
  <si>
    <t>Secara Khusus Tujuan Yang Ingin Dicapai Dari Penyusunan Laporan Ini Adalah : 1. Mengetahui Gambaran Kualitas Dari Kegiatan Statistik Survei Sosial Ekonomi Nasional (susenas) Tahun 2019 Yang Diukur Menurut Dimensi Kualitas; 2. Mengetahui Gambaran Kualitas Dari Kegiatan Susenas Tahun 2019 Yang Diukur Menurut Tahapan Generic Statistical Business Process Model (gsbpm); 3. Mengetahui Perbandingan Gambaran Kualitas Dari Kegiatan Susenas Tahun 2019 Dengan Tahun Sebelumnya Menurut Dimensi Kualitas; Dan 4. Mengetahui Perbandingan Gambaran Kualitas Dari Kegiatan Susenas Tahun 2019 Dengan Tahun Sebelumnya Menurut Tahapan Gsbpm.</t>
  </si>
  <si>
    <t>08 September 2020</t>
  </si>
  <si>
    <t>Lainnya : Subject Matter terkait (Kesra, Metodologi, Diseminasi)</t>
  </si>
  <si>
    <t>Lainnya: Hasil Pengukuran Kualitas Susenas 2019</t>
  </si>
  <si>
    <t>IDENTIFIKASI KEMAMPUAN MAHASISWA PENGGUNAAN LEARNING MANAGEMENT SYSTEM (LMS) BERBASIS MOODLE DI UNIVERSITAS PAPUA</t>
  </si>
  <si>
    <t xml:space="preserve">  Universitas Papua (UNIPA)</t>
  </si>
  <si>
    <t>Identifikasi Kemampuan Mahasiswa Penggunaan Learning Management System (lms) Berbasis Moodle Di Universitas Papua</t>
  </si>
  <si>
    <t>info@unipa.ac.id</t>
  </si>
  <si>
    <t>Universitas Papua (unipa)</t>
  </si>
  <si>
    <t>Fakultas Matematikan Dan Ilmu Pengetahuan Alam</t>
  </si>
  <si>
    <t>Irfan Irnandi</t>
  </si>
  <si>
    <t>Dosen</t>
  </si>
  <si>
    <t>Jalan Gunung Salju</t>
  </si>
  <si>
    <t>Melalui Pembelajaran Berbabis Lms Peserta Didik Dapat Belajar Kapanpun Dan Dimanapun Tanpa Dibatasi Oleh Ruang Dan Waktu</t>
  </si>
  <si>
    <t>Identifikasi Kemampuan Mahasiswa Dalam Pengetahuan (lms)</t>
  </si>
  <si>
    <t>06 Desember 2020</t>
  </si>
  <si>
    <t>09 Desember 2020</t>
  </si>
  <si>
    <t>30 Juli 2021</t>
  </si>
  <si>
    <t>Lainnya: INSTANSI</t>
  </si>
  <si>
    <t>Identifikasi Lahan Pertanian Pangan Berkelanjutan (LP2B) Kabupaten Kudus</t>
  </si>
  <si>
    <t xml:space="preserve">  DINAS PERTANIAN DAN PANGAN KABUPATEN KUDUS</t>
  </si>
  <si>
    <t>Indeks Daya Saing Daerah Kabupaten Jombang</t>
  </si>
  <si>
    <t xml:space="preserve">  Badan Perencanaan Pembangunan Daerah (Bappeda) Kabupaten Jombang</t>
  </si>
  <si>
    <t>23</t>
  </si>
  <si>
    <t>97</t>
  </si>
  <si>
    <t>Indeks Kebahagiaan Kabupaten Sikka</t>
  </si>
  <si>
    <t xml:space="preserve">  Badan Perencanaan dan Penelitian dan Pengembangan Kabupaten Sikka</t>
  </si>
  <si>
    <t>Indeks Kejahatan di Provinsi Jawa Tengah Menurut Polres, Polretsa dan Polrestabes</t>
  </si>
  <si>
    <t xml:space="preserve">  Polda Jateng (Biro Operasi)</t>
  </si>
  <si>
    <t>Indeks Kepuasaan Masyarakat Dinas Pekerjaan Umum dan Penataan Ruang Kabupaten Situbondo</t>
  </si>
  <si>
    <t xml:space="preserve">  DINAS PEKERJAAN UMUM DAN PENATAAN RUANG KABUPATEN SITUBONDO</t>
  </si>
  <si>
    <t>Indeks Kepuasaan Masyarakat Dinas Pekerjaan Umum Dan Penataan Ruang Kabupaten Situbondo</t>
  </si>
  <si>
    <t>Dinas Pekerjaan Umum Dan Penataan Ruang Kabupaten Situbondo</t>
  </si>
  <si>
    <t>081230614980</t>
  </si>
  <si>
    <t>tieyung4n@gmail.com</t>
  </si>
  <si>
    <t>Purwati, S.t.</t>
  </si>
  <si>
    <t>Kepala Sub Bagian Penyusunan Program</t>
  </si>
  <si>
    <t>Jl. Baluran No 3, Situbondo</t>
  </si>
  <si>
    <t>Upaya Meningkatkan Kualitas Pelayanan Publik Dapat Dilakukan Dengan Evaluasi Pelayanan Publik Melalui Kegiatan Survei Kepuasan Masyarakat. Dinas Pekerjaan Umum Dan Penataan Ruang (dpupr) Kabupaten Situbondo Bekerja Sama Dengan Konsultan Independen Melakukan Survei Indeks Kepuasan Masyarakat Terhadap Pelayanan Yang Telah Diberikan. Hasil Dari Kegiatan Ini, Akan Dijadikan Acuan Dalam Menentukan Strategi Untuk Memperbaiki Pelayanan Infrastruktur Di Dpupr Kabupaten Situbondo. Penentuan Strategi Ini Dilakukan Dengan Mempertimbangkan Harapan Masyarakat Terhadap Pelayanan Publik Di Kabupaten Situbondo.</t>
  </si>
  <si>
    <t>1. Terukurnya Indeks Kepuasan Masyarakat Dinas Pekerjaan Umum Dan Penataan Ruang (dpupr) Kabupaten Situbondo Tahun 2020; 2. Sebagai Bahan Dalam Penetapan Kebijakan Terkait Dengan Peningkatan Kualitas Pelayanan Publik Dpupr Kabupaten Situbondo; 3. Sebagai Komponen Dasar Dalam Penilaian Pencapaian Kinerja Pelayanan Dpupr Kabupaten Situbondo Pada Tahun Berikutnya</t>
  </si>
  <si>
    <t>26 Oktober 2020</t>
  </si>
  <si>
    <t>22 November 2020</t>
  </si>
  <si>
    <t>25 November 2020</t>
  </si>
  <si>
    <t>26 November 2020</t>
  </si>
  <si>
    <t>05 Desember 2020</t>
  </si>
  <si>
    <t>10 Desember 2020</t>
  </si>
  <si>
    <t>19 Desember 2020</t>
  </si>
  <si>
    <t>Lainnya: Infrastruktur</t>
  </si>
  <si>
    <t>Indeks Kepuasan Masyarakat</t>
  </si>
  <si>
    <t xml:space="preserve">  Sekretariat Daerah</t>
  </si>
  <si>
    <t>081317124837</t>
  </si>
  <si>
    <t>aryayudha07@gmail.com</t>
  </si>
  <si>
    <t>Ir. Rusli Khaidir , M.si</t>
  </si>
  <si>
    <t>Aryudha Saleh</t>
  </si>
  <si>
    <t>Kasubbag Pelayanan Publik Tatalaksana Dan Kinerja</t>
  </si>
  <si>
    <t>Jl. By Pass No. 1 Koba</t>
  </si>
  <si>
    <t>Kepuasan Merupakan Faktor Yang Sangat Penting Untuk Mengukur Keberhasilan Suatu Unit Pelayanan. Pemerintah Kab. Bangka Tengah Melakukan Survei Kepuasan Masyarakat Untuk Mengetahui Kepuasan Masyarakat Terhadap Pelayanan Yang Dilakukan. Survei Ini Dilakukan Secara Berkala Dalam Periode Tahunan.</t>
  </si>
  <si>
    <t>Untuk Mengetahui Tingkat Kepuasan Masyarakat Terhadap Pelayanan</t>
  </si>
  <si>
    <t>30 Maret 2020</t>
  </si>
  <si>
    <t>: 24 orang</t>
  </si>
  <si>
    <t>Indeks Kepuasan Masyarakat (IKM) dan Indeks Persepsi Korupsi (IPK) Kantor Imigrasi Kelas I Khusus TPI Medan</t>
  </si>
  <si>
    <t xml:space="preserve">  Kantor Imigrasi Kelas I Khusus TPI Medan</t>
  </si>
  <si>
    <t>Indeks Kepuasan Masyarakat (ikm) Dan Indeks Persepsi Korupsi (ipk) Kantor Imigrasi Kelas I Khusus Tpi Medan</t>
  </si>
  <si>
    <t>0811861281</t>
  </si>
  <si>
    <t>0618455941</t>
  </si>
  <si>
    <t>kantor.imigrasi.medan@gmail.com</t>
  </si>
  <si>
    <t>Kepala Kantor Lmigrasi Kelas I Khusus Tpi Medan</t>
  </si>
  <si>
    <t>M. Akbar Adhinugroho</t>
  </si>
  <si>
    <t>Kepala Bidang Teknologi Informasi Dan Komunikasi Keimigrasian</t>
  </si>
  <si>
    <t>Jl. Gatot Subroto Km 6,2 No. 268 A Medan</t>
  </si>
  <si>
    <t>Pemberian Pelayanan Publik Oleh Asn Kepada Masyarakat Merupakan Implikasi Dari Fungsinya Sebagai Pelayanan Masyarakat Sehingga Kedudukan Asn Dalam Pelayanan Umum (public Services) Sangat Strategis Karena Akan Menentukan Sejauh Mana Pemerintah Mampu Memberikan Pelayanan Yang Sebaik-baiknya Bagi Masyarakat Dan Sejauh Mana Negara Telah Menjalankan Perannya Dengan Baik Sesuai Dengan Tujuan Pendiriannya. Pelaksanaan Reformasi Birokrasi, Dimana Salah Satu Sasaran Dari Keberhasilan Reformasi Birokrasi Adalah Terwujudnya Peningkatan Kualitas Pelayanan Publik Kepada Masyarakat. Dengan Meningkatnya Kualitas Pelayanan Publik, Akan Menghasilkan Indeks Kepuasan Masyarakat Yang Tinggi. Penilaian Indeks Kepuasan Masyarakat Inilah Yang Nantinya Menjadi Fokus Utama Dari Kantor Imigrasi Kelas I Tpi Medan Untuk Mempertahankan Wilayah Birokrasi Bersih Dan Melayani (wbbm).</t>
  </si>
  <si>
    <t>1. Mengukur Indeks Kepuasan Masyarakat (ikm) Dan Indeks Persepsi Korupsi (ipk) Terhadap Pelayanan Publik Di Kantor Imigrasi Kelas I Khusus Tgpi Medan. 2. Analisis Data Terhadap Ikm, Untuk Menghasilkan Rekomendasi Peningkatan Kualitas Pelayanan Publik Kantor Imigrasi Kelas I Khusus Tpi Medan 3. Mengukur Indeks Persepsi Korupsi Di Kantor Imigrasi Kelas I Khusus Tpi Medan Agar Terwujud Pelayanan Yang Bersih, Transparan, Dan Akuntabel</t>
  </si>
  <si>
    <t>25 Januari 2020</t>
  </si>
  <si>
    <t>Lainnya: Kelas I Khusus TPI Medan</t>
  </si>
  <si>
    <t>19</t>
  </si>
  <si>
    <t>Indeks Kepuasan Masyarakat Kota Bekasi</t>
  </si>
  <si>
    <t xml:space="preserve">  Dinas Penanaman Modal dan Pelayanan Terpadu Satu Pintu Kota Bekasi</t>
  </si>
  <si>
    <t>(021) 22102950/22102950</t>
  </si>
  <si>
    <t>opd.dpmptsp@bekasi.go.id</t>
  </si>
  <si>
    <t>Dinas Penanaman Modal Dan Pelayanan Terpadu Satu Pintu (dpmptsp) Kota Bekasi</t>
  </si>
  <si>
    <t>Tati Hartati, S.stp, M.m</t>
  </si>
  <si>
    <t>Kepala Bidang Pelayanan Data, Pengembangan Teknologi Informasi Dan Pengaduan</t>
  </si>
  <si>
    <t>Jl. Ir. H. Juanda No. 100 Bekasi</t>
  </si>
  <si>
    <t>-penyusunan Indeks Kepuasan Masyarakat (ikm) Merupakan Suatu Keharusan Bagi Instansi Penyelenggara Pelayanan Publik. Ikm Diperlukan Untuk Mengetahui Perkembangan Kinerja Pelayanan. Berdasarkan Peraturan Mentri Pendayagunaan Aparatur Negara Dan Reformasi Birokrasi Republik Indonesia Nomor 14 Tahun 2017 Tentang Penyusunan Survei Kepuasan Masyarakat Unit Penyelenggara Pelayanan Publik, Pada Pasal 1 Bahwa Penyelenggara Pelayanan Publik Wajib Melakukan Survei Kepuasan Masyarakat Secara Berkala Minimal 1 (satu) Kali Setahun.</t>
  </si>
  <si>
    <t>Survei Kepuasan Masyarakat Bertujuan Untuk: 1. Mengukur Indeks Kepuasan Masyarakat (ikm) Atas Kinerja Pelayanan Dpmptsp; 2. Sebagai Bahan Evaluasi Kinerja Pelayanan Untuk Selanjutnya Ditindaklanjuti Dengan Melakukan Perbaikan-perbaikan Menuju Kualitas Pelayanan Yang Semakin Baik.</t>
  </si>
  <si>
    <t>14 November 2021</t>
  </si>
  <si>
    <t>15 November 2021</t>
  </si>
  <si>
    <t>14 Januari 2022</t>
  </si>
  <si>
    <t>15 Januari 2022</t>
  </si>
  <si>
    <t>31 Januari 2022</t>
  </si>
  <si>
    <t>Indeks Kepuasan Masyarakat UPTD Puskesmas Sananwetan</t>
  </si>
  <si>
    <t xml:space="preserve">  UPTD Puskesmas Sananwetan</t>
  </si>
  <si>
    <t>INDEKS KEPUASAN MASYARAKAT(SURVEY TERHADAP PENGGUNA PELAYANAN ADMINISTRASI KEPEGAWAIAN) BKPSDM KABUPATEN TANAH DATAR</t>
  </si>
  <si>
    <t xml:space="preserve">  BADAN KEPEGAWAIAN DAN PENGEMBANGAN SUMBER DAYA MANUSIA KABUPATEN TANAH DATAR</t>
  </si>
  <si>
    <t>Indeks Kepuasan Masyarakat(survey Terhadap Pengguna Pelayanan Administrasi Kepegawaian) Bkpsdm Kabupaten Tanah Datar</t>
  </si>
  <si>
    <t>0752-71923</t>
  </si>
  <si>
    <t>0752-72898</t>
  </si>
  <si>
    <t>bkpsdm@tanahdatar.go.id</t>
  </si>
  <si>
    <t>Bupati Tanah Datar</t>
  </si>
  <si>
    <t>Viveri,s.e,mt</t>
  </si>
  <si>
    <t>Ketua Pelaksana</t>
  </si>
  <si>
    <t>Jl.sutan Alam Bagagarsyah</t>
  </si>
  <si>
    <t>Badan Kepegawaian Dan Pengembangan Sumber Daya Manusia Kabupaten Tanah Datar Merupakan Salah Satu Lembaga Pelayanan Masyarakat Yang Membantu Bupati Dalam Melaksanakan Tugas Dan Fungsi Pemerintahan Dalam Penyusunan Dan Pelaksanaan Kebijakan Daerah Di Bidang Kepegawaian Serta Memberikan Pelayanan Baik Kepada Masyarakat Maupun Kepada Aparatur Daerah Lainnya. Dasar Hukum: 1.undang-undang Ri No 25 Tahun 2000 Tentang Program Pembangunan Nasional (propenas) 2.instruksi Presiden Ri No 1 Tahun 1995 Tentang Perbaikan Dan Peningkatan Mutu Pelayanan Aparatur Pemerintah Kepada Masyarakat 3.keputusan Menteri Pan Rb No Kep/25/m.pan/2/2004 Tentang Pedoman Umum Penyusunan Ikm Unit Pelayanan Instansi Pemerintah 4.keputusan Menteri Pan Rb No 14 Tahun 2017 Tentang Pedoman Penyusunan Survei Kepuasan Masyarakat Unit Peyelenggara Pelayanan Publik 5.peraturan Daerah Kabupaten Tanah Datar Nomor 9 Tahun 2016 Tentang Pembentukan Dan Susunan Perangkat Daerah 6.peraturan Bupati Tanah Datar No 44 Tahun 2016 Tentang Kedudukan,susunan Organisasi,tugas Dan Fungsi Serta Tata Kerja Badan Daerah</t>
  </si>
  <si>
    <t>1.memperoleh Gambaran Secara Objektif Mengenai Kepuasan Masyarakat Maupun Instansi/unit Terkait Selaku Penggunan Layanan Terhadap Layanan Yang Diberikan 2.sebagai Dasar Pijakan Dalam Rangka Menetapkan Kebijakan Peningkatan Kualitas Pelayanan Kepada Masyarakat/unit Terkait Di Kabupaten Tanah Datar 3.sumber Informasi Bagi Badan Kepegawaian Dan Pengembangan Sumber Daya Manusia Kabupaten Tanah Datar Mengenai Kebutuhan Dan Keinginan Masyarakat</t>
  </si>
  <si>
    <t>30 Desember 2020</t>
  </si>
  <si>
    <t>Indeks Kepuasan Pelayanan Pasien RSUD PROF. DR. M. A. HANAFIAH, SM Kabupaten Tanah Datar</t>
  </si>
  <si>
    <t xml:space="preserve">  RSUD PROF. DR. M. A. HANAFIAH, SM</t>
  </si>
  <si>
    <t>Indeks Kepuasan Pelayanan Pasien Rsud Prof. Dr. M. A. Hanafiah, Sm Kabupaten Tanah Datar</t>
  </si>
  <si>
    <t>075271008</t>
  </si>
  <si>
    <t>rsud.hanafiah31@mail.com</t>
  </si>
  <si>
    <t>Direktur Rsud Prof. Dr M. A. Hanafiah Sm</t>
  </si>
  <si>
    <t>Yesi Priska Dona, Se, Mm</t>
  </si>
  <si>
    <t>Kabid Bina Program</t>
  </si>
  <si>
    <t>Jl. Bundo Kanduang No. 1</t>
  </si>
  <si>
    <t>Pelayanan Prima Di Rumah Sakit Akan Tercapai Jika Seluruh Sumber Daya Manusia Mempunyai Keterampilan Khusus. Strategi Pelayanan Prima Bahwa Setiap Rumah Sakit Melakukan Pendekatan Paripuna Yang Berorientasi Pada Kepuasan Pasien, Agar Rumah Sakit Tetap Eksis Di Tengah Pertumbuhan Industri Pelayanan Kesehatan Yang Semakin Kuat.</t>
  </si>
  <si>
    <t>Diketahuinya Indeks Kepuasan Pelayanan Rsud</t>
  </si>
  <si>
    <t>Lainnya : Three Color Survey</t>
  </si>
  <si>
    <t>Indeks Kualitas Layanan Infrastruktur</t>
  </si>
  <si>
    <t>Indeks Kualitas Lingkungan Hidup Kota Pekanbaru</t>
  </si>
  <si>
    <t xml:space="preserve">  Dinas Lingkungan Hidup dan Kebersihan Kota Pekanbaru</t>
  </si>
  <si>
    <t>(0761) 31516</t>
  </si>
  <si>
    <t>(0761) 31512</t>
  </si>
  <si>
    <t>dlhk.kotapekanbaru@gmail.com</t>
  </si>
  <si>
    <t>Sekretaris Daerah Kota Pekanbaru</t>
  </si>
  <si>
    <t>Dinas Lingkungan Hidup Dan Kebersihan Kota Pekanbaru</t>
  </si>
  <si>
    <t>Kabid Pendataan Lingkungan</t>
  </si>
  <si>
    <t>Jl. Datuk Setia Maharaja No.04, Simpang Tiga, Kec. Bukit Raya, Pekanbaru, 28125</t>
  </si>
  <si>
    <t>Indeks Kualitas Lingkungan Hidup (iklh) Merupakan Indikator Kinerja Pengelolaan Lingkungan Hidup Nasional Dan Daerah Yang Dapat Digunakan Sebagai Bahan Informasi Dalam Mendukung Proses Pengambilan Kebijakan Yang Berkaitan Dengan Perlindungan Dan Pengelolaan Lingkungan Hidup. Nilai Iklh Nasional Merupakan Indeks Kinerja Pengelolaan Lingkungan Hidup Secara Nasional. Iklh Nasional Merupakan Generalisasi Dari Indeks Kualitas Lingkungan Hidup Seluruh Provinsi Di Indonesia, Dimana Iklh Provinsi Merupakan Indeks Kinerja Pengelolaan Lingkungan Terukur Dari Indeks Kualitas Lingkungan Hidup Seluruh Kabupaten/kota Di Provinsi Tersebut. Iklh Merupakan Hasil Penggabungan Analisis Dari Tiga Indikator Komponen Lingkungan Yang Meliputi Indeks Kualitas Air (ika), Indeks Kualitas Udara (iku), Dan Indeks Kualitas Lahan (ikl). Adapun Pembobotan Untuk Setiap Indikator Terdiri Dari 36,70% Untuk Pencemaran Air, 40,50% Untuk Pencemaran Udara, Dan 21,90% Untuk Tutupan Hutan. Selama Ini Data Kualitas Lingkungan Hidup Hanya Diperoleh Melalui Hasil Pemantauan Kualitas Lingkungan Dari Pengujian Laboratorium Ataupun Sarana Berbasis Teknologi Lainnya, Misalnya Citra Satelit. Hal Ini Sangat Menyulitkan Bagi Masyarakat Awam Untuk Memahami Angka Pengukuran Karena Diperlukan Latar Belakang Berbasis Keilmuan Teknis. Selain Itu, Indikator Lingkungan Hidup Diukur Secara Parsial, Yaitu Berdasarkan Media Seperti Air, Udara, Dan Lahan Sehingga Sulit Untuk Mendapatkan Gambaran Yang Dapat Mewakili Kondisi Lingkungan Hidup Secara Utuh Dan Meyeluruh. Sementara, Pemahaman Atas Lingkungan Hidup Ini Sangat Penting Untuk Mendorong Semua Pemangku Kepentingan (stakeholder) Melakukan Aksi Nyata Dalam Perlindungan Dan Pengelolaan Lingkungan Hidup. Kementerian Lingkungan Hidup Dan Kehutanan Berusaha Untuk Mempermudah Masyarakat Awam Dan Para Pengambil Keputusan Mulai Dari Pemerintah Pusat Hingga Pemerintah Daerah Untuk Memahami Kualitas Lingkungan Hidup. Pada Tahun 2009, Kementrian Lingkungan Hidup Dan Kehutanan Memperkenalkan Suatu Indeks Kualitas Lingkungan Hidup (iklh) Berbasis Provinsi Yang Merupakan Indeks Kinerja Pengelolaan Lingkungan Hidup Secara Nasional. Indeks Ini Dapat Memberikan Kesimpulan Cepat Dari Suatu Kondisi Lingkungan Hidup Pada Periode Tertentu. Indeks Ini Diterjemahkan Dalam Angka Yang Menerangkan Apakah Kualitas Lingkungan Berada Pada Kondisi Baik, Atau Sebaliknya. Konsep Ini Merupakan Konsep Environmental Performance Index (epi), Yang Kriterianya Meliputi Kualitas Air Sungai, Kualitas Udara, Dan Kualitas Tutupan Lahan. Bagi Kota Pekanbaru, Penyusunan Indeks Kualitas Lingkungan Hidup Terkait Erat Dengan Indikator Sasaran Rencana Pembangunan Jangka Menengah Daerah (rpjmd) Kota Pekanbaru Tahun 2017-2022. Oleh Karena Itu, Indeks Kualitas Lingkungan Hidup (iklh) Kota Pekanbaru Perlu Dihitung Untuk Mengetahui Kondisi Kualitas Air, Udara, Dan Lahan Di Kota Pekanbaru.</t>
  </si>
  <si>
    <t>Tujuan Disusunnya Indeks Kualitas Lingkungan Hidup (iklh) Kota Pekanbaru Adalah : 1. Sebagai Informasi Kepada Para Pengambil Keputusan Tentang Kondisi Lingkungan Menggunakan Data Kualitas Air, Udara, Dan Tutupan Lahan Serta Sebagai Bahan Evaluasi Kebijakan Pembangunan Yang Berkelanjutan Dan Berwawasan Lingkungan; 2. Sebagai Bentuk Pertanggungjawaban Kepada Publik Tentang Pencapaian Target Dan Instrumen Keberhasilan Kinerja Program Perlindungan Dan Pengelolaan Lingkungan Hidup Yang Dilakukan Oleh Pemerintah Daerah; 3. Sebagai Instrumen Indikator Keberhasilan Pemerintah Daerah Dalam Mengelola Dan Mengendalikan Pencemaran Dan Kerusakan Lingkungan.</t>
  </si>
  <si>
    <t>Lainnya : Air sungai, udara, lahan, dan instansi pemerintah</t>
  </si>
  <si>
    <t>Usaha/Perusahaan
Lainnya: Air sungai, udara, lahan</t>
  </si>
  <si>
    <t>Indeks Rasa Aman Kabupaten Sidoarjo Tahun 2020</t>
  </si>
  <si>
    <t xml:space="preserve">  Badan Perencanaan Pembangunan Daerah</t>
  </si>
  <si>
    <t>Indeks Tata Kelola Kepolisian (ITK) Polres Tapin</t>
  </si>
  <si>
    <t xml:space="preserve">  Kepolisian Resor Kabupaten Tapin</t>
  </si>
  <si>
    <t>Indeks Tata Kelola Kepolisian (itk) Polres Tapin</t>
  </si>
  <si>
    <t>085249843126</t>
  </si>
  <si>
    <t>renrestapin@yahoo.co.id</t>
  </si>
  <si>
    <t>Kepolisian Negara Republik Indonesia</t>
  </si>
  <si>
    <t>Kepolisian Daerah Kalimantan Selatan</t>
  </si>
  <si>
    <t>Aunur Rozaq, S.sos</t>
  </si>
  <si>
    <t>Kepala Bagian Perencanaan Polres Tapin</t>
  </si>
  <si>
    <t>Jalan Brigjend Hasan Basry Km. 3</t>
  </si>
  <si>
    <t>Program Reformasi Birokrasi Dan Program Reformasi Internal Telah Terintegrasi Dalam Grand Strategy Polri Tahun 2005-2025 Yang Terbagi Dalam 3 (tiga) Tahap. Saat Ini Grand Strategy Polri Telah Memasuki Tahapan Ke-3 Renstra Polri Tahun 2015-2020 Dengan Strategi Strive For Excellent. Dalam Rangka Mewujudkan Grand Strategy Polri Tersebut, Biro Reformasi Birokrasi Polri (rbp) Dibantu Bekerjasama Dengan Kemitraan Bagi Pembaruan Tata Pemerintahan Untuk Melakukan Pengukuran Kinerja Secara Menyeluruh, Baik Di Lingkungan Internal Maupun Eksternal, Dengan Menggunakan 7 (tujuh) Prinsip, Yaitu: Kompetensi, Responsif, Perilaku, Transparan, Keadilan, Efektivitas, Dan Akuntabilitas.</t>
  </si>
  <si>
    <t>- Tersedianya Data Persepsi Sebagai Salah Satu Komponen Sumber Data Itk Online Yang Di Fasilitasi Oleh Peneliti Lokal Setempat. - Terwujudnya Objektifitas Dan Indenpendensi Data Dalam Mengukur Kinerja Kepolisian.</t>
  </si>
  <si>
    <t>13 Juni 2020</t>
  </si>
  <si>
    <t>17</t>
  </si>
  <si>
    <t>Indeks Toleransi Kabupaten Sidoarjo Tahun 2020</t>
  </si>
  <si>
    <t>Indepth Study Survei Konversi Jagung</t>
  </si>
  <si>
    <t xml:space="preserve">  Direktorat Statistik Tanaman Pangan, Hortikultura, dan Perkebunan</t>
  </si>
  <si>
    <t>Indikator Sosial Budaya Kabupaten Minahasa</t>
  </si>
  <si>
    <t xml:space="preserve">  Badan Perencanaan Pembangunan, Penelitian dan Pengembangan Daerah (Bappelitbangda)</t>
  </si>
  <si>
    <t>085825293979</t>
  </si>
  <si>
    <t>elleanormanengkey08@gmail.com</t>
  </si>
  <si>
    <t>Badan Perencanaan Pembangunan, Penelitian Dan Pengembangan Daerah (bappelitbangda) Kabupaten Minahasa</t>
  </si>
  <si>
    <t>Elleanor Manengkey, Se</t>
  </si>
  <si>
    <t>Kepala Bidang Sosial Budaya</t>
  </si>
  <si>
    <t>Alan Manguni No. 12, Kelurahan Wewelen, Kecamatan Tondano Barat</t>
  </si>
  <si>
    <t>Sejak Diberlakukannya Undang-undang Nomor 22 Tahun 1999 Tentang Pemerintah Daerah Dan Undang-undang Nomor 25 Tahun 1999 Tentang Perimbangan Keuangan Antara Pemerintah Pusat Dan Daerah Yang Sudah Beberapa Kali Dilakukan Perubahannya Menyatakan Bahwa Pembangunan Yang Akan Dilaksanakan Di Indonesia Saat Itu Dan Seterusnya Berorientasi Dan Berpusat Di Daerah, Baik Daerah Kabupaten Maupun Kota. Hal Ini Dimaksudkan Untuk Memberikan Keleluasan Bagi Daerah Dalam Melaksanakan Pembangunan Daerah Maupun Masyarakatnya Secara Sendiri. Keterkaitan Kepada Pemerintah Pusat Dikurangi Dan Daerah Bebas Mengelolah Dan Memanfaatkan Potensi Sumber Daya Yang Ada. Berlakunya Undang-undang Tersebut, Telah Membawa Perubahan Dalam Penyelenggaraan Pemerintahan, Pembangunan Dan Pemberdayaan Masyarakat Di Daerah. Setiap Pemerintahan Kabupaten/kota Sebagai Daerah Otonom Dituntut Untuk Dapat Mengembangkan Dan Mengoptimalkan Semua Potensi Yang Ada Di Daerah Bersangkutan Untuk Meningkatkan Kesejahteraan Masyarakat. Pada Dasarnya Hakekat Otonomi Daerah Adalah Kewenangan Daerah Untuk Mengatur Dan Mengurus Kepentingan Masyarakat Menurut Prakarsa Sendiri Berdasarkan Aspirasi Masyarakat Sesuai Dengan Peraturan Perundang-undangan. Untuk Mendukung Penyelenggaraan Otonomi Daerah Diperlukan Kewenangan Dengan Wujud Otonomi Yang Seluas-luasnya, Nyata Dan Bertanggung Jawab. Hal Ini Memberikan Keleluasaan Bagi Daerah Untuk Melaksanakan Pembangunan Daerah Dan Pemberdayaan Masyarakat Secara Sendiri. Dengan Demikian Pembangunan Yang Dilaksanakan Di Indonesia Sekarang Ini Semuanya Berorientasi Dan Berpusat Di Daerah Terutama Di Daerah Kabupaten/kota. Kabupaten Minahasa Sebagai Daerah Otonom Yang Ditetapkan Melalui Undang-undang Nomor 10 Tahun 2003 Tanggal 23 Februari 2003, Dalam Melaksanakan Pembangunannya Perlu Mengetahui Karakteristik-karakteristik Yang Ada Didaerah Bersangkutan. Arsyad (1999) Mengatakan Untuk Menganalisis Kondisi Suatu Daerah, Pengembangan Metode Dalam Analisis Wilayah Penting Sekali Kegunaannya Untuk Mengumpulkan Data Tentang Pembangunan Daerah Yang Bersangkutan Serta Proses Pertumbuhannya, Yang Dapat Dipakai Sebagai Pedoman Menentukan Tindakan-tindakan Apa Yang Harus Diambil Untuk Mempercepat Laju Pertumbuhan Yang Ada. Agar Konsep Pembangunan Dapat Dengan Mudah Diterjemahkan Kedalam Pembuatan Kebijakan, Pembangunan Harus Dapat Diukur Dan Dipantau Dengan Mudah. Untuk Itu Diperlukan Berbagai Indikator Untuk Mengukurnya, Antara Lain Indikator Makro Sosial Budaya Masyarakat. Walaupun Begitu Indikator Tersebut Belum Sepenuhnya Menggambarkan Tingkat Kemajuan Pembangunan Yang Dicapai Karena Tentu Saja Masih Diperlukan Indikator-indikator Yang Bersifat Mikro Supaya Dalam Penyajiannya Lebih Komprehensif, Tetapi Karena Berbagai Kendala Yang Ada Analisis Indikator Makro Diharapkan Mampu Memberikan Gambaran Mengenai Hasil Pembangunan Yang Direncanakan, Dicapai Dan Digunakan Sebagai Bahan Evaluasi Tindak Lanjut. Untuk Hal Ini, Perlu Dilakukan Suatu Pre-planning Atau Suatu Kegiatan Sebelum Perencanaan (bintoro, 1976), Yaitu Berupa Peninjauan Keadaan, Permasalahan Dan Potensi-potensi Pembangunan Yang Ada Disuatu Daerah Yang Dapat Dimulai Dengan Gambaran Menyeluruh Tentang Sifat, Tingkat, Struktur Dan Arah Dari Kegiatan Sosial-ekonomi Daerah. Kegiatan Peninjauan Keadaan, Masalah Dan Potensi Pembangunan Memerlukan Informasi Data Statistik Dan Hasil-hasil Penelitian, Dimana Analisis Ekonomi, Sosial-budaya Dan Lain-lain Sangat Penting Peranannya. Menganalisis Perekonomian Suatu Daerah Dan Pengembangan Metode Dalam Analisis Ekonomi Wilayah Penting Sekali Kegunaannya Untuk Mengumpulkan Data Tentang Perekonomian Daerah Yang Bersangkutan Serta Proses Pertumbuhannya Yang Dapat Dipakai Sebagai Pedoman Menentukan Tindakan-tindakan Apa Yang Harus Diambil Untuk Mempercepat Laju Pertumbuhan Yang Ada (arsyad, 1999). Data Yang Dibutuhkan Dalam Perencanaan Pembangunan Daerah Adalah Data-data Kependudukan, Pendidikan, Kesehatan, Kondisi Pasar Tenaga Kerja, Karakteristik Ekonomi, Kondisi Fisik/lokasional Dan Data Tentang Layanan Jasa Bagi Masyarakat. Secara Khusus Untuk Informasi Karateristik Ekonomi, Data Yang Diperlukan Antara Lain Basis Ekonomi Suatu Daerah, Perubahan Dan Responnya Terhadap Perubahan Keadaan Ekonomi Baru, Kondisi Ekonomi Masa Lalu Dan Sekarang, Serta Faktor-faktor Yang Mempengaruhi Vitalitas Ekonomi Daerah. Selain Untuk Perencanaan, Data-data Tersebut Juga Digunakan Untuk Mengevaluasi Suatu Kegiatan Ataupun Program Yang Telah Dilaksanakan. Apakah Hasil Kegiatan Atau Program Yang Dilaksanakan Tersebut Sudah Sesuai Dengan Arah Kebijakan Yang Ditempuh Untuk Mencapai Misi Dan Visi Yang Telah Ditetapkan Atau Tidak. Jika Tidak, Maka Perlu Dilakukan Evaluasi Kembali Mengenai Proses Pelaksanaan Dari Kegiatan Atau Program Yang Telah Dilaksanakan Tersebut. Pada Hakekatnya, Data Atau Informasi Penunjang Yang Disajikan Khususnya Data Makro Sosial Budaya Masyarakat Sangat Bermanfaat Baik Untuk Kegiatan Perencanaan, Pelaksanaan Maupun Untuk Kegiatan Evaluasi Di Suatu Daerah Khususnya Kabupaten Minahasa.</t>
  </si>
  <si>
    <t>1. Apa Yang Akan Dikerjakan Sehubungan Dengan Isis Dari Analisis Indikator Sosial Budaya Kabupaten Minahasa. 2. Memberikan Gambaran Mengenai Indikator-indikator Sosial Budaya Apa Saja Yang Dicantumkan 3. Merupakan Dokumen Output Untuk Memenuhi Syarat Perjanjian Yang Harus Dikerjakan Dari Pihak Pelaksana Dalam Kegiatan Analisis Indikator Sosial Budaya Kbupaten Minahasa</t>
  </si>
  <si>
    <t>05 Oktober 2020</t>
  </si>
  <si>
    <t>09 Oktober 2020</t>
  </si>
  <si>
    <t>12 Oktober 2020</t>
  </si>
  <si>
    <t>19 Oktober 2020</t>
  </si>
  <si>
    <t>22 Desember 2020</t>
  </si>
  <si>
    <t>Paper-assisted Personal Interviewing (PAPI)
Computer-assisted Telephones Interviewing (CATI)</t>
  </si>
  <si>
    <t>Lainnya: Koordinasi, konsolidasi dan konfirmasi dengan OPD terkait</t>
  </si>
  <si>
    <t>INFORMASI KINERJA LINGKUNGAN HIDUP DAERAH KABUPATEN ACEH TIMUR</t>
  </si>
  <si>
    <t xml:space="preserve">  DINAS LINKUNGAN HIDUP KABUPATEN AEH TIMUR</t>
  </si>
  <si>
    <t>Informasi Kinerja Lingkungan Hidup Daerah Kabupaten Aceh Timur</t>
  </si>
  <si>
    <t>082367982459</t>
  </si>
  <si>
    <t>LINGKUNGAN_HIDUP_ATIM@YAHOO.COM</t>
  </si>
  <si>
    <t>Muhammad Yunus,sp.me</t>
  </si>
  <si>
    <t>T. Andre Putra, S.ip</t>
  </si>
  <si>
    <t>Kepala Bidang Penataan Tata Lingkungan</t>
  </si>
  <si>
    <t>Konferensi Perserikatan Bangsa-bangsa (pbb) Tentang Lingkungan Hidup Dan Pembangunan (the United Nations Conference On Environment Anddevelopment/unced) Di Rio De Janeiro, Tahun 1992, Telah Menghasilkan Strategi Pengelolaan Lingkungan Hidup Yang Dituangkan Ke Dalam Agenda 21. Dalam Agenda 21 Bab 40, Menjelaskan Perlunya Kemampuan Pemerintahan Dalam Mengumpulkan Dan Memanfaatkan Data Dan Informasi Multisektoral Pada Proses Pengambilan Keputusan Untuk Melaksanakan Pembangunan Berkelanjutan. Hal Tersebut Menuntut Ketersediaan Data, Keakuratan Analisis, Dan Penyajian Informasi Lingkungan Hidup Yang Informatif. Pada Pasal 28f Undang-undang Dasar 1945 Disebutkan Bahwa Setiap Orang Berhak Untuk Berkomunikasi Dan Memperoleh Informasi Untuk Mengembangkan Pribadi Dan Lingkungan Sosialnya Serta Berhak Untuk Mencari, Memperoleh, Memiliki, Menyimpan, Mengolah, Dan Menyampaikan Informasi Dengan Menggunakan Segala Jenis Saluran Yang Tersedia. Pada Bidang Lingkungan Hidup, Undang- Undang Nomor 32 Tahun 2009 Tentang Perlindungan Dan Pengelolaan Lingkungan Hidup Antara Lain Menyatakan Bahwa Sistem Informasi Lingkungan Hidup Paling Sedikit Memuat Informasi Mengenai Status Lingkungan Hidup, Peta Rawan Lingkungan Hidup, Dan Informasi Lingkungan Hidup Lain.</t>
  </si>
  <si>
    <t>1. Meningkatkan Kesadaran Dan Pemahaman Stakesholder Terhadap Kecenderungan Dan Kondisi Lingkungan Hidup; 2. Menyediakan Informasi Tentang Kondisi Lingkungan Hidup Saat Ini, Prospeknya Di Masa Mendatang Yang Akurat, Berkala, Dan Terjangkau Bagi Publik, Pemerintah, Organisasi Non-pemerintah, Serta Pengambil Keputusan; 3. Menyediakan Data Dasar Bagi Pengambilan Kebijakan Pada Semua Tingkat Untuk Memperbaiki Kualitas Lingkungan; 4. Memberikan Gambaran Kinerja Pemerintah Daerah Dalam Melakukan Pengelolaan Lingkungan Hidup Didaerahnya; 5. Melaporkan Keefektifan Kebijakan Dan Program Yang Dirancang Untuk Menjawab Perubahan Lingkungan Hidup, Termasuk Kemajuan Dalam Mencapai Standar Dan Target Lingkungan Hidup; 6. Sarana Evaluasi Kinerja Perlindungan Dan Pengelolaan Lingkungan Hidup Yang Dilakukan Oleh Pengambil Kebijakan Di Daerah.</t>
  </si>
  <si>
    <t>27 Mei 2021</t>
  </si>
  <si>
    <t>22 Juni 2021</t>
  </si>
  <si>
    <t>Lainnya : DINAS TERKAIT</t>
  </si>
  <si>
    <t>Lainnya: DINAS TERKAIT</t>
  </si>
  <si>
    <t>Informasi Kinerja Pengelolaan Lingkungan Hidup (IKPLH) Kabupaten Tapanuli Selatan</t>
  </si>
  <si>
    <t xml:space="preserve">  Dinas Lingkungan Hidup Daerah Tapanul Selatan</t>
  </si>
  <si>
    <t>Informasi Kinerja Pengelolaan Lingkungan Hidup (ikplh) Kabupaten Tapanuli Selatan</t>
  </si>
  <si>
    <t>dakkalharahap2505@gmail.com</t>
  </si>
  <si>
    <t>Dinas Lingkungan Hidup Daerah Tapanuli Selatan</t>
  </si>
  <si>
    <t>Dakkal Harahap</t>
  </si>
  <si>
    <t>Kasi Perlindungan Pengelolaan Lingkungan Hidup</t>
  </si>
  <si>
    <t>Dalam Konteks Pembangunan Di Kabupaten Tapanuli Selatan Saat Ini Dan Pada Masa Mendatang, Terdapat Tiga Permasalahan Lingkungan Hidup Yang Menjadi Fokus Perhatian Akibat Akselerasi Pembangunan Yang Terjadi Yang Menjadikan Perlindungan Terhadap Kualitas Lingkungan Hidup Itu Terabaikan. Ketiga Permasalahan Lingkungan Hidup Itu Ialah: 1) Tingginya Laju Kerusakan Lingkungan Hutan Serta Tuntutan Konversi Lahan Dan Adanya Degradasi Kualitas Lingkungan, Termasuk Alih Fungsi Lahan Yang Kurang Memperhatikan Aspek-aspek Ekologis Yang Berakibat Pada Peningkatan Luasan Lahan Yang Perlu Dikonservasi; 2) Kurangnya Kesadaran Dan Peran Serta Masyarakat Dalam Pengelolaan Sampah Sejak Dari Sumbernya Atau Lemahnya Praktek 3r, Yaitu: Reused, Reduced And Recycled); Dan 3) Kondisi Kualitas Lingkungan Khususnya Air Badan Air Di Wilayah Kabupaten Tapanuli Selatan Yang Mulai Mengalami Penurunan Kualitas. Sehingga, Ketiga Kondisi Di Atas Saat Ini Dipandang Perlu Untuk Segera Mendapatkan Perhatian Secara Serius Dari Pemerintah Kabupaten Tapanuli Selatan.</t>
  </si>
  <si>
    <t>Pemerintah Kabupaten Tapanuli Selatan Berkewajiban Menyediakan Informasi Lingkungan Hidup Dan Menyebarluaskan Informasi Tersebut Kepada Masyarakat Dalam Rangka Pengelolaan Lingkungan Dan Mewujudkan Akuntabilitas Publik. Informasi Tersebut Harus Menggambarkan Keadaan / Kondisi Lingkungan Hidup, Penyebab Dan Dampak Permasalahannya, Serta Respon Pemerintah Daerah Dan Masyarakat Dalam Menanggulangi Permasalahan Lingkungan Hidup Tersebut</t>
  </si>
  <si>
    <t>25 Agustus 2020</t>
  </si>
  <si>
    <t>31 Agustus 2021</t>
  </si>
  <si>
    <t>Lainnya : dinas/instansi</t>
  </si>
  <si>
    <t>Lainnya: sumber daya alam</t>
  </si>
  <si>
    <t>KOMPILASI INFORMASI KINERJA PENGELOLAAN LINGKUNGAN HIDUP DAERAH KABUPATEN SUKOHARJO TAHUN 2020</t>
  </si>
  <si>
    <t xml:space="preserve">  Dinas Lingkungan Hidup Kabupaten Sukoharjo</t>
  </si>
  <si>
    <t>Kompilasi Informasi Kinerja Pengelolaan Lingkungan Hidup Daerah Kabupaten Sukoharjo Tahun 2020</t>
  </si>
  <si>
    <t>Dinas Lingkungan Hidup Kabupaten Sukoharjo</t>
  </si>
  <si>
    <t>0271 - 593068</t>
  </si>
  <si>
    <t>agusto_004@yahoo.co.id</t>
  </si>
  <si>
    <t>Bupati Sukoharjo</t>
  </si>
  <si>
    <t>Gd Menara Wijaya Lt. 4 Komplek Setda Kab Sukoharjo Jl. Jend Sudirman No. 199 Sukoharjo</t>
  </si>
  <si>
    <t>Permasalahan Lingkungan Hidup Menjadi Isu Global Utama Yang Dihadapi Oleh Peradaban Modern. Permasalahan Lingkungan Memiliki Sifat Yang Kompleks, Sensitif, Karakteristik Dan Fluktuatif. Secara Umum, Permasalahan Lingkungan Didorong Oleh Peningkatan Populasi Yang Diikuti Dengan Semakin Tingginya Kepentingan Antropogenik Atas Lingkungan. Selain Hal Itu, Tantangan Saat Ini Adalah Dengan Adanya Era Revolusi Industri 4.0 Yaitu Era Dimana Industri Memiliki Kompleksitas Dan Ruang Yang Lebih Luas. Revolusi Industri Keempat Ini Ditandai Dengan Meningkatnya Konektivitas, Interaksi, Batas Antarmanusia, Mesin Dan Sumber Daya Lainnya Semakin Konvergen Melalui Teknologi Informasi Dan Komunikasi. Industri 4.0 Yang Prinsip Kerjanya Menjunjung Otomatisasi Dan Digitalisasi Sangat Membantu Manusia Dalam Melakukan Suatu Kegiatan/proses Menjadi Lebih Efisien Dan Efektif Dalam Segi Tenaga, Waktu Dan Biaya. Adanya Pandemi Covid-19 Tentu Saja Telah Banyak Mengubah Cara Hidup Masyarakat Dunia Termasuk Indonesia Dalam Segala Bentuk Aktivitas Dan Diperlukannya Adaptasi Terhadap Situasi Agar Memperlambat Laju Penyebaran Covid-19, Sehingga Akan Berdampak Pula Terhadap Kualitas Lingkungan Hidup. Diadakannya Kebijakan Pembatasan Sosial Berskala Besar (psbb) Pada Beberapa Wilayah Akan Berdampak Terhadap Perbaikan Kualitas Udara. Di Indonesia Khususnya Udara Di Jakarta Setelah Menerapkan Kebijakan Tersebut, Menurut Centre For Research On Energy And Clean Air (crea) Tercatat Mengalami Penurunan Gas Polutan No2 Sekitar 40% Dibandingkan Tahun 2019. Selain Itu Dengan Pengurangan Kegiatan Pada Pada Sektor Industri, Diprakirakan Akan Berdampak Terhadap Penurunan Limbah Sehingga Akan Mengurangi Beban Pencemaran Sungai. Selain Itu, Sejak Terjadinya Wabah Penyakit Covid-19 Permasalahan Sampah Dan Limbah Medis Menjadi Tantangan Utama Bagi Masyarakat Dan Lingkungan. Tingginya Angka Penggunaan Apd Kesehatan, Masker, Sarung Tangan Dan Peralatan Kesehatan Lainnya Membuat Limbah Medis Meningkat Secara Drastis Dibandingkan Tahun-tahun Sebelumnya. Penumpukan Sampah Medis Tentu Tidak Dapat Dihindari, Upaya Penanganan Limbah Yang Kurang Difokuskan Akan Berdampak Besar Bagi Lingkungan.</t>
  </si>
  <si>
    <t>Tujuan Penyusunan Dokumen Ikplhd Untuk Memberikan Gambaran Dan Uraian Secara Jelas Mengenai Data Dan Informasi Lingkungan Hidup Dan Isu Prioritas Lingkungan Pada Tahun 2020, Yang Meliputi : Pencemaran Air, Sampah, Pencemaran Udara, Limbah Bahan Berbahaya Beracun Dan Penegakan Hukum Lingkungan. Dokumen Ikplhd Juga Memuat Inisiatif Dan Inovasi Pengelolaan Lingkungan Hidup Yang Dilakukan Pemerintah Kabupaten Sukoharjo Dalam Upaya Perbaikan Kualitas Lingkungan, Perbaikan Kualitas Sumber Daya Alam Dan Perbaikan Tata Kelola Lingkungan.</t>
  </si>
  <si>
    <t>20 April 2021</t>
  </si>
  <si>
    <t>30 April 2021</t>
  </si>
  <si>
    <t>Mail
Lainnya : website, publikasi, pengambilan titik sampel</t>
  </si>
  <si>
    <t>Lainnya : objek berupa sampel air, data penduduk, data luas daerah, data penggunaan lahan, dsb</t>
  </si>
  <si>
    <t>Lainnya: objek berupa sampel air, sampel udara</t>
  </si>
  <si>
    <t>Informasi Pasar Kerja Pelayanan</t>
  </si>
  <si>
    <t xml:space="preserve">  Dinas Tenaga Kerja Kabupaten Tolitoli</t>
  </si>
  <si>
    <t>Inventarisasi Barang Milik Daerah</t>
  </si>
  <si>
    <t xml:space="preserve">  Badan Pengelolaan Keuangan dan Aset Daerah Provinsi Kepulauan Riau</t>
  </si>
  <si>
    <t>Inventarisasi dan Penilaian Aset dan Kinerja Sistem Irigasi Kabupaten Pasaman</t>
  </si>
  <si>
    <t xml:space="preserve">  Dinas Pekerjaan Umum dan Tata Ruang Kabupaten Pasaman</t>
  </si>
  <si>
    <t>Inventarisasi Data Jalan Dinas Pekerjaan Umum dan Perumahan Rakyat Kab Indramayu</t>
  </si>
  <si>
    <t xml:space="preserve">  Dinas Pekerjaan Umum dan Perumahan Rakyat Kab Indramayu</t>
  </si>
  <si>
    <t>Inventarisasi Data Jalan Dinas Pekerjaan Umum Dan Perumahan Rakyat Kab Indramayu</t>
  </si>
  <si>
    <t>(0234) 274264</t>
  </si>
  <si>
    <t>(0234) 274241</t>
  </si>
  <si>
    <t>dinaspupr@gmail.com</t>
  </si>
  <si>
    <t>Kepala Dinas Pekerjaan Umum Dan Perumahan Rakyat</t>
  </si>
  <si>
    <t>Yudi Krisnawan</t>
  </si>
  <si>
    <t>Plt. Kabid Jalan</t>
  </si>
  <si>
    <t>Jl. Pahlawan No.16, Lemahmekar, Kec. Indramayu, Kabupaten Indramayu, Jawa Barat 45212</t>
  </si>
  <si>
    <t>Inventaris Data Ruas Jalan Merupakan Kegiatan Yang Bertujuan Untuk Mengetahui Kondisi Dan Konstruksi Jalan Terbaru.</t>
  </si>
  <si>
    <t>Mengintarisasi Data Ruas Jalan Berupa Data Kondisi Dan Konstruksi Jalan</t>
  </si>
  <si>
    <t>Lainnya : Jalan yang menjadi wewenang Kab Indramayu</t>
  </si>
  <si>
    <t>Lainnya: Verifikasi</t>
  </si>
  <si>
    <t>Lainnya: Jalan yang menjadi wewenang Kab Indramayu</t>
  </si>
  <si>
    <t>Lainnya: per Wilayah</t>
  </si>
  <si>
    <t>Inventarisasi Data Kebudayaan Provinsi Kepulauan Riau</t>
  </si>
  <si>
    <t xml:space="preserve">  Dinas Kebudayaan Provinsi Kepulauan Riau</t>
  </si>
  <si>
    <t>Inventarisasi Jalan Kabupaten Bangka Tengah Tahun 2020</t>
  </si>
  <si>
    <t>08179229973</t>
  </si>
  <si>
    <t>Irwandi15099011@gmail.com</t>
  </si>
  <si>
    <t>Irwandi, St., Mt</t>
  </si>
  <si>
    <t>Kasubbid Pengembangan Kewilayahan</t>
  </si>
  <si>
    <t>Jl. Titian Puspa, Komplek Perkantoran Pemerintah Kab. Bangka Tengah</t>
  </si>
  <si>
    <t>Pendataan/inventarisasi Prasarana Jalan Kabupaten Dan Jalan Desa Di Kab. Bangka Tengah</t>
  </si>
  <si>
    <t>Lainnya : Infrastruktur Jalan Kabupaten dan Jalan Desa</t>
  </si>
  <si>
    <t>Lainnya: Infrastruktur Jalan Kabupaten dan Jalan Desa</t>
  </si>
  <si>
    <t>Inventarisasi Jalan-Jalan Kabupaten Barito Utara</t>
  </si>
  <si>
    <t>Inventarisasi Jalan-jalan Kabupaten Barito Utara</t>
  </si>
  <si>
    <t>085390633338</t>
  </si>
  <si>
    <t>dedi@404.com</t>
  </si>
  <si>
    <t>Kepala Dinas Pekerjaan Umum Dan Penataan Ruang</t>
  </si>
  <si>
    <t>Dedi</t>
  </si>
  <si>
    <t>Kondisi Jalan Sangat Berpengaruh Dalam Berbagai Kegiatan Yang Ada Di Barito Utara. Kegiatan Yang Sangat Terpengaruhi Dengan Kondisi Jalan Salah Satunya Terkait Dengan Kegiatan Ekonomi. Lancar Tidaknya Arus Barang Yang Masuk Dan Keluar Barito Utara Tergantung Dengan Kondisi Jalan Yang Dilalui. Oleh Karena Itu, Pendataan Kondisi Jalan Perlu Dilakukan Dengan Akurat Agar Tidak Ada Gangguan Yang Terjadi.</t>
  </si>
  <si>
    <t>1. Mendata Kondisi Jalan 2. Mendata Panjang Jalan 3. Mendata Keadaan Jalan Apabila Ada Bencana Alam</t>
  </si>
  <si>
    <t>13 Desember 2020</t>
  </si>
  <si>
    <t>Inventarisasi Penggunaan Air tanah di Provinsi Sumatera Barat</t>
  </si>
  <si>
    <t xml:space="preserve">  Dinas Energi dan Sumber Daya Mineral Provinsi Sumatera Barat</t>
  </si>
  <si>
    <t>Inventarisasi Penggunaan Air Tanah Di Provinsi Sumatera Barat</t>
  </si>
  <si>
    <t>0751-7054487</t>
  </si>
  <si>
    <t>0751-70515440</t>
  </si>
  <si>
    <t>progkeuesdmsumbar@gmail.com</t>
  </si>
  <si>
    <t>Sekda Provinsi Sumatera Barat</t>
  </si>
  <si>
    <t>Kepala Dinas Energi Dan Sumber Daya Mineral Provinsi Sumatera Barat</t>
  </si>
  <si>
    <t>Helmi Heriyanto, St, M. Eng</t>
  </si>
  <si>
    <t>Kepala Bidang Air Tanah Dan Geologi</t>
  </si>
  <si>
    <t>Jl. Jhoni Anwar N0. 85 Lapai, Padang</t>
  </si>
  <si>
    <t>Mengingat Peran Air Tanah Semakin Penting, Maka Pemanfaatan Air Tanah Harus Didasarkan Pada Keseimbangan Dan Kelestarian Air Tanah Itu Sendiri, Dengan Istilah Lain Pemanfaatan Air Tanah Harus Berwawasan Lingkungan. Untuk Menjamin Pemanfaatan Air Tanah Yang Berwawasan Lingkungan Dan Pelestarian, Maka Perlu Dilakukan Pengelolaan Air Tanah.</t>
  </si>
  <si>
    <t>Melakukan Pengumpulan Data, Baik Data Primer Maupun Data Sekunder Yang Berkaitan Dengan Pemakaian Air Tanah Dan Mengelola Data Dan Informasi Air Tanah Di Sumatera Barat Dengan Aturan Yang Berlaku.</t>
  </si>
  <si>
    <t>17 Maret 2020</t>
  </si>
  <si>
    <t>24 Desember 2020</t>
  </si>
  <si>
    <t>Lainnya : Data perizinan Pengusahaan Air Tanah</t>
  </si>
  <si>
    <t>Lainnya: Sumur bor/sumur gali</t>
  </si>
  <si>
    <t>IUP OPERASI PRODUKSI</t>
  </si>
  <si>
    <t>Jumlah Pasien Rawat lnap di Rumah Sakit Umum Daerah Kota Yogyakarta</t>
  </si>
  <si>
    <t xml:space="preserve">  Rumah Sakit Umum Daerah Kota Yogyakarta</t>
  </si>
  <si>
    <t>Jumlah Produksi Ikan TPI di Kabupaten Purworejo</t>
  </si>
  <si>
    <t xml:space="preserve">  Dinas Pertanian Pangan Kelautan dan Perikanan Kabupaten Purworejo</t>
  </si>
  <si>
    <t>Jumlah Anggota DPRK Kabupaten Menurut Fraksi, Komisi dan Jenis Kelamin Kabupaten Aceh Utara</t>
  </si>
  <si>
    <t xml:space="preserve">  Sekretariat DPRK</t>
  </si>
  <si>
    <t>Jumlah Anggota Dprk Kabupaten Menurut Fraksi, Komisi Dan Jenis Kelamin Kabupaten Aceh Utara</t>
  </si>
  <si>
    <t>andree@gmail.com</t>
  </si>
  <si>
    <t>Sekretariat Dprk</t>
  </si>
  <si>
    <t>Andree Prayuda, S.stp, Map</t>
  </si>
  <si>
    <t>Kepala Bagian Hukum Dan Hubungan Masyarakat</t>
  </si>
  <si>
    <t>Meunasah Asan Ab, Lhoksukon, Kabupaten Aceh Utara, Provinsiaceh</t>
  </si>
  <si>
    <t>Dprd Merupakan Lembaga Perwakilan Rakyat Daerah Yang Berkedudukan Sebagai Unsur Penyelenggara Pemerintahan Daerah Di Kabupaten Dan Salah Satu Tugasnya Mengawasi Pemerintahan Daearah Selama Kepemimpinan Seorang Bupati. Dalam Pengawasan Pemerintahan Daerah, Keberadaan Anggota Dewan Menjadi Salah Satu Syaratnya Dan Kesamaan Gender Salah Satu Yang Harus Dipenuhi. Oleh Sebab Itu Jumlah Laki - -laki Dan Perempauan Dalam Anggota Dewan Menjadi Perhatian Dalam Proporsi Keanggotaan Dewan Perwakilan Daerah</t>
  </si>
  <si>
    <t>Untuk Menggambar Kan Proporsi Laki - Laki Dan Perempuan Dalam Sekretariat Dewan Berdasarkan Fraksi Dan Komisi</t>
  </si>
  <si>
    <t>Jumlah Industri dan Tenaga Kerja Menurut Kabupaten/Kota di Provinsi Jawa Tengah</t>
  </si>
  <si>
    <t xml:space="preserve">  Dinas Perindustrian dan Perdagangan Provinsi Jawa Tengah</t>
  </si>
  <si>
    <t>Kompiiasi Jumlah Industri Kecil Menengah (IKM) Kabupaten Sragen</t>
  </si>
  <si>
    <t xml:space="preserve">  Dinas Perindustrian dan Perdagangan Kab Sragen</t>
  </si>
  <si>
    <t>Kompiiasi Jumlah Industri Kecil Menengah (ikm) Kabupaten Sragen</t>
  </si>
  <si>
    <t>Dinas Perindustrian Dan Perdagangan Kab Sragen</t>
  </si>
  <si>
    <t>0271 891017</t>
  </si>
  <si>
    <t>0271 894960</t>
  </si>
  <si>
    <t>perdagangan@sragenkab.go.id</t>
  </si>
  <si>
    <t>Pemerintah Daerah Kabupaten Sragen</t>
  </si>
  <si>
    <t>Kepala Dinas Perindustrian Dan Perdagangan Kab Sragen</t>
  </si>
  <si>
    <t>Kepala Bidang Perindustrian Disperindag Sragen</t>
  </si>
  <si>
    <t>Jl. Raya Sukowati No. 21</t>
  </si>
  <si>
    <t>Kabupaten Sragen Memiliki Industri Kecil Menengah ( Ikm ) Yang Potensial. Terletak Dekat Dengan Kota Solo Dan Berbatasan Dengan Provinsi Jawa Timur. Memiliki Sumber Daya Alam Yang Menjadi Bahan Baku Industri, Diantaranya Industri Pengolahanan Makanan, Industri Kayu Dan Bambu. Kabupaten Sragen Memiliki Potensi Sdm Di Usia Yang Produktif. Peningkatan Industri Kecil Menengah Sragen Membutuhkan Data Dasar Yang Digunakan Dalam Acuan Perencanaan Dan Pengembangan Untuk Tahun-tahun Kedepannnya</t>
  </si>
  <si>
    <t>Mendapatkan Data Industri Kecil Menengah (ikm) Yang Tersebar Di Seluruh Kecamatan Kota Sragen</t>
  </si>
  <si>
    <t>: 60 orang</t>
  </si>
  <si>
    <t>06 April 2021</t>
  </si>
  <si>
    <t>Jumlah Inovasi Daerah Kota Pekalongan Berdasarkan Kategori Krenova</t>
  </si>
  <si>
    <t xml:space="preserve">  Bappeda Kota Pekalongan</t>
  </si>
  <si>
    <t>Jumlah Kegiatan Pembedahan, Fisioterapi, Farmasi dan Persalinan di Rumah Sakit I Umum Daerah Kota Yogyakarta</t>
  </si>
  <si>
    <t>Jumlah Kejahatan yang Dilaporkan Di Provinsi Jawa Tengah</t>
  </si>
  <si>
    <t xml:space="preserve">  Polda Jateng ( Biro Operasi)</t>
  </si>
  <si>
    <t>Jumlah Kendaraan Bermotor Menurut Kabupaten/Kota dan Jenis Kendaraan di Provinsi Jawa Tengah (unit)</t>
  </si>
  <si>
    <t>JUMLAH KENDARAAN BERMOTOR MENURUT KECAMATAN DAN JENIS KENDARAAN</t>
  </si>
  <si>
    <t xml:space="preserve">  DINAS PERHUBUNGAN KABUPATEN MALUKU BARAT DAYA</t>
  </si>
  <si>
    <t>Jumlah Kendaraan Bermotor Menurut Kecamatan Dan Jenis Kendaraan</t>
  </si>
  <si>
    <t>081243111037</t>
  </si>
  <si>
    <t>Pemerintah Kabupaten Maluku Barat Daya</t>
  </si>
  <si>
    <t>Kepala Dinas Perhubungan Kabupaten Maluku Barat Daya</t>
  </si>
  <si>
    <t>J. M. Osleky, Se.</t>
  </si>
  <si>
    <t>Kepala Bidang Lalu Lintas Dan Angkutan</t>
  </si>
  <si>
    <t>Sebagai Upaya Pencatatan Jumlah Kendaraan Bermotor Dan Untuk Program Evaluasi</t>
  </si>
  <si>
    <t>Mengetahui Jumlah Kendaraan Bermotor Per Kecamatan Di Kabupaten Maluku Barat Daya</t>
  </si>
  <si>
    <t>Lainnya : KECAMATAN</t>
  </si>
  <si>
    <t>Lainnya: KECAMATAN</t>
  </si>
  <si>
    <t>15 April 2021</t>
  </si>
  <si>
    <t>Jumlah Koperasi Aktif di Kabupaten Rejang Lebong</t>
  </si>
  <si>
    <t xml:space="preserve">  Dinas Perdagangan, Koperasi, UKM dan Perindustrian Kab. Rejang Lebong</t>
  </si>
  <si>
    <t>Jumlah Koperasi Aktif Di Kabupaten Rejang Lebong</t>
  </si>
  <si>
    <t>Hj. Dra. Upik Zumrotul Aini, M.si</t>
  </si>
  <si>
    <t>Syahrullah, S.e</t>
  </si>
  <si>
    <t>Kasi Bina Usaha</t>
  </si>
  <si>
    <t>Jl. S. Sukowati</t>
  </si>
  <si>
    <t>Koperasi Adalah Sebuah Organisasi Ekonomi Yang Dimiliki Dan Dioperasikan Oleh Orang-seorang Demi Kepentingan Bersama. Koperasi Melandaskan Kegiatan Berdasarkan Prinsip Gerakan Ekonomi Rakyat Yang Berdasarkan Asas Kekeluargaan. Prinsip Koperasi Adalah Suatu Sistem Ide-ide Abstrak Yang Merupakan Petunjuk Untuk Membangun Koperasi Yang Efektif Dan Tahan Lama. Prinsip Koperasi Terbaru Yang Dikembangkan International Cooperative Alliance (federasi Koperasi Nonpemerintah Internasional) Adalah Keanggotaan Yang Bersifat Terbuka Dan Sukarela, Pengelolaan Yang Demokratis, Partisipasi Anggota Dalam Ekonomi, Kebebasan Dan Otonomi, Pengembangan Pendidikan, Pelatihan, Dan Informasi. Maka Dari Itu, Data Jumlah Kperasi Yang Aktif Dibutuhkan Untuk Dapat Dikelola Dengan Baik</t>
  </si>
  <si>
    <t>Tujuan Dari Kegiatan Ini Adalah Untuk Mendapatkan Data Jumlah Koperasi Yang Aktif Di Kabupaten Rejang Lebong</t>
  </si>
  <si>
    <t>07 Februari 2020</t>
  </si>
  <si>
    <t>21 September 2020</t>
  </si>
  <si>
    <t>Jumlah Kunjungan Rawat Jalan (Poliklinik) di Rumah Sakit Umum Daerah Kota Yogyakarta</t>
  </si>
  <si>
    <t>Jumlah Pasien Rawat Jalan di Rumah Sakit Umum Daerah Kota Yogyakarta</t>
  </si>
  <si>
    <t>Jumlah Pegawai Negeri Sipil Menurut Jabatan dan Jenis Kelamin</t>
  </si>
  <si>
    <t xml:space="preserve">  Badan Kepegawaian dan Pengembangan Sumber Daya manusia</t>
  </si>
  <si>
    <t>Jumlah Pegawai Negeri Sipil Menurut Jabatan Dan Jenis Kelamin</t>
  </si>
  <si>
    <t>syahmar@gmail.com</t>
  </si>
  <si>
    <t>Badan Kepegawaian Dan Pengembangan Sumber Daya Manusia</t>
  </si>
  <si>
    <t>Syahmar, Sh.,mh</t>
  </si>
  <si>
    <t>Kepala Bidang Pembinaan Disiplin Dan Penataan Kearsipan Aparatur</t>
  </si>
  <si>
    <t>Jl. Lintas Sumatra, Meunasah Alue Drien Lb, Lhoksukon, Kabupaten Aceh Utara, Provinsi Aceh</t>
  </si>
  <si>
    <t>Badan Kepegawaianan Pengembangan Sumber Daya Manusia Mempunyai Tugas Pokok Melaksanakan Penyusunan Dan Pelaksanaan Kebijakan Daerah Yang Bersifat Spesifik Di Bidang Pelayanan Kepegawaian, Mutasi, Pengembangan Pegawai, Pendidikan Dan Pelatihan Serta Melaksanakan Ketatausahaan Badan Dalam Wilayaha Kabupaten Aceh Utara. Oleh Sebab Itu Kebutuhan Informasi Jumlah Pns Berdasarkan Jabatan Sangat Penting Untuk Menggambarkan Kondisi Pemerintahan Sehingga Kegiatan Ini Perlu Dilakukan.</t>
  </si>
  <si>
    <t>Untuk Menggambarkan Kondisi Pemerintahan Dari Segi Karakteristik Pns</t>
  </si>
  <si>
    <t>Jumlah Pelayanan Rawat Darurat, Radiologi dan Patologi Klinik di Rumah Sakit Umum Daerah Kota Yogyakarta</t>
  </si>
  <si>
    <t>Jumlah pencari kerja terdaftar menurut tingkat pendidikan dan jenis kelamin</t>
  </si>
  <si>
    <t xml:space="preserve">  Dinas Tenaga Kerja dan Transmigrasi Kabupaten Rejang Lebong</t>
  </si>
  <si>
    <t>Jumlah Pencari Kerja Terdaftar Menurut Tingkat Pendidikan Dan Jenis Kelamin</t>
  </si>
  <si>
    <t>(0732) 21503</t>
  </si>
  <si>
    <t>(0732) 21350</t>
  </si>
  <si>
    <t>Syahfawi</t>
  </si>
  <si>
    <t>Jasmadi</t>
  </si>
  <si>
    <t>Kasi Informasi Pasar Kerja</t>
  </si>
  <si>
    <t>Jl. S. Sukowati No. 52</t>
  </si>
  <si>
    <t>Permasalahan Ketenagakerjaan Merupakan Masalah Yang Kompleks Sehingga Dalam Penanganannya Harus Komprehensif Dan Melibatkan Berbagai Pihak Yang Terkait. Untuk Mengatasi Pengangguran, Diperlukan Upaya-upaya Yang Terintegrasi Dari Semua Pihak Yang Berkepentingan Maupun Pemerhati Masalah. Perencanaan Tenaga Kerja Menjadi Pedoman Bagi Pelaksanaan Pembangunan Ketenagakerjaan Dan Melibatkan Sektor-sektor Yang Memiliki Kontribusi Terhadap Penciptaan Lapangan/kesempatan Kerja.</t>
  </si>
  <si>
    <t>Tujuan Dari Kegiatan Ini Yaitu : 1. Memotret Situasi Ketenagakerjaan Saat Ini Dan Dampak Perekonomian Terhadap Penciptaan Tenaga Kerja. 2. Memperkitakan Angkatan Kerja Yang Belum Terserap (pengangguran Terbuka)</t>
  </si>
  <si>
    <t>Jumlah Peristiwa Nikah dan Rujuk per bulan Kabupaten Aceh Utara</t>
  </si>
  <si>
    <t xml:space="preserve">  Kantor Kementerian Agama Kabupaten Aceh Utara</t>
  </si>
  <si>
    <t>Jumlah Peristiwa Nikah Dan Rujuk Per Bulan Kabupaten Aceh Utara</t>
  </si>
  <si>
    <t>zulid23@gmail.com</t>
  </si>
  <si>
    <t>Kementerian Agama Republik Indonesia</t>
  </si>
  <si>
    <t>Direktorat Jenderal Bimbingan Masyarakat Islam</t>
  </si>
  <si>
    <t>Drs. H. Drs. H. Zulkifli Idris</t>
  </si>
  <si>
    <t>Kepala Kemenang Kabupaten Aceh Utara</t>
  </si>
  <si>
    <t>Desa Alue Mudem, Kecamatan Lhoksukon, Kabupaten Aceh Utara, Provinsi Aceh</t>
  </si>
  <si>
    <t>Kemenang Kabupaten Aceh Utara Merupakan Perpanjangan Dari Kementrian Agama Ri Yang Berada Di Wilayah Kabupaten Aceh Utara Yang Menyelenggarakan Urusan Pemerintahan Di Bidang Agama Untuk Membantu Bupati Dalam Menyelenggarakan Pemerintahan Daerah. Oleh Sebab Itu Kompilasi Kegitan Ini Di Lakukan</t>
  </si>
  <si>
    <t>Untuk Memberikan Gambaran Umum Tentang Peristiwa Nikah Tiap Kecamatan Tiap Bulan</t>
  </si>
  <si>
    <t>Rumah Tangga
Lainnya : Pasangan</t>
  </si>
  <si>
    <t>Rumah Tangga
Lainnya: Pasangan</t>
  </si>
  <si>
    <t>Jumlah Permohonnan Layanan Izin Tinggal Tetap (ITAP), Izin Tinggal Terbatas (ITAS) &amp; Izin Tinggal Kunjungan (ITK) di Provinsi Jawa Tengah</t>
  </si>
  <si>
    <t xml:space="preserve">  Kantor Wilayah Kementerian Hukum dan HAM Jawa Tengah</t>
  </si>
  <si>
    <t>Kompilasi Data Produksi Perikanan di Provinsi Kalimantan Barat</t>
  </si>
  <si>
    <t xml:space="preserve">  Dinas Kelautan dan Perikanan Provinsi Kalimantan Barat</t>
  </si>
  <si>
    <t>Kompilasi Data Produksi Perikanan Di Provinsi Kalimantan Barat</t>
  </si>
  <si>
    <t>Dinas Kelautan Dan Perikanan Provinsi Kalimantan Barat</t>
  </si>
  <si>
    <t>0561 732521</t>
  </si>
  <si>
    <t>dkpkalbar@gmail.com</t>
  </si>
  <si>
    <t>Sekretaris Daerah Kalbar</t>
  </si>
  <si>
    <t>Ir. Herti Herawati, Mma</t>
  </si>
  <si>
    <t>Jalan Sutan Syahrir No. 16</t>
  </si>
  <si>
    <t>Sektor Perikanan Merupakan Salah Satu Sektor Penting Dalam Perekonomian. Output Yang Dihasilkan Oleh Sektor Perikanan Cukup Besar Untuk Memenuhi Gizi Dan Protein. Data Statistik Perikanan Sangat Diperlukan Untuk Mengetahui Potensi Sumber Alami Yang Berguna Untuk Bahan Perencanaan Dan Kebijakan Di Bidang Perikanan.</t>
  </si>
  <si>
    <t>Untuk Mengetahui Produksi Dan Nilai Produksi Perikanan Di Provinsi Kalimantan Barat.</t>
  </si>
  <si>
    <t>Lainnya : Data Olahan</t>
  </si>
  <si>
    <t>JUMLAH RUMAH TANGGA BUDI DAYA IKAN DAN PRODUKSI BUDI DAYA IKAN</t>
  </si>
  <si>
    <t xml:space="preserve">  DINAS PERIKANAN KABUPATEN BENGKULU UTARA</t>
  </si>
  <si>
    <t>Jumlah Rumah Tangga Budi Daya Ikan Dan Produksi Budi Daya Ikan</t>
  </si>
  <si>
    <t>(0737)521313</t>
  </si>
  <si>
    <t>bpmpptsp.bengkuluutara@yahoo.co.id</t>
  </si>
  <si>
    <t>Kepala Dinas Perikanan Kabupaten Bengkulu Utara</t>
  </si>
  <si>
    <t>Hardiantoni</t>
  </si>
  <si>
    <t>Kabid Budidaya Ikan</t>
  </si>
  <si>
    <t>Jalan Jendral Sudirman No 52, Kel. Gunung Alam</t>
  </si>
  <si>
    <t>Untuk Perencabnaan Pekerjaan Dinas Periakanan</t>
  </si>
  <si>
    <t>Untuk Mengetahui Jumlah Rumah Tangga Budidaya Dan Produksi Budi Daya Ikan</t>
  </si>
  <si>
    <t>26 Desember 2020</t>
  </si>
  <si>
    <t>27 Desember 2020</t>
  </si>
  <si>
    <t>Lainnya : petani ikan</t>
  </si>
  <si>
    <t>Rumah Tangga
Lainnya: Rumah Tangga Budidaya Ikan</t>
  </si>
  <si>
    <t>Jumlah Sertifikat Hak Milik yang Diberikan/Diselesaikan Menurut Bulan</t>
  </si>
  <si>
    <t xml:space="preserve">  Dinas Pertanahan Kabupaten Aceh Utara</t>
  </si>
  <si>
    <t>Jumlah Sertifikat Hak Milik Yang Diberikan/diselesaikan Menurut Bulan</t>
  </si>
  <si>
    <t>darma@gmail.com</t>
  </si>
  <si>
    <t>Sekretaris Dinas Pertanahan</t>
  </si>
  <si>
    <t>Dermawan, Sh.,mh</t>
  </si>
  <si>
    <t>Jalan Mayjend T. Hamzah Bendahara, Mon Geudong, Banda Sakti, Kuta Blang, Banda Sakti, Kota Lhokseumawe, Provinsi Aceh</t>
  </si>
  <si>
    <t>Dinas Pertanahan Mempunyai Tugas Membantu Bupati Melaksanakan Urusan Melaksanakan Urusan Pemerintahan Dan Tugas Pembantuan Di Bidang Pertanahan Dan Bidang Tata Ruang, Dan Sebagian Urusan Keistimewaan Yang Ditugaskan Di Bidang Pertanahan Dan Bidang Tata Ruang. Oleh Sebab Itu Informasi Jumalh Sertifikat Yang Diberikan Menjadi Salah Satu Penilaian Dalam Kinerja Dinas Pertanahan. Oleh Sebab Itu Kegiatan Ini Dilaksanakan</t>
  </si>
  <si>
    <t>Untuk Menggambarkan Jumlah Sertifikat Hak Milik Yang Diberikan/diselesaikan Tiap Bulan Dalam Wilayah Kabupaten Aceh Utara</t>
  </si>
  <si>
    <t>Lainnya : Sertifikat</t>
  </si>
  <si>
    <t>Lainnya: Sertifikat</t>
  </si>
  <si>
    <t>Jumlah Tahanan di Kejaksaan Negeri Kabupaten Magelang Menurut Bulan dan Jenis Perkara Tindak Pidana</t>
  </si>
  <si>
    <t xml:space="preserve">  Kejaksaan Negeri Kabupaten Magelang</t>
  </si>
  <si>
    <t>JUMLAH WISATAWAN OBJEK WISATA KOTA PEKALONGAN</t>
  </si>
  <si>
    <t xml:space="preserve">  DINAS PARIWISATA, KEBUDAYAAN, KEPEMUDAAN DAN OLAHRAGA KOTA PEKALONGAN</t>
  </si>
  <si>
    <t>KABUPATEN MALANG SATU DATA</t>
  </si>
  <si>
    <t>Kompilasi Kajian Daya Tampung Beban Pencemaran Sungai Larangan/Premulung</t>
  </si>
  <si>
    <t>Kompilasi Kajian Daya Tampung Beban Pencemaran Sungai Larangan/premulung</t>
  </si>
  <si>
    <t>Sungai Larangan/premulung Yang Terdapat Di Kecamatan Kartasura, Saat Ini Kondisi Lingkungan Hidup Diindikasikan Mengalami Penurunan Kualitas Yang Diakibatkan Dari Pemanfaatan Sumberdaya Alam Yang Semakin Meningkat Dari Berbagai Kegiatan Manusia. Kegiatan Manusia Yang Menurunkan Kualitas Air Sungai Larangan/premulung Di Kecamatan Kartasura, Dikarena Membuang Limbah Cair Ke Badan Sungai. Kegiatan Tersebut Diindikasikan Dari Enam Sumber Yaitu: (1) Kegiatan Industri Rumah Tangga Yaitu Industri Pembuatan Tahu; (2) Kegiatan Pendidikan; (3) Kegiatan Pertanian Dengan Penggunaan Pupuk Pestisida; (4) Kegiatan Rumah Sakit; (5) Kegiatan Peternakan; Dan (6) Kegiatan Rumah Tangga.</t>
  </si>
  <si>
    <t>1. Mengetahui Kualitas Air Sungai Larangan/premulung. 2. Melakukan Inventarisasi Sumber-sumber Pencemaran Yang Masuk Ke Sungai Larangan/premulung. 3. Mengetahui Terlewati/tidaknya Daya Tampung Beban Pencemaran Sungai Larangan/premulung Berdasarkan Kelas Sungai Yang Telah Ditetapkan (kelas Ii). 4. Mengetahui Jumlah Dan Jenis Parameter Beban Pencemaran Yang Masih Mampu Diterima Oleh Sungai Larangan/premulung. 5. Mendapatkan Rekomendasi Program Kegiatan Pengurangan Beban Pencemaran Guna Meningkatkan Kualitas Air Sungai Larangan/premulung</t>
  </si>
  <si>
    <t>20 September 2021</t>
  </si>
  <si>
    <t>24 September 2021</t>
  </si>
  <si>
    <t>18 Oktober 2021</t>
  </si>
  <si>
    <t>Paper-assisted Personal Interviewing (PAPI)
Lainnya : website, publikasi, pengambilan titik sampel</t>
  </si>
  <si>
    <t>Lainnya : objek berupa sampel air</t>
  </si>
  <si>
    <t>Lainnya: objek berupa sampel air sungai</t>
  </si>
  <si>
    <t>04 November 2021</t>
  </si>
  <si>
    <t>02 November 2021</t>
  </si>
  <si>
    <t>Kajian indeks kepuasan masyarakat terhadap pelayanan publik di Kabupaten Kepulauan Mentawai</t>
  </si>
  <si>
    <t>Kajian Indeks Kepuasan Masyarakat Terhadap Pelayanan Publik Di Kabupaten Kepulauan Mentawai</t>
  </si>
  <si>
    <t>0759320050</t>
  </si>
  <si>
    <t>bappeda_mentawai@yahoo.com</t>
  </si>
  <si>
    <t>Bidang Perencanaan Pembangunan Manusia, Masyarakat, Sosial Budaya Dan Pemerintahan</t>
  </si>
  <si>
    <t>Kepala Bidang Perencanaan Pembangunan Manusia, Masyarakat, Sosial Budaya Dan Pemerintahan</t>
  </si>
  <si>
    <t>Kementerian Panrb Mengeluarkan Peraturan Kemenpan-rb No 25 Tahun 2004 Tentang Pedoman Survei Kepuasan Masyarakat Terhadap Penyelenggaraan Pelayanan Publik Yang Kemudian Disempurnakan Dengan Peraturan Kemenpan Rb No 16 Tahun 2014 Dan Direvisi Kembali Dengan Peraturan Kemenpan Rb No 14 Tahun 2017. Aturan-aturan Ini Mengamanatkan Agar Pemerintah Selaku Pihak Penyelenggara Pelayanan Publik Wajib Mengukur Kinerja Pelayanannya Lewat Survei Yang Dapat Menangkap Persepsi Masyarakat Tentang Kebutuhan Dan Kepuasan Akan Atribut Pelayanan Publik.</t>
  </si>
  <si>
    <t>1. Melaksanakan Skm Terhadap 9 Layanan Publik Utama Di Kabupaten Kepulauan Mentawai 2. Memperoleh Gambaran Kinerja Pelayanan Unit Penyedia Layanan Yang Bersangkutan 3. Mengetahui Kekuatan Dan Kelemahan Aspek Layanan Publik 4. Memperoleh Landasan Dalam Menyusun Kebijakan Untuk Meningkatkan Kualitas Pelayanan Publik</t>
  </si>
  <si>
    <t>25 Maret 2020</t>
  </si>
  <si>
    <t>02 Juli 2020</t>
  </si>
  <si>
    <t>14 November 2020</t>
  </si>
  <si>
    <t>49</t>
  </si>
  <si>
    <t>Kajian Indeks Pembangunan Manusia Kota Banjarmasin</t>
  </si>
  <si>
    <t xml:space="preserve">  Badan Perencanaan Penelitian dan Pengembangan Daerah (Barenlitbangda) Kota Banjarmasin</t>
  </si>
  <si>
    <t>081915522962</t>
  </si>
  <si>
    <t>herry@kalselprov.go.id</t>
  </si>
  <si>
    <t>Pemerintah Daerah Kota Banjarmasin</t>
  </si>
  <si>
    <t>Herry Azhar Pradana, Mba</t>
  </si>
  <si>
    <t>Peneliti / Penata Muda Tk.i</t>
  </si>
  <si>
    <t>Jl. Dharma Praja I Banjarbaru</t>
  </si>
  <si>
    <t>Indeks Pembangunan Manusia (ipm) Kota Banjarmasin Menduduki Peringkat Ke-2 (dua) Se-kalimantan Selatan Selama 10 Tahun Terakhir, Dimana Kota Banjarbaru Menempati Peringkat Pertamanya. Pertumbuhan Ipm Kota Banjarmasin Dapat Dikatakan Mulai Mengalami Perlambatan Sejak 3 Tahun Terakhir, Yaitu Tumbuh 0,53%. Pertumbuhan Angka Ipm Kota Banjarmasin Ditopang Oleh Sektor Ekonomi, Dimana Pada Kurun Waktu 2010-2019, Pertumbuhan Sektor Ekonomi Yang Diwakili Oleh Variabel Daya Beli Masyarakat Tumbuh Rata Rata 2% Pertahunnya. Sektor Pendidikan Juga Mengalami Pertumbuhan Yang Cukup Bagus Dimana Rls Tumbuh 1,77% Pertahun Dan Hls Tumbuh 1,79% Pertahun. Sektor Kesehatan Yang Diwakili Uhh Merupakan Sektor Yang Telah Mengalami Perlambatan Pertumbuhan, Yaitu Sebesar 0,19% Pertahun.</t>
  </si>
  <si>
    <t>Penelitian Ini Bertujuan Untuk Menganalisis Pengaruh Belanja Pemerintah Berdasarkan Fungsi Dan Jenisnya Terhadap Nilai Ipm Di Kota Banjarmasin, Menganalisis Permasalahan Dan Tantangan Yang Ada Di Sektor Pendidikan Di Kota Banjarmasin Dan Merumuskan Strategi Dan Intervensi Yang Dibutuhkan Dalam Rangka Akselerasi Peningkatan Nilai Ipm Di Kota Banjarmasin Khususnya Pada Sektor Pendidikan.</t>
  </si>
  <si>
    <t>Wawancara
Pengumpulan Data Sekunder
Lainnya : depth interview</t>
  </si>
  <si>
    <t>Lainnya : kabupaten/kota</t>
  </si>
  <si>
    <t>Lainnya: kota banjarmasin</t>
  </si>
  <si>
    <t>KAJIAN INDEKSPERILAKU KEGEMARANMEMBACA MASYARAKATJAWA TIMUR TAHUN 2020</t>
  </si>
  <si>
    <t xml:space="preserve">  Dinas Perpustakaan dan Kearsipan Provinsi Jawa Timur</t>
  </si>
  <si>
    <t>Kajian Konsep Pengelolaan Jakarta Satu Data Tahun 2020</t>
  </si>
  <si>
    <t>Buku Kajian Ini Merupakan Pelaksanaan Kegiatan Strategis Daerah (ksd) Tahun 2020 Nomor 63: Implementasi Sistem Pemerintahan Berbasis Elektronik (spbe), Sesuai Peraturan Gubernur Nomor 17 Tahun 2020 Tentang Perubahan Kedua Atas Peraturan Gubernur Nomor 68 Tahun 2018 Tentang Percepatan Pelaksanaan Kegiatan Strategis Daerah Dan Keputusan Gubernur Nomor 1107 Tahun 2019 Tentang Perubahan Atas Keputusan Gubernur Nomor 1042 Tahun 2018 Tentang Daftar Kegiatan Strategis Daerah.</t>
  </si>
  <si>
    <t>1. Memenuhi Pelaksanaan Kegiatan Strategis Daerah (ksd) Terkait Implementasi Sistem Pemerintahan Berbasis Elektronik (spbe) 2. Mengkaji Portal Open Data Pemerintah Di Berbagai Negara Dan Pemerintah Provinsi/kabupaten/kota Di Indonesia Dan Mengimplementasikan Fitur-fitur Terbaik Untuk Diadopsi Oleh Portal Open Data Pemerintah Provinsi Dki Jakarta Sehingga Portal Open Data Jakarta Mampu Menjadi Portal Data Yang Akurat, Mutakhir, Terbuka, Terintegrasi, Lengkap, Akuntabel, Dinamis, Handal, Valid, Mudah Diakses Dan Berkelanjutan. Selain Itu Juga, Pemerintah Provinsi Dki Jakarta Mengharapkan Portal Open Data Jakarta Dapat Menyajikan Data Dan Informasi Yang Dibutuhkan Oleh Masyarakat Serta Memenuhi Hak Publik Sebagai Bentuk Penerapan E-government Dalam Rangka Mewujudkan Tata Kelola Pemerintahan Yang Transparan Dan Akuntabel.</t>
  </si>
  <si>
    <t>Lainnya : Cek Website/Internet</t>
  </si>
  <si>
    <t>Lainnya : Negara/Negara Bagian serta Pemerintah Provinsi/Kabupaten/Kota</t>
  </si>
  <si>
    <t>Lainnya: Cek website</t>
  </si>
  <si>
    <t>Lainnya: Negara/Negara Bagian dan Pemerintah Provinsi/Kab/Kota</t>
  </si>
  <si>
    <t>Provinsi
Kabupaten/Kota
Lainnya: Negara/Negara Bagian</t>
  </si>
  <si>
    <t>Kajian Lingkungan Hidup Startegis RPJMD Kabupaten Rokan Hilir Tahun 2021-2026</t>
  </si>
  <si>
    <t>Kajian Lingkungan Hidup Startegis Rpjmd Kabupaten Rokan Hilir Tahun 2021-2026</t>
  </si>
  <si>
    <t>082385169519</t>
  </si>
  <si>
    <t>ekonomibappeda@gmail.com</t>
  </si>
  <si>
    <t>Joko Sulistoni, Sip</t>
  </si>
  <si>
    <t>Ahmad Sukri</t>
  </si>
  <si>
    <t>Kabid Ekonomi Dan Sumber Daya Alam</t>
  </si>
  <si>
    <t>Rpjmd Kabupaten Rokan Hilir Perlu Dikaji Kaitannya Dengan Aspek Lingkungan Hidup Melalui Penyusunan Kajian Lingkungan Hidup Strategis (klhs). Klhs Digunakan Untuk Memberikan Masukan Terhadap Rpjmd Kabupaten Rokan Hilir. Agar Pembangunan Yang Akan Dilaksanakan Lebih Memperhatikan Prinsip Dan Tujuan Pembangunan Berkelanjutan</t>
  </si>
  <si>
    <t>Untuk Melaksanakan Analisis Muatan Klhs Sebagaimana Dituangkan Dalam Pasal 16 Uu No.23 Tahun 2019 Atau Pasal 13 Pp No. 46 Tahun 2016 Untuk Mengarahkan Rpjmd Menjadi Sebuah Produk Perencanaan Sesuai Dengan Prinsip Pembangunan Berkelanjutan.</t>
  </si>
  <si>
    <t>Kajian Pemetaan Tingkat Pengangguran di Kalimantan Selatan</t>
  </si>
  <si>
    <t xml:space="preserve">  Balitbangda Prov. Kalimantan Selatan</t>
  </si>
  <si>
    <t>Kajian Pemetaan Tingkat Pengangguran Di Kalimantan Selatan</t>
  </si>
  <si>
    <t>0511-6749271</t>
  </si>
  <si>
    <t>balitbangda@kalselprov.go.id</t>
  </si>
  <si>
    <t>Sekretaris Daerah Provinsi Kalimantan Selatan</t>
  </si>
  <si>
    <t>Kepala Balitbangda Provinsi Kalimantan Selatan</t>
  </si>
  <si>
    <t>Kepala Bidang Sosial Dan Pemerintahan</t>
  </si>
  <si>
    <t>Jl.dharma Praja I Kawasan Perkantoran Pemprov Kalsel Banjarbaru</t>
  </si>
  <si>
    <t>Indonesia Memberikan Kepastian Setiap Warga Negara Untuk Mendapatkan Penghidupan Yang Layak Dalam Undang-undang Dasar 1945 Pasal 27 Ayat 2 (dua) Yang Berbunyi “tiap-tiap Warga Negara Berhak Atas Pekerjaan Dan Penghidupan Yang Layak Bagi Kemanusiaan”. Hal Tersebut Menunjukkan Besarnya Peranan Negara Atas Adanya Pekerjaan Terhadap Kehidupan Warga Negara Dalam Berbangsa Dan Bernegara. Pekerjaan Dan Penghidupan Layak Termasuk Dalam Aspek Sosial Dan Ekonomi Suatu Bangsa Yang Menjadi Tolak Ukur Keberhasilan Dan Kesejahteraan Suatu Negara. Ukuran Baik Atau Buruknya Suatu Negara Berada Pada Pada Kinerja Perekonomian, Dan Baik Buruknya Kinerja Perekonomian Suatu Negara Salah Satunya Ditentukan Berdasarkan Variabel Makro Ekonomi. Terdapat 3 (tiga) Variabel Makro Ekonomi Yang Mempengaruhi Kinerja Perekonomian Suatu Negara Yaitu, (1) Produk Domestik Bruto Atau Pdb; (2) Tingkat Pengangguran; Dan (3) Indeks Harga Konsumen (astari, 2019). Tinggi/rendahnya Tingkat Pengangguran Menjadi Salah Satu Tolak Ukur Kinerja Dalam Keberhasilan Pembangunan. Pengangguran Merupakan Salah Satu Masalah Yang Menjadi Penghambat Proses Pelaksanaan Pembangunan Suatu Daerah. Berdasarkan Hasil Penelitian Oleh Rizky Dan Ikhsan (2019) Menunjukkan Bahwa Penggangguran Berpengaruh Negatif Dan Signifikan Terhadap Pertumbuhan Ekonomi. Hal Tersebut Dikarenakan Pengangguran Sangat Berpengaruh Pada Pertumbuhan Ekonomi, Secara Jelas Disebutkan Dalam Penelitian Tersebut Yaitu, Jika Pengangguran Yang Terlalu Banyak Maka Akan Menghambat Pertumbuhan Ekonomi. Pengangguran Umumnya Dikarenakan Jumlah Angkatan Kerja Yang Mencari Pekerjaan Tidak Seimbang Terhadap Jumlah Lapangan Pekerjaan Tersedia Sehingga Tidak Mampu Menyerap Pengangguran. Pengangguran Merupakan Permasalahan Perekonomian Dikarenakan, Dengan Adanya Pengangguran Maka Produktifitas Dan Pendapatan Masyarakat Berkurang, Menyebabkan Kemiskinan, Kriminalitas Dan Masalah Sosial Lainnya (rizky Dan Ikhsan, 2019). Tingkat Pengangguran Provinsi Kalimantan Selatan Berada Pada Posisi Ke 16 Dari 34 Provinsi. Tingkat Pengangguran Di Provinsi Kalimantan Selatan Selama 5 (lima) Tahun Terakhir Cenderung Fluktiatif. Dalam 2 Tahun Terakhir Menurun Secara Perlahan Menjadi 4,50% Di Tahun 2018, Dan 4,31% Pada Tahun 2019. Lambatnya Perubahan Tren Tingkat Pengangguran Di Provinsi Kalimantan Selatan Dan Agar Tren Tingkat Pengangguran Setiap Kabupaten/kota Ke Arah Positif, Maka Perlu Adanya Upaya Untuk Memetakan Kondisi Terkini Atau Existing Yang Terjadi. Kajian Pemetaan Tingkat Pengangguran Di Kalimatan Selatan Diharapankan Dapat Permasalahan Tersebut Diatas. Adapun Tujuan Dari Kajian Ini Adalah Untuk Mengidentifikasi Kondisi Dan Penyebab Pengangguran Di Kota Banjarmasin, Kabupaten Tabalong, Tanah Bumbu Dan Kotabaru; Serta Dampak Covid-19 Terhadap Pengangguran; Dan Menganalisis Bentuk Kebijakan-kebijakan Penanggulangan Pengangguran</t>
  </si>
  <si>
    <t>Mengidentifikasi Kondisi Dan Penyebab Pengangguran Di Kota Banjarmasin, Kabupaten Tabalong, Tanah Bumbu Dan Kotabaru, Mengidentifikasi Dampak Covid 19 Terhadap Pengangguran Dan Menganalisis Bentuk Kebijakan-kebijakan Penanggulangan Pengangguran.</t>
  </si>
  <si>
    <t>15 Maret 2020</t>
  </si>
  <si>
    <t>29 Oktober 2020</t>
  </si>
  <si>
    <t>Wawancara
Mengisi Kuesioner Sendiri
Pengumpulan Data Sekunder</t>
  </si>
  <si>
    <t>Individu
Lainnya : Instansi terkait</t>
  </si>
  <si>
    <t>Kajian Pengaruh Belanja Pemerintah Terhadap Pertumbuhan Ekonomi dan Pengentasan Kemiskinan di Kalimantan Selatan</t>
  </si>
  <si>
    <t>Kajian Pengaruh Belanja Pemerintah Terhadap Pertumbuhan Ekonomi Dan Pengentasan Kemiskinan Di Kalimantan Selatan</t>
  </si>
  <si>
    <t>Kabid Ekonomi Dan Pembangunan</t>
  </si>
  <si>
    <t>Berdasarkan Data Bps Provinsi Kalimantan Selatan Angka Kemiskinan Di Kalimantan Selatan Menjadi Yang Terendah Di Regional Kalimantan, Namun Secara Umum Dengan Tren Menurunnya Harga Sejumlah Komoditas Seperti Karet, Sawit, Batubara Dan Gabah, Sangat Mempengaruhi Penghasilan Penduduk, Khususnya Di Wilayah Pedesaan. Selain Itu, Dengan Bertambahnya Angka Pengangguran Pada Tahun 2018 Juga Turut Mempengaruhi Tingkat Kemiskinan Di Kalimantan Selatan. Tren Menurutnya Harga Komoditas Juga Berdampak Pada Stagnannya Pertumbuhan Ekonomi Di Kalimantan Selatan Yang Masih Sangat Bergantung Pada Sektor Riil (balitbangda Prov Kalsel, 2017). Kondisi Di Atas Menuntut Perhatian Pemerintah Yang Serius Dalam Menyikapi Persoalan Kemiskinan Dan Pertumbuhan Ekonomi Di Kalimantan Selatan. Pemerintah Provinsi Bersama-sama Dengan Pemerintah Kabupaten Dan Kota Se-kalimantan Selatan Telah Berupaya Untuk Mengurangi Angka Kemiskinan Dan Meningkatkan Pertumbuhan Ekonomi Dengan Berbagai Strategi, Program Dan Kegiatan Melalui Belanja Pemerintah. Sampai Saat Ini, Belum Ada Kajian Yang Menyeluruh Dan Komprehensif Yang Meneliti Mengenai Hubungan Antara Belanja Pemerintah, Pertumbuhan Ekonomi Dan Tingkat Kemiskinan Di 13 Kabupaten/kota Se Kalimantan Selatan, Khususnya Fokus Pada Program Pengentasan Kemiskinan.badan Penelitian Dan Pengembangan Daerah Provinsi Kalimantan Selatan Berinisiatif Untuk Melaksanakan “kajian Pengaruh Belanja Pemerintah Terhadap Pertumbuhan Ekonomi Dan Pengentasan Kemiskinan Di Kalimantan Selatan”, Dengan Harapan Dapat Menjawab Pertanyaan Terkait Pengaruh Peningkatan Belanja Pemerintah Untuk Dapat Mendorong Pertumbuhan Ekonomi Dalam Rangka Menurunkan Angka Kemiskinan</t>
  </si>
  <si>
    <t>O Menganalisis Pengaruh Belanja Pemerintah Berdasarkan Jenisnya Terhadap Pertumbuhan Ekonomi Di Kalimantan Selatan. O Menganalisis Pengaruh Belanja Pemerintah Berdasarkan Jenisnya Terhadap Pengentasan Kemiskinan Di Kalimantan Selatan. O Menganalisis Faktor Spesifik Penyebab Kemiskinan Di Kabupaten Dan Kota Di Kalimantan Selatan</t>
  </si>
  <si>
    <t>Lainnya: KODING MANDIRI</t>
  </si>
  <si>
    <t>Kajian Pengaruh Pasar Modern terhadap Keberadaan Pasar dan Warung Tradisional di Kalimantan Selatan</t>
  </si>
  <si>
    <t>Kajian Pengaruh Pasar Modern Terhadap Keberadaan Pasar Dan Warung Tradisional Di Kalimantan Selatan</t>
  </si>
  <si>
    <t>kalselbalitbangda@gmail.com</t>
  </si>
  <si>
    <t>Kepala Bidang Ekonomi Dan Pembangunan</t>
  </si>
  <si>
    <t>Jl. Dharma Praja 1 Kawasan Perkantoran Pemerintah Provinsi Kalimantan Selatan - Banjarbaru</t>
  </si>
  <si>
    <t>Mnimarket Warakaba Yang Mulai Masuk Di Kalimantan Selatan Sejak Tahun 2013 Sementara Ini Didominasi Oleh 2 Nama Besar: Alfamart Dan Indomaret. Ekspansi Minimarket Waralaba Ini Begitu Cepat Dan Masif. Berdasarkan Penelitian Yang Dilakukan Oleh Bappeda Kota Banjarbaru (2018), Omzet Warung Tradisional (kelontong) Rata-rata Menurun Hingga 40% Sejak Maraknya Minimarket Waralaba, Yang Pada Akhirnya Mempengaruhi Jumlah Pembelian Stok Barang Dagangan Di Pasar Rakyat. Warung Tradisional Lebih Merasakan Dampaknya Saat Minimarket Waralaba Mulai Masuk Di Sekitar Daerah Pemukiman, Karena Jenis Barang Yang Diperdagangkan Kurang Lebih Sama. Penelitian Ini Diharapkan Dapat Menjadi Salah Satu Upaya Mencari Solusi Bagaimana Pasar Dan Warung Tradisional Dapat Menghadapi Persaingan Dengan Toko Modern. Karena Beberapa Hal Kita Sadari Bersama Bahwa Pasar Tradisonal Memang Tidak Kompetitif Untuk Melawan Keberadaan Toko Modern. Regulasi Yang Ada Sebenarnya Hanya Dapat Meminimalisir Ekspansi Toko Modern Yang Sudah Terlanjur Tersebar. Pasar Rakyat Dan Toko Modern Seharusnya Bukan Berada Di Posisi Saling Berhadapan, Akan Tetapi Harus Diciptakan Suatu Sinergi Antar Keduanya Agar Dapat Saling Melengkapi, Tanpa Merugikan Salah Satu Pihak.</t>
  </si>
  <si>
    <t>1. Menganalisis Pengaruh Yang Ditimbulkan Oleh Minimarket Waralaba Terhadap Omzet Pedagang Di Pasar Dan Warung Tradisional Di Kalimantan Selatan. 2. Menganalisis Regulasi Mengenai Penataan Toko Modern Di Kalimantan Selatan Dan Implementasinya Di Lapangan.</t>
  </si>
  <si>
    <t>24 November 2020</t>
  </si>
  <si>
    <t>Lainnya: TRIANGULASI</t>
  </si>
  <si>
    <t>Kajian Portal Open Data Pemerintah Dalam Negeri Tahun 2020</t>
  </si>
  <si>
    <t>1. Memenuhi Pelaksanaan Kegiatan Strategis Daerah (ksd) Terkait Implementasi Sistem Pemerintahan Berbasis Elektronik (spbe) 2. Untuk Mengumpulkan Data Dan Informasi Terkait Portal Open Data, Baik Di Tingkat Provinsi, Kabupaten, Dan Kota Se Indonesia 3. Sebagai Referensi Pada Pembangunan Portal Jakarta Satu Data Dan Atau Pengelola Jakarta Satu Data Pemerintah Provinsi Dki Jakarta</t>
  </si>
  <si>
    <t>Lainnya : Pemerintah Provinsi/Kabupaten/Kota</t>
  </si>
  <si>
    <t>Lainnya: Cek website/WA/Telepon</t>
  </si>
  <si>
    <t>Lainnya: Pemerintah Provinsi/Kab/Kota</t>
  </si>
  <si>
    <t>Kajian Portal Open Data Pemerintah Luar Negeri Tahun 2020</t>
  </si>
  <si>
    <t>1. Memenuhi Pelaksanaan Kegiatan Strategis Daerah (ksd) Terkait Implementasi Sistem Pemerintahan Berbasis Elektronik (spbe) 2. Untuk Mengumpulkan Data Dan Informasi Terkait Portal Open Data Pemerintah Negara Se Dunia 3. Sebagai Referensi Pada Pembangunan Portal Jakarta Satu Data Dan Atau Pengelola Jakarta Satu Data Pemerintah Provinsi Dki Jakarta</t>
  </si>
  <si>
    <t>Lainnya : Cek Website</t>
  </si>
  <si>
    <t>Lainnya : Pemerintah Negara/Negara Bagian</t>
  </si>
  <si>
    <t>Lainnya: Pemerintah Negara/Negara Bagian</t>
  </si>
  <si>
    <t>Lainnya: Negara/Negara Bagian</t>
  </si>
  <si>
    <t>Kajian Preferensi Petani dan Konsumen Terhadap Varietas Padi Berstruktur Pulen dan Aromatis Serta Strategi Pengembangannya di Kabupaten Tanjung Jabung Timur</t>
  </si>
  <si>
    <t xml:space="preserve">  Badan Penelitian dan Pengembangan Daerah Kab. Tanjung Jabung Timur</t>
  </si>
  <si>
    <t>Kajian Preferensi Petani Dan Konsumen Terhadap Varietas Padi Berstruktur Pulen Dan Aromatis Serta Strategi Pengembangannya Di Kabupaten Tanjung Jabung Timur</t>
  </si>
  <si>
    <t>082318512284</t>
  </si>
  <si>
    <t>litbang@tanjabtimkab.go.id</t>
  </si>
  <si>
    <t>Badan Penelitian Dan Pengembangan Daerah Kab. Tanjung Jabung Timur</t>
  </si>
  <si>
    <t>Herli, S.pt</t>
  </si>
  <si>
    <t>Jl. Bhayangkara Kantor Bersama Keluarahan Rano Kecamatan Muara Sabak Barat</t>
  </si>
  <si>
    <t>Perilaku Konsumen Terhadap Varietas Padi Tertentu Sangat Penting Dalam Perencanaan Pengembangan Varietas Padi Tersebut.</t>
  </si>
  <si>
    <t>Penelitian Ini Bertujuan Mengkaji Preferensi Petani Dan Konsumen Terhadap Varietas Padi Berstruktur Pulen Dan Aromatis. Selain Itu Dikaji Pula Strategi Pengembangannya Di Kabupaten Tanjung Jabung Timur.</t>
  </si>
  <si>
    <t>07 Mei 2021</t>
  </si>
  <si>
    <t>16 April 2021</t>
  </si>
  <si>
    <t>Kajian Risiko Bencana Kota Kediri</t>
  </si>
  <si>
    <t xml:space="preserve">  Badan Penanggulangan Bencana Daerah Kota Kediri</t>
  </si>
  <si>
    <t>Kajian Sektor Unggulan sebagai Dasar Perumusan UMSK Sidoarjo</t>
  </si>
  <si>
    <t xml:space="preserve">  Dinas Tenaga Kerja Kabupaten Sidoarjo</t>
  </si>
  <si>
    <t>Kajian Transformasi Struktur Perekonomian Kabupaten Gresik selama Pandemi Covid-19</t>
  </si>
  <si>
    <t>Keadaan Unsur Iklim Menurut Bulan di Stasiun Malikussaleh</t>
  </si>
  <si>
    <t xml:space="preserve">  BMKG Kelas III Malikussaleh</t>
  </si>
  <si>
    <t>Keadaan Unsur Iklim Menurut Bulan Di Stasiun Malikussaleh</t>
  </si>
  <si>
    <t>(0645)8450193</t>
  </si>
  <si>
    <t>romauli@gmail.com</t>
  </si>
  <si>
    <t>Bmkg Pusat</t>
  </si>
  <si>
    <t>Balai Besar Meteorologi, Klimatologi, Dan Geofisika Wilayah I</t>
  </si>
  <si>
    <t>Romauli Kristiana Sirait, M.si</t>
  </si>
  <si>
    <t>Kepala Bmkg Kelas Iii Malikussaleh</t>
  </si>
  <si>
    <t>Desa Panigah, Kecamatan Muara Batu Kabupaten Aceh Utara</t>
  </si>
  <si>
    <t>Negara Kesatuan Republik Indonesia Telah Dianugerahi Sebagai Negara Kepulauan Yang Terletak Di Antara Dua Benua Dan Dua Samudera Serta Berada Pada Pertemuan Tiga Lempeng Tektonik Dalam Wilayah Khatulistiwa Sehingga Wilayah Indonesia Sangat Strategis Dengan Kekayaan Dan Keunikan Kondisi Meteorologi, Klimatologi, Dan Geofisika. Indonesia Sangat Peka Terhadap Perubahan Faktor Meteorologi, Klimatologi, Dan Geofisika Yang Tidak Mengenal Batas Wilayah Negara, Baik Lokal, Regional, Maupun Global. Kondisi Tersebut Menjadi Daya Saing Bagi Pengembangan Ilmu Pengetahuan Dan Teknologi Pada Tingkat Internasional Serta Memiliki Potensi Kerawanan Terhadap Bencana Dan Menjadi Perhatian Khusus Untuk Pengembangan Penyelenggaraan Meteorologi, Klimatologi, Dan Geofisika. Meteorologi, Klimatologi, Dan Geofisika Merupakan Kekayaan Sumber Daya Alam, Meliputi Keadaan Atmosfer Dan Bumi Beserta Fenomena Di Dalamnya, Yang Berlangsung Secara Alamiah. Oleh Karena Itu, Manusia Dan Semua Kehidupan Di Bumi Dipengaruhi Keadaan Dan Fenomena Tersebut. Dengan Demikian, Sikap Yang Bijak Terhadap Meteorologi, Klimatologi, Dan Geofisika Memandang Bahwa Atmosfer Dan Bumi Merupakan Sesuatu Yang Perlu Dimanfaatkan, Diminimalkan Risikonya, Dan Dipelihara Kelestariannya Agar Memberikan Manfaat Bagi Kesejahteraan Umat Manusia. Penyelenggaraan Meteorologi, Klimatologi, Dan Geofisika Dalam Rangka Menghasilkan Data Dan Informasi Memiliki Peran Strategis Yang Dapat Dimanfaatkan Untuk Meningkatkan Nilai Tambah Dari Berbagai Kegiatan Di Sektor Terkait. Selain Itu, Dimanfaatkan Juga Untuk Meningkatkan Keselamatan Jiwa Dan Harta Serta Untuk Mengurangi Risiko Bencana. Menurut Uu No. 13 Tahun 2009 Tentang Meteorologi, Klimatologi, Dan Geofisika, Meteorologi Adalah Gejala Alam Yang Berkaitan Dengan Cuaca. Uu Tersebut Mengamanatkan Bahwa Penyelenggaraan Meteorologi Terdiri Atas Kegiatan Pengamatan, Pengelolaan Data, Pelayanan, Penelitian, Rekayasa, Dan Pengembangan, Serta Kerja Sama Internasional. Pengamatan Meterologi Harus Dilakukan Paling Sedikit Terhadap Unsur Radiasi Matahari, Suhu, Tekanan, Angin, Kelembaban Udara, Awan, Hujan, Gelombang Laut, Suhu Permukaan Air Laut, Dan Pasang Surut Air Laut. Pengamatan Tersebut Dilakukan Di Stasiun Pengamatan.</t>
  </si>
  <si>
    <t>Tujuan Kegiatan Pengamatan Ini Adalah Untuk Mendapatkan Informasi Yang Menunjang Penerbangan Tni Angkatan Udara Dan Menghasilkan Informasi Prakiraan Cuaca Di Wilayah Utara Aceh</t>
  </si>
  <si>
    <t>Lainnya: Wilayah</t>
  </si>
  <si>
    <t>Kebijakan reformulasi sanksi pidana undang undang nomor 16 tahun 1997 tentang statistik</t>
  </si>
  <si>
    <t xml:space="preserve">  Dian Hayati Naswaraji</t>
  </si>
  <si>
    <t>Kegiatan Monitoring dan Evaluasi Pasar Kerja</t>
  </si>
  <si>
    <t xml:space="preserve">  Dinas Tenaga Kerja dan Transmigrasi Provinsi Kepulauan Riau</t>
  </si>
  <si>
    <t>KEGIATAN PEMBERDAYAAN MASYARAKAT PASCA LEGALISASI ASET (ASSET REFORM)</t>
  </si>
  <si>
    <t xml:space="preserve">  Badan Pertanahan Nasional Kabupaten Konawe Utara</t>
  </si>
  <si>
    <t>Kegiatan Pengelolaan Informasi Administrasi Kependudukan</t>
  </si>
  <si>
    <t xml:space="preserve">  Dinas Kependudukan dan Catatan Sipil Kota Batu</t>
  </si>
  <si>
    <t>KEGIATAN PENGUMPULAN DATA PEMBANGUN RATIO AKSEPTOR KB DI KABUPATEN MANDAILING NATAL</t>
  </si>
  <si>
    <t xml:space="preserve">  Dinas Pengendalian Penduduk dan Keluarga Berencana</t>
  </si>
  <si>
    <t>kegiatan pengumpulan data pendidikan</t>
  </si>
  <si>
    <t xml:space="preserve">  Dinas Pendidikan Kota Pekalongan</t>
  </si>
  <si>
    <t>KEGIATAN PENYUSUNAN DAN UPDATING DATA PERKEMBANGAN TANAMAN PANGAN, HOLTIKULTURA DAN PERKEBUNAN</t>
  </si>
  <si>
    <t xml:space="preserve">  Dinas Perkebunan Tanaman Pangan dan Hortikultura Provinsi Sumatera Barat</t>
  </si>
  <si>
    <t>Kegiatan Penyusunan Dan Updating Data Perkembangan Tanaman Pangan, Holtikultura Dan Perkebunan</t>
  </si>
  <si>
    <t>0751-72409</t>
  </si>
  <si>
    <t>subagprogram_dipertasumbar@yahoo.com</t>
  </si>
  <si>
    <t>Kepala Dinas Perkebunan Tanaman Pangan Dan Hortikultura Provinsi Sumatera Barat</t>
  </si>
  <si>
    <t>Agri Yoga Riwaldi, Sp, M.si</t>
  </si>
  <si>
    <t>Kasubbag Perencanaan Dan Evaluasi</t>
  </si>
  <si>
    <t>Jalan Raya Padang Indarung Km-8 Kec. Lubuk Kilangan, Padang</t>
  </si>
  <si>
    <t>Data Dan Informasi Tanaman Pangan Dan Holtikultura Yang Berkualitas, Objektif Dan Akurat Bagi Sebuah Organisasi Baik Perusahaan Lembaga Maupun Instansi Sangat Diperlukan Untuk Dasar Rujukan Dalam Perencanaan, Pemantauan Dan Evaluasi Agar Kebijakan Yang Diambil Tidak Salah, Efektif Dan Efisien</t>
  </si>
  <si>
    <t>Menyediakan Data / Informasi Luas Tanam , Luas Panen, Produksi Dan Produktivitas Tanaman Pangandan Holtikultura Dari Kab/ Kota Di Provinsi Sumbar</t>
  </si>
  <si>
    <t>Lainnya : DINAS PERTANIAN SE- SUMBAR</t>
  </si>
  <si>
    <t>Lainnya: TIDAK DILAKUKAN</t>
  </si>
  <si>
    <t>Lainnya: DINAS PERTANIAN SE - SUMBAR</t>
  </si>
  <si>
    <t>Kegiatan Profil Desa/Kelurahan Online Kabupaten Langkat</t>
  </si>
  <si>
    <t xml:space="preserve">  Dinas Pemberdayaan Masyarakat Desa (PMD) Kabupaten Langkat</t>
  </si>
  <si>
    <t>Kegiatan Profil Desa/kelurahan Online Kabupaten Langkat</t>
  </si>
  <si>
    <t>0618910008</t>
  </si>
  <si>
    <t>pmd.kablangkat@gmail.com</t>
  </si>
  <si>
    <t>Kementerian Desa, Pembangunan Daerah Tertinggal, Dan Transmigrasi Republik Indonsia</t>
  </si>
  <si>
    <t>Dinas Pemberdayaan Masyarakat Dan Desa Provinsi Sumatera Utara</t>
  </si>
  <si>
    <t>Panji Setiawan S.stp</t>
  </si>
  <si>
    <t>Kepala Bidang Pemberdayaan Pemerintah Desa</t>
  </si>
  <si>
    <t>Jl. K.h Wahid Hasyim No. 3</t>
  </si>
  <si>
    <t>Dalam Rangka Mendukung Pemberdayaan Masyarakat Untuk Mencapai Keberhasilan Pembangunan Di Desa/kelurahan. Pembangunan Yang Dilaksanakan Pada Dasarnya Mengacu Pada Rencana Strategis Pemerintah Provinsi, Kabupaten Dan Sekaligus Merupakan Wahana Untuk Mendorong Usaha Pembangunan Masyarakat Atas Dasar Tekad Dan Kekuatan Sendiri Secara Swadaya Dan Gotong Royong Serta Untuk Memacu Masyarakat Agar Lebih Mengenal Permasalahan Pembangunan Yang Dihadapi Dan Bagaimana Cara Menyelesaikannya.</t>
  </si>
  <si>
    <t>Melihat Update/perkembangan Posisi Desa/kelurahan Di Kabupaten Langkat Tahun 2020.</t>
  </si>
  <si>
    <t>Lainnya : Online atau lewat aplikasi</t>
  </si>
  <si>
    <t>Lainnya : Desa/Kelurahan</t>
  </si>
  <si>
    <t>Kelembagaan Pelaku Utama dan Pelaku Usaha Poktan dan Gapoktan</t>
  </si>
  <si>
    <t xml:space="preserve">  Dinas Pertanian dan Pangan Kota Pekalongan</t>
  </si>
  <si>
    <t>KERAGAMAN ORENETIK ANGGREK GRAMANATHOPHYLLUM SCRIPTUM ASAL BAGI DARI HASIL KULTUR IN VITRO BERDASARKAN PENANDA RAPD</t>
  </si>
  <si>
    <t>Keragaman Orenetik Anggrek Gramanathophyllum Scriptum Asal Bagi Dari Hasil Kultur In Vitro Berdasarkan Penanda Rapd</t>
  </si>
  <si>
    <t>Fakultas Pertanian</t>
  </si>
  <si>
    <t>Bayu Pranata</t>
  </si>
  <si>
    <t>Anggrek Merupakan Salah Satu Tanaman Hortikultura Yang Banyak Di Minati Karena Keindahan Bunganya</t>
  </si>
  <si>
    <t>Mengetahui Keragaman Genetik Anggrek Grammathophyllum</t>
  </si>
  <si>
    <t>26 Februari 2020</t>
  </si>
  <si>
    <t>07 November 2020</t>
  </si>
  <si>
    <t>06 Juli 2021</t>
  </si>
  <si>
    <t>01 Agustus 2021</t>
  </si>
  <si>
    <t>30 Agustus 2021</t>
  </si>
  <si>
    <t>Kompilasi banyaknya penuntutan perkara tindak pidana umum dan khusus</t>
  </si>
  <si>
    <t xml:space="preserve">  Kejaksaan Negeri Banjarnegara</t>
  </si>
  <si>
    <t>Kompilasi Data "Aparatur Sipil Negara" di Kabupaten Barru</t>
  </si>
  <si>
    <t>Kompilasi Data "aparatur Sipil Negara" Di Kabupaten Barru</t>
  </si>
  <si>
    <t>085242154500</t>
  </si>
  <si>
    <t>bkd_barru@gmail.com</t>
  </si>
  <si>
    <t>Badan Kepegawaian Dan Pengembangan Sdm</t>
  </si>
  <si>
    <t>Erni Ekaniswan, S Kes</t>
  </si>
  <si>
    <t>Kasubid Data Dan Informasi</t>
  </si>
  <si>
    <t>Jl. Pramuka Kel Tuwono Barru</t>
  </si>
  <si>
    <t>Aparatur Sipil Negara Yang Ada Dikabupaten Barru Sangat Beragam, Baik Dari Segi Pendidikan, Kelompok Umur, Jenis Kelamin, Tingkat Kepangkatan, Jabatan Dan Lain-lain Sehingga Diperlukan Data Statistik Asn Untuk Menentukan Kebijakan Kedepan.</t>
  </si>
  <si>
    <t>Mengetahui Gambaran Secara Kuantitatif Dan Kualitatif Keadaan Pns Pemerintah Kabupaten Barru Pada Akhir Tahun 2020</t>
  </si>
  <si>
    <t>29 Desember 2020</t>
  </si>
  <si>
    <t>12 April 2021</t>
  </si>
  <si>
    <t>13 April 2021</t>
  </si>
  <si>
    <t>Lainnya : opd/instansi</t>
  </si>
  <si>
    <t>Lainnya: opd/instansi</t>
  </si>
  <si>
    <t>Kompilasi Data Kelautan dan Perikanan Kabupaten Sinjai</t>
  </si>
  <si>
    <t xml:space="preserve">  Dinas Perikanan Kabupaten Sinjai</t>
  </si>
  <si>
    <t>Kompilasi Data Kelautan Dan Perikanan Kabupaten Sinjai</t>
  </si>
  <si>
    <t>085299722337</t>
  </si>
  <si>
    <t>diskansinjai@gmail.com</t>
  </si>
  <si>
    <t>Dinas Perikanan Kabupaten Sinjai</t>
  </si>
  <si>
    <t>Bidang Pengelolaan Perikanan Tangkap</t>
  </si>
  <si>
    <t>Kepala Bidang Pengelolaan Perikanan Tangkap</t>
  </si>
  <si>
    <t>Jl Persatuan Raya No 98 Sinjai</t>
  </si>
  <si>
    <t>Dalam Rangka Pemenuhan Permintaan Data Perikanan Dan Kelautan Serta Perencanaan Dan Evalusi Pelaksanaan Pembangunan Kelautan Dan Perikanan</t>
  </si>
  <si>
    <t>1. Perencanaan Dan Evaluasi Pelaksanaan Pembagunan Kelautan Dan Perikanan Kabuoaten Sinjai 2. Memenuhi Permintaan Data Dengan Cepat Dan Tepat</t>
  </si>
  <si>
    <t>Lainnya : Kelompok Perikanan</t>
  </si>
  <si>
    <t>Lainnya: Kelompok Perikanan</t>
  </si>
  <si>
    <t>Kompilasi Data Kendaraan Bermotor yang Terdaftar pada Dinas Perhubungan Kabupaten Aceh Utara</t>
  </si>
  <si>
    <t xml:space="preserve">  Dinas Perhubungan Kabupaten Aceh Utara</t>
  </si>
  <si>
    <t>Kompilasi Data Kendaraan Bermotor Yang Terdaftar Pada Dinas Perhubungan Kabupaten Aceh Utara</t>
  </si>
  <si>
    <t>hnuddin@gmail.com</t>
  </si>
  <si>
    <t>Dinas Perhubungan Kabupaten Aceh Utara</t>
  </si>
  <si>
    <t>Hasanuddin, S.sos</t>
  </si>
  <si>
    <t>Desa Mns Langa, Kecamatan Syamtalira Bayu, Kabupaten Aceh Utara, Provinsi Aceh</t>
  </si>
  <si>
    <t>Dinas Perhubungan Kabupaten Aceh Utara Mempunya Tugas Sebagai Melaksanakan Urusan Pemerintahan Dan Pembangunan Di Bidang Perhubungan Di Kabupaten Aceh Utara Sehingga Kegiatan Kompilasi Ini Perlu Dilakukan</t>
  </si>
  <si>
    <t>Sebagai Perwujudan Dari Tupoksi Dinas Perhubungan Kabupaten Aceh Utara Dalam Membantu Bupati Untuk Dasar Pengambilan Kebijakkan Dalam Hal Transportasi</t>
  </si>
  <si>
    <t>Lainnya : Kendaraan Bermotor</t>
  </si>
  <si>
    <t>Lainnya: Kendaraan Bermotor</t>
  </si>
  <si>
    <t>Kompilasi Data Laporan Kinerja Utama Dinas Pendidikan dan Kebudayaan Kabupaten Soppeng</t>
  </si>
  <si>
    <t xml:space="preserve">  Dinas Pendidikan dan Kebudayaan Kabupaten Soppeng</t>
  </si>
  <si>
    <t>Kompilasi Data Laporan Kinerja Utama Dinas Pendidikan Dan Kebudayaan Kabupaten Soppeng</t>
  </si>
  <si>
    <t>0484 21506</t>
  </si>
  <si>
    <t>0484 21791</t>
  </si>
  <si>
    <t>disdik.soppengkab@gmail.com</t>
  </si>
  <si>
    <t>Kepala Dinas Pendidikan Dan Kebudayaan Kabupaten Soppeng</t>
  </si>
  <si>
    <t>Nursal, S.sos, Mm</t>
  </si>
  <si>
    <t>Kasubag Perencanaan Dan Pelaporan Dinas Pendidikan Dan Kebudayaan</t>
  </si>
  <si>
    <t>Jl. Salotungo, Lalabata Rilau, Lalabata, Kabupaten Soppeng, Sulawesi Selatan 90814</t>
  </si>
  <si>
    <t>Latar Belakang Didasari Atas Peraturan Menteri Pendayagunaan Aparatur Negara Dan Reformasi Birokrasi Republik Indonesia Nomor 53 Tahun 2014 Tentang Petunjuk Teknis Perjanjian Kinerja, Pelaporan Kinerja Dan Tata Cara Reviu Laporan Kinerja Instansi Pemerintah Dan Perjanjian Kinerja, Sebagaimana Telah Diubah Dengan Peraturan Menteri Pendayagunaan Aparatur Negara Dan Reformasi Birokrasi Republik Indonesia Nomor 30 Tahun 2018. Laporan Akuntabilitas Kinerja Instansi Pemeritah Adalah Perwujudan Kewajiban Suatu Instansi Pemerintah Untuk Mempertanggungjawabkan Keberhasilan Atau Kegagalan Pelaksanaan Visi Dan Misi Organisasi Dalam Mencapai Tujuan Dan Sasaran Yang Telah Ditetapkan Melalui Alat Pertanggungjawaban Secara Periodik. Untuk Mencapai Akuntabilitas Instansi Pemerintah Yang Baik, Dinas Pendidikan Dan Kebudayaan Kabupaten Soppeng Selaku Unsur Pembantu Pimpinan, Dituntut Selalu Melakukan Pembenahan Kinerja. Pembenahan Kinerja Diharapkan Mampu Meningkatkan Peran Serta Fungsi Dinas Pendidikan Dan Kebudayaan Kabupaten Soppeng Sebagai Sub Sistem Dari Sistem Pemerintahan Daerah Yang Berupaya Memenuhi Pelayanan Kepada Masyarakat.</t>
  </si>
  <si>
    <t>Terwujunya Akuntabilitas Penyelenggaraan Kegiatan Yang Dicerminkan Dari Pencapaian Kinerja, Visi, Misi, Realisasi Pencapaian Indikator Kinerja Utama Dan Sasaran Dengan Target Yang Telah Ditetapkan.</t>
  </si>
  <si>
    <t>Lainnya : Ssekolah, Murid, Guru</t>
  </si>
  <si>
    <t>Lainnya: Sekolah Murid, Guru</t>
  </si>
  <si>
    <t>Kompilasi data penerima bantuan keluarga miskin Provinsi Kepulauan Riau</t>
  </si>
  <si>
    <t xml:space="preserve">  Dinas Sosial</t>
  </si>
  <si>
    <t>Kompilasi Data Penerima Bantuan Keluarga Miskin Provinsi Kepulauan Riau</t>
  </si>
  <si>
    <t>(+62771) 4575000</t>
  </si>
  <si>
    <t>sekretariat.dinsos.kepri@gmail.com</t>
  </si>
  <si>
    <t>Drs. H. Doli Boniara, M.si</t>
  </si>
  <si>
    <t>Yeni Ardianti, S.si.</t>
  </si>
  <si>
    <t>Kabid Penanganan Fakir Miskin</t>
  </si>
  <si>
    <t>Pusat Pemerintahan Provinsi Kepulauan Riau Istana Kota Piring Gedung Sultan Mahmud Riayat Syah, Dompak, Bukit Bestari, 29124 Tanjungpinang - Kepulauan Riau</t>
  </si>
  <si>
    <t>Pada Umumnya Permasalahan Keluarga Timbul Dikarenakan Kondisi Ekonomi Masyarakat Yang Serba Kekurangan/miskin. Dari Kondisi Kemiskinan Ini Biasanya Memberi “efek Domino” Yang Relatif Banyak Dan Panjang Terhadap Segi Kehidupan Lainnya. Untuk Itu Perlu Perhatian Pemerintah Dalam Menangani Permasalahan Keluarga Miskin Tersebut, Baik Secara Parsial (terpisah-pisah) Maupun Secara Global (menyeluruh). Sudah Selayaknya Pemerintah Mengajak Stake Holders Lainnya Yaitu Swasta, Masyarakat, Lembaga Swadaya Masyarakat Dan Perguruan Tinggi Untuk Sama-sama Menangani Kemiskinan. Demikian Juga Masalah Anggaran Untuk Program Penanganan Fakir Miskin, Baik Yang Bersumber Dari Apbn Maupun Apbd Hendaknya Menjadi Skala Prioritas Untuk Dianggarankan. Kegiatan Fasilitasi Bantuan Pengembangan Ekonomi Masyarakat Bertujuan Untuk Meningkatkan Penghasilan Dan Perekonomian, Sehingga Masyarakat Di Provinsi Kepulauan Riau Penerima Uep Dan Kube Mampu Memenuhi Kebutuhan Pokok Yang Layak Bagi Kemanusiaan. Perlu Ditegaskan Kembali Bahwa Data Penerima Uep Dan Kube Pada Dasarnya Diambil Dari Data Terpadu Kesejahteraan Sosial (dtks) Bersumber Dari Kementerian Sosial, Maupun Data Dari Proposal Daerah Yang Akan Diverifikasi Untuk Kemudian Ditetapkan Sebagai Penerima Bantuan Uep Dan Kube.</t>
  </si>
  <si>
    <t>Maksud Dilaksanakan Kegiatan Fasilitasi Bantuan Pengembangan Ekonomi Masyarakat Adalah Untuk Mengatasi Masalah Yang Mengikuti Kondisi Kemiskinan Seseorang, Memenuhi Kebutuhan, Dan Selanjutnya Memberikan Kesempatan Untuk Maju Mengembangkan Potensi Yang Dimilikinya Agar Dapat Mewujudkan Kualitas Hidup, Kemandirian Dan Kesejahteraan Dari Fakir Miskin Tujuan Kegiatan 1. Memberikan Bantuan Sarana Usaha Kepada Keluarga Miskin Berupa Alat Pendukung Untuk Mendukung Pelaku Usaha Ekonomi Produktif Dalam Menjual/memasarkan Hasil Produksinya; 2. Memberikan Bantuan Modal Usaha Kepada Uep Dan Kube Untuk Mendukung Usaha Ekonomi Produktif Dalam Menjual/memasarkan Hasil Produksinya; 3. Mewujudkan Kemandirian Usaha Ekonomi Produktif Bagi Keluarga Miskin; 4. Terlaksananya Kegiatan Kegiatan Fasilitasi Bantuan Pengembangan Ekonomi Masyarakat Sesuai Dengan Tujuan Program;</t>
  </si>
  <si>
    <t>Kompilasi data perkara Pidana di Pengadilan Kota Lhokseumawe</t>
  </si>
  <si>
    <t xml:space="preserve">  Pengadilan Negeri Lhokseumawe</t>
  </si>
  <si>
    <t>Kompilasi data Perumahan dan Kawasan Permukiman</t>
  </si>
  <si>
    <t xml:space="preserve">  Dinas Perumahan dan Kawasan Permukiman</t>
  </si>
  <si>
    <t>Kompilasi Data Perumahan Dan Kawasan Permukiman</t>
  </si>
  <si>
    <t>disperkim.prov@gmail.com</t>
  </si>
  <si>
    <t>Muhammad Yusrizal Mahyudin, M.si</t>
  </si>
  <si>
    <t>Sofyan S.sos, M.m</t>
  </si>
  <si>
    <t>Jl.sultan Mahmud Muzzafar Syah Iv, Pulau Dompak - Kota Tanjungpinang - Provinsi Kepulauan Riau</t>
  </si>
  <si>
    <t>Dinas Perumahan Dan Kawasan Permukiman Provinsi Kepulauan Riau Mempunyai Tugas Melaksanakan Sebagian Kewenangan Desentralisasi, Tugas Dekonsentrasi Dan Tugas Pembantuan Di Bidang Perumahan Dan Kawasan Permukiman Serta Cipta Karya Sesuai Dengan Lingkup Tugasnya. Untuk Itu Diperlukan Data Yang Dapat Digunakan Untuk Pelaksanaan Tugas Pokok Dan Fungsi Dari Dinas Perumahan Dan Permukiman Selain Itu Juga Sebagai Bagian Untuk Memenuhi Kewajiban Setiap Instansi Pemerintah Dalam Menyusun Laporan Pertanggungjawaban Kinerja Melalui Media Laporan Akuntabilitas Kinerja Instansi Pemerintah.</t>
  </si>
  <si>
    <t>Sebagai Dasar Penyusunan Program Di Bidang Perumahan Dan Kawasan Permukiman Serta Bidang Cipta Karya Yang Mencakup Pentaan Bangunan Gedung, Penataan Bangunan Lingkungan, Air Minum Dan Sanitasi</t>
  </si>
  <si>
    <t>Kompilasi Data Statistik Sektoral Provinsi Sulawesi Tenggara Tahun 2021</t>
  </si>
  <si>
    <t xml:space="preserve">  Dinas Komunikasi Dan Informatika</t>
  </si>
  <si>
    <t>081341658413</t>
  </si>
  <si>
    <t>budiman622@yahoo.co.id</t>
  </si>
  <si>
    <t>Ridwan Badallah</t>
  </si>
  <si>
    <t>Budiman, S.kom., M.si</t>
  </si>
  <si>
    <t>Kepala Seksi Manajemen Data Statistik</t>
  </si>
  <si>
    <t>Jl. Mayjen S. Parman Nomor 2</t>
  </si>
  <si>
    <t>Publikasi Statistik Sektoral Pemerintah Provinsi Sulawesi Tenggara Adalah Publikasi Resmi Yang Diterbitkan Oleh Dinas Komunikasi Dan Informatika Provinsi Sulawesi Tenggara. Publikasi Ini Menampilkan Kompilasi Data Statistik Sektoral Antara Lain Data Kependudukan, Pendidikan, Kesehatan, Sosial, Ekonomi Dan Data Lainnya Yang Bersumber Dari Organisasi Perangkat Daerah Di Lingkungan Pemerintah Provinsi Sulawesi Tenggara Publikasi Ini Diharapkan Dapat Dijadikan Acuan Dalam Menyusun Perencanaan, Perumusan Kebijakan, Pengendalian Dan Evaluasi Terhadap Penyelenggaraan Urusan Pemerintahan Dan Pelaksanaan Pembangunan Di Provinsi Sulawesi Tenggara.</t>
  </si>
  <si>
    <t>Terwujudnya Buku Statistik Sektoral Sebagai Publikasi Utama Daerah Yang Menggambarkan Kondisi Dan Potensi Daerah , Hasil-hasil Prembangunan Daerah , Serta Menyajikan Data Statistik Sektoral Yang Dikelola Oleh Perangkat Daerah Provinsi Sulawesi Tenggara Tahun 2020</t>
  </si>
  <si>
    <t>16 Maret 2021</t>
  </si>
  <si>
    <t>17 Maret 2021</t>
  </si>
  <si>
    <t>19 April 2021</t>
  </si>
  <si>
    <t>07 Juni 2021</t>
  </si>
  <si>
    <t>09 Juni 2021</t>
  </si>
  <si>
    <t>Lainnya: OPD Lingkup Sultra yang merupakan produsen data</t>
  </si>
  <si>
    <t>Kompilasi Data Umat dan Sarana Prasarana Keagaman Kabupaten Belu</t>
  </si>
  <si>
    <t xml:space="preserve">  Kantor Kementerian Agama Kabupaten Belu</t>
  </si>
  <si>
    <t>Kompilasi Data Wisatawan Kabupaten Purbalingga</t>
  </si>
  <si>
    <t xml:space="preserve">  Dinas Pemuda, Olahraga dan Pariwisata Kabupaten Purbalingga</t>
  </si>
  <si>
    <t>Kompilasi Laporan Jumlah Tempat Peribadatan Menurut Kecamatan di Kabupaten Banjarnegara</t>
  </si>
  <si>
    <t xml:space="preserve">  Kantor Kementerian Agama Kabupaten Banjarnegara</t>
  </si>
  <si>
    <t>Kompilasi Laporan Jumlah Transaksi Tabanas pada PT Pos Indonesia (Persero) Kantorpos Cabang Banjarnegara</t>
  </si>
  <si>
    <t xml:space="preserve">  PT Pos Indonesia (Persero) Kantorpos Cabang Banjarnegara</t>
  </si>
  <si>
    <t>Kompilasi Pendataan Lansia di Kabupaten Lahat</t>
  </si>
  <si>
    <t xml:space="preserve">  Dinas Sosial Kabupaten Lahat</t>
  </si>
  <si>
    <t>Kompilasi Pendataan Lansia Di Kabupaten Lahat</t>
  </si>
  <si>
    <t>0731 (321756)</t>
  </si>
  <si>
    <t>dinassosialkablahat@gmail.com</t>
  </si>
  <si>
    <t>Dinas Sosial Kabupaten Lahat</t>
  </si>
  <si>
    <t>Epan Triansyah, Se</t>
  </si>
  <si>
    <t>Kabid Herabilitasi Sosial</t>
  </si>
  <si>
    <t>Jln. Kol. Burlian</t>
  </si>
  <si>
    <t>Lanjut Usia (lansia) Adalah Kelompok Orang Yang Sedang Mengalami Suatu Proses Perubahan Yang Bertahap Dalam Jangka Waktu Beberapa Dekade Dan Merupakan Kenyataan Yang Tidak Dapat Dihindari. Proses Yang Dialami Lansia Merupakan Tahap Akhir Perkembangan Pada Daur Kehidupan Manusia Dimana Tubuh Akan Mencapai Titik Perkembangan Yang Aksimal Dan Mulai Menurun Dikarenakan Berkurangnya Jumlah Sel-sel Yang Ada Di Di Dalam Tubuh. Kemudian, Tubuh Juga Akan Mengalami Penurunan Fungsi Secara Perlahan - Lahan Yang Disebut Juga Dengan Proses Penuaan. Proses Penuaan Merupakan Suatu Proses Yang Secara Perlahan- Lahan Menghilangnya Kemampuan Jaringan Untuk Memperbaiki Diri/mengganti Dan Mempertahankan Fungsi Normalnya. Berdasarkan Program Lansia Yang Dilakukan Kemenkes Yaitu Peningkatan Mutu Perawatan Kesehatan Bagi Lansia.</t>
  </si>
  <si>
    <t>Tersedianya Data Untuk Mengetahui Jumlah Lansia Di Kabupaten Lahat</t>
  </si>
  <si>
    <t>Nasional
Provinsi</t>
  </si>
  <si>
    <t>Kompilasi pengumpulan data anggota dewan dari setiap fraksi partai politik menurut jenis kelamin</t>
  </si>
  <si>
    <t xml:space="preserve">  Sekretariat DPRD Kabupaten Karanganyar</t>
  </si>
  <si>
    <t>Kompilasi Administrasi Luas Tanam dan Luas Panen Tanaman Pangan Aceh</t>
  </si>
  <si>
    <t xml:space="preserve">  Dinas Pertanian dan Perkebunan Aceh</t>
  </si>
  <si>
    <t>Kompilasi Administrasi Luas Tanam Dan Luas Panen Tanaman Pangan Aceh</t>
  </si>
  <si>
    <t>distanbun@acehprov.go.id</t>
  </si>
  <si>
    <t>Kepala Dinas Pertanian Dan Perkebunan Aceh</t>
  </si>
  <si>
    <t>Safrizal, Sp, Mpa</t>
  </si>
  <si>
    <t>Kepala Bidang Tanaman Pangan</t>
  </si>
  <si>
    <t>Jl. Panglima Nyak Makam No. 24, Gp, Kota Baru, Kec. Kuta Alam, Kota Banda Aceh, Aceh 23125</t>
  </si>
  <si>
    <t>Kegiatan Pengumpulan Data Luas Tanam Dan Luas Panen Merupakan Kegiatan Rutin Dinas Pertanian Dan Perkebunan Aceh. Kegiatan Perlu Dilakukan Untuk Mendapatkan Informasi Luas Tanam Dan Luas Panen Di Aceh. Selanjutnya Informasi Ini Akan Berguna Untuk Mendapatkan Produksi Padi Di Aceh Yang Berguna Untuk Mengukur Ketahanan Pangan Di Aceh</t>
  </si>
  <si>
    <t>Mendapatkan Data Luas Tanam Dan Luas Panen Dari Berbagai Jenis Tanaman Pangan. Mendapatkan Gambaran Ketahanan Pangan Di Provinsi Aceh.</t>
  </si>
  <si>
    <t>Lainnya : Administrasi hasil survey di kabupaten/kota</t>
  </si>
  <si>
    <t>Lainnya: Wilayah Kecamatan/Kabupaten/Kota/Provinsi</t>
  </si>
  <si>
    <t>Kompilasi Administrasi Data Jemaah Haji Kota Langsa</t>
  </si>
  <si>
    <t xml:space="preserve">  Kementrian Agama Kota Langsa</t>
  </si>
  <si>
    <t>Kompilasi Administrasi Data Jumlah Terdakwa dan Perkara Pidana pada Pengadilan Negeri Langsa</t>
  </si>
  <si>
    <t xml:space="preserve">  Pengadilan Negeri Langsa</t>
  </si>
  <si>
    <t>Kompilasi Administrasi Data Jumlah Usaha Akomodasi, Rumah Makan, dan Kunjungan Wisatawan di Kota Langsa</t>
  </si>
  <si>
    <t xml:space="preserve">  Dinas Pemuda, Olahraga, Kebudayaan, dan Pariwisata Kota Langsa</t>
  </si>
  <si>
    <t>Kompilasi Administrasi Data Kepegawaian Kabupaten Langkat</t>
  </si>
  <si>
    <t xml:space="preserve">  BADAN KEPEGAWAIAN DAERAH KABUPATEN LANGKAT</t>
  </si>
  <si>
    <t>061 8912787</t>
  </si>
  <si>
    <t>sembiringbenny5@gmail.com</t>
  </si>
  <si>
    <t>Badan Kepegawaian Negara</t>
  </si>
  <si>
    <t>Badan Kepegawaian Negara Provinsi Sumatera Utara</t>
  </si>
  <si>
    <t>Beni Kurniawan Putra Sembiring, S.stp, Map</t>
  </si>
  <si>
    <t>Kabid Pengembangan, Pengadaan Dan Informasi</t>
  </si>
  <si>
    <t>Jalan Perintis Kemerdekaan No.5 Kwala Bingai</t>
  </si>
  <si>
    <t>Sistem Informasi Pegawai (simpeg) Kabupaten Langkat Berisi Mengenai Data Data Pegawai Di Lingkungan Pemerintah Daerah Kabupaten Langkat. Data Di Simpeg Ini Sudah Tersinkronisasi Dengan Data Bkd Provinsi Sumatera Utara Dan Bkn.</t>
  </si>
  <si>
    <t>Untuk Mendapatkan Database Pegawai Negeri Sipil Di Lingkungan Pemerintah Daerah Kabupaten Langkat.</t>
  </si>
  <si>
    <t>24 Januari 2020</t>
  </si>
  <si>
    <t>28 Januari 2020</t>
  </si>
  <si>
    <t>Lainnya : sudah ada programnya</t>
  </si>
  <si>
    <t>Lainnya: Laporan</t>
  </si>
  <si>
    <t>Kompilasi Administrasi Data Pengujian Kendaraan di Kota langsa Tahun 2020</t>
  </si>
  <si>
    <t xml:space="preserve">  Dinas Perhubungan Kota Langsa</t>
  </si>
  <si>
    <t>Kompilasi Administrasi Data Rekapitulasi Sertifikat Hak Atas Tanah yang Diterbitkan BPN Kota Langsa</t>
  </si>
  <si>
    <t xml:space="preserve">  Kantor Pertanahan Kota Langsa - ATR/BPN</t>
  </si>
  <si>
    <t>Kompilasi Administrasi Data Rumah Sakit Jiwa Aceh</t>
  </si>
  <si>
    <t xml:space="preserve">  Rumah Sakit Jiwa Aceh</t>
  </si>
  <si>
    <t>0651 321010</t>
  </si>
  <si>
    <t>0651 25857</t>
  </si>
  <si>
    <t>rsj@acehprov.go.id</t>
  </si>
  <si>
    <t>Direktur Rumah Sakit Jiwa Aceh</t>
  </si>
  <si>
    <t>Dr. Makhrozal, M.kes</t>
  </si>
  <si>
    <t>Direktur Rsj Aceh</t>
  </si>
  <si>
    <t>Gedung Administrasi Lt.1 Rsj Aceh Jl. Dr. T. Syarief Thayeb No.25 Telp. (0651) 321010 - 32020 Faximile. (0651) 25857 Banda Aceh 23126</t>
  </si>
  <si>
    <t>Data Dan Informasi Merupakan Sumber Daya Yang Strategis Bagi Pimpinan Dan Organisasi Penyelenggara Kegiatan Untuk Proses Pengambilan Keputusan. Penyusunan Data Administrasi Rumah Sakit Jiwa Aceh Sangat Diperlukan Untuk Kebutuhan Perencanaan, Monitoring Danevaluasi Kegiatan Rsj Aceh. Sehingga Pimpinan Dapat Mengambil Keputusan Berdasarkan Data Yang Tersedia.</t>
  </si>
  <si>
    <t>Meningkatkan Pelayanan Di Rsj Memudahkan Pimpinan Dalam Mengambil Keputusan Berdasarkan Bukti Dan Data Yang Ada. Memprediksi Kebutuhan Dalam Rangka Meningkatkan Pelayanan Di Rsj Aceh</t>
  </si>
  <si>
    <t>20 Januari 2021</t>
  </si>
  <si>
    <t>Lainnya : Rekap Administrasi</t>
  </si>
  <si>
    <t>Lainnya: RSJ</t>
  </si>
  <si>
    <t>Kompilasi Administrasi Data Statistik Pariwisata</t>
  </si>
  <si>
    <t xml:space="preserve">  Dinas Pariwisata, Pemuda dan Olah Raga Kabupaten Aceh Singkil</t>
  </si>
  <si>
    <t>082275039064</t>
  </si>
  <si>
    <t>disparpora@aceh.singkil</t>
  </si>
  <si>
    <t>Dinas Pariwisata, Pemuda Dan Olah Raga</t>
  </si>
  <si>
    <t>Edi Hartona, B.a.</t>
  </si>
  <si>
    <t>Kepala Biadang Pariwisata Dan Ekonomi Kreatif</t>
  </si>
  <si>
    <t>Desa Pulo Sarok, Kec. Singkil, Kab. Aceh Singkil</t>
  </si>
  <si>
    <t>Dalam Rangka Evaluasi Pengembangan Pariwisata Di Kabupaten Aceh Singkil</t>
  </si>
  <si>
    <t>Tujuan Kegiatan Ini Adalah Untuk Mengumpulkan Data Pariwisata Dan Jasa Penunjang Lainnya Di Kabupaten Aceh Singkil</t>
  </si>
  <si>
    <t>03 Januari 2021</t>
  </si>
  <si>
    <t>Kompilasi Administrasi Data Statistik Perikanan</t>
  </si>
  <si>
    <t xml:space="preserve">  Dinas Perikanan Kabupaten Aceh Singkil</t>
  </si>
  <si>
    <t>082165493938</t>
  </si>
  <si>
    <t>zulkiflikocan@gmail.com</t>
  </si>
  <si>
    <t>Dinas Perikanan</t>
  </si>
  <si>
    <t>Drs. Saiful Umar</t>
  </si>
  <si>
    <t>Desa Lae Butar, Kec. Gunung Meriah, Kab. Aceh Singkil</t>
  </si>
  <si>
    <t>Kegiatan Ini Dilaksanakan Sebagai Bahan Untuk Membuat Laporan Statistik Perikanan Yang Dibutuhkan Oleh K/l/d/i Serta Bahan Laporan Untuk Aplikasi Satu Data Kkp</t>
  </si>
  <si>
    <t>Tujuan Kegiatan Ini Untuk Mendapatkan Data Perikanan Tangkap, Perikanan Budi Daya Serta Pengolahan Dan Pemasaran Produk Perikanan</t>
  </si>
  <si>
    <t>10 Februari 2021</t>
  </si>
  <si>
    <t>Lainnya : Armada</t>
  </si>
  <si>
    <t>Lainnya: Laporan penambahan kapal penangkapan ikan</t>
  </si>
  <si>
    <t>Lainnya: Produksi Ikan</t>
  </si>
  <si>
    <t>Kompilasi Administrasi Data Ternak Besar Kota Langsa</t>
  </si>
  <si>
    <t xml:space="preserve">  Dinas Pangan, Pertanian, Kelautan, dan Perikanan Kota Langsa</t>
  </si>
  <si>
    <t>Kompilasi Administrasi Data Tindakan dan Pencegahan Penyalahgunaan Narkotika Kota Langsa</t>
  </si>
  <si>
    <t xml:space="preserve">  Badan Narkotika Nasional Kota Langsa</t>
  </si>
  <si>
    <t>Kompilasi Administrasi Fasilitas Kesehatan Aceh</t>
  </si>
  <si>
    <t xml:space="preserve">  Dinas Kesehatan Aceh</t>
  </si>
  <si>
    <t>dinkes@acehprov.go.id</t>
  </si>
  <si>
    <t>Kepala Dinas Kesehatan Aceh</t>
  </si>
  <si>
    <t>Dr Yuanita Ananda M.km</t>
  </si>
  <si>
    <t>Kepala Bidang Pelayanan Kesehatan</t>
  </si>
  <si>
    <t>Jl. Tgk. Syech Mudawali No. 6 Banda Aceh Telp. (0651) 22421 Fax. 34005</t>
  </si>
  <si>
    <t>Ketersediaan Data Fasilitas Kesehatan Yang Akurat Merupakan Kebutuhan Yang Penting Untuk Perencanaan Pembangunan.</t>
  </si>
  <si>
    <t>Mendapatkan Data Fasilitas Kesehatan Yang Akurat. Dan Tepat Waktu</t>
  </si>
  <si>
    <t>Lainnya : Fasilitas Kesehatan</t>
  </si>
  <si>
    <t>Lainnya: Kabupaten/kota</t>
  </si>
  <si>
    <t>Kompilasi Administrasi Informasi Pasar Kerja Aceh</t>
  </si>
  <si>
    <t xml:space="preserve">  Dinas Tenaga Kerja dan Mobilitas Kependudukan Aceh</t>
  </si>
  <si>
    <t>disnakermobduk@acehprov.go.id</t>
  </si>
  <si>
    <t>Dinas Tenaga Kerja Dan Mobilitas Kependudukan</t>
  </si>
  <si>
    <t>Aswar, S.hut, M.ap</t>
  </si>
  <si>
    <t>Kepala Bidang Pelatihan Kerja Dan Penempatan Tenaga Kerja</t>
  </si>
  <si>
    <t>Jl. Krueng Jambo Aye No. 2 Gampong Geuceu Komplek Kecamatan Banda Raya Kota Banda Aceh 23239</t>
  </si>
  <si>
    <t>Sebagai Bentuk Laporan Administrasi Pencatatan Tenaga Kerja Dan Perluasan Kesempatan Kerja Di Aceh. Kegiatan Ini Juga Merupakan Kompilasi Administrasi Dari Pencatatan Jumlah Pencari Kerja Dan Pencatatan Perusahaan Pencari Kerja.</t>
  </si>
  <si>
    <t>Sebagai Laporan Eksekutif Untuk Pengambilan Keputusan Dalam Bidang Ketenagakerjaan</t>
  </si>
  <si>
    <t>Lainnya : Pencari Kerja</t>
  </si>
  <si>
    <t>Lainnya: kabupaten/kota</t>
  </si>
  <si>
    <t>Kompilasi Administrasi Luas Tanam dan Luas Panen Hortikultura Aceh</t>
  </si>
  <si>
    <t>Kompilasi Administrasi Luas Tanam Dan Luas Panen Hortikultura Aceh</t>
  </si>
  <si>
    <t>Ir. Charili Anwar, Mp</t>
  </si>
  <si>
    <t>Kepala Bidang Hortikultura</t>
  </si>
  <si>
    <t>Kegiatan Pengumpulan Data Hortikultura Merupakan Kegiatan Rutin Dinas Pertanian Dan Perkebunan Aceh. Kegiatan Perlu Dilakukan Untuk Mendapatkan Informasi Luas Tanam Dan Luas Panen Dan Luas Tanaman Akhir Tanaman Hortikultura Di Aceh. Selanjutnya Informasi Ini Akan Berguna Untuk Perencanaan Pembangunan Pertanian Hortikultura Di Aceh.</t>
  </si>
  <si>
    <t>Mendapatkan Data Luas Tanam Dan Luas Panen, Produktivitas Hortikultura Dan Mendapatkan Gambaran Produktivitas Hortikultura Untuk Ketahanan Pangan Di Provinsi Aceh.</t>
  </si>
  <si>
    <t>Lainnya : Rekap Kompilasi Administrasi dr Kab/Kota</t>
  </si>
  <si>
    <t>Lainnya: Kecamatan, Kab/kota</t>
  </si>
  <si>
    <t>Kompilasi Administrasi Organisasi dan Partai Politik di Kabupaten Toba</t>
  </si>
  <si>
    <t xml:space="preserve">  Badan Kesatuan Bangsa dan Politik Kabupaten Toba</t>
  </si>
  <si>
    <t>Kompilasi Administrasi Organisasi Dan Partai Politik Di Kabupaten Toba</t>
  </si>
  <si>
    <t>Kepala Badan Kesatuan Bangsa Dan Politik Kabupaten Toba</t>
  </si>
  <si>
    <t>Partogi Tambunan</t>
  </si>
  <si>
    <t>Kabid Ketahanan Sosial Dan Organisasi Masyarakat</t>
  </si>
  <si>
    <t>Jl. Sutomo Pagar Batu No.1, Balige, Kabupaten Toba, Sumatera Utara 22312</t>
  </si>
  <si>
    <t>Organisasi Dan Partai Politik Dibentuk Dengan Tujuan-tujuan Tertentu Dengan Menjalankan Ideologi Yang Berdasarkan Pancasila. Organisasi Dan Partai Politik Memiliki Orientasi, Nilai, Dan Cita-cita Yang Sama Di Tiap Anggotanya Yang Memiliki Kekuatan Dengan Jumlah Anggota/massa Yang Dimiliki. Tujuan Dari Organisasi Dan Partai Politik Ini Adalah Untuk Memiliki Kekuasaan Dan Memiliki Posisi Kedudukan Politik. Karena Hal Tersebut Maka Perlu Dilakukan Pendataan/ Kompilasi Data Administrasi Untuk Organisasi Dan Partai Politik Di Kabupaten Toba.</t>
  </si>
  <si>
    <t>1. Mendapatkan Data Organisasi Dan Partai Politik Di Kabupaten Toba</t>
  </si>
  <si>
    <t>Lainnya : Organisasi/Partai Politik</t>
  </si>
  <si>
    <t>Lainnya: Pengecekan data</t>
  </si>
  <si>
    <t>Lainnya: Organisasi/Partai Politik</t>
  </si>
  <si>
    <t>KOMPILASI ADMINISTRASI PARTAI POLITIK DAN ORGANISASI KEMASYARAKATAN KABUPATEN KARO</t>
  </si>
  <si>
    <t xml:space="preserve">  BADAN KESATUAN BANGSA DAN POLITIK KABUPATEN KARO</t>
  </si>
  <si>
    <t>Kompilasi Administrasi Partai Politik Dan Organisasi Kemasyarakatan Kabupaten Karo</t>
  </si>
  <si>
    <t>(0628)21819</t>
  </si>
  <si>
    <t>bakesbangkaro@gmail.com</t>
  </si>
  <si>
    <t>Badan Kesatuan Bangsa Dan Politik Kabupaten Karo</t>
  </si>
  <si>
    <t>Hendri Bangun</t>
  </si>
  <si>
    <t>Kasi Politik</t>
  </si>
  <si>
    <t>Jalan Jamin Ginting No.17 Kabanjahe</t>
  </si>
  <si>
    <t>Perlu Adanya Data Mengenai Keberadaan Partai Politik/organisasi Kemasyarakatan Yang Update Di Kabupaten Karo</t>
  </si>
  <si>
    <t>1. Untuk Mengetahui Partai Politik/organisasi Kemasyarakatan Yang Ada Di Kabupaten Karo 2. Untuk Mengupdate Kepengurusan Partai Politik/organisasi Kemasyarakatan Di Kabupaten Karo</t>
  </si>
  <si>
    <t>Lainnya : PARTAI POLITIK/ORGANISASI KEMASYARAKATAN</t>
  </si>
  <si>
    <t>Lainnya: VALIDASI DOKUMEN</t>
  </si>
  <si>
    <t>Lainnya: PARTAI POLITIK/ORGANISASI KEMASYARAKATAN</t>
  </si>
  <si>
    <t>06 Januari 2020 , 31 Desember 2020 ,</t>
  </si>
  <si>
    <t>Kompilasi Administrasi Pengadaan Bibit Cengkeh</t>
  </si>
  <si>
    <t xml:space="preserve">  Dinas Perkebunan Peternakan dan Kesehatan Hewan Kabupaten Simeulue</t>
  </si>
  <si>
    <t>082276685443</t>
  </si>
  <si>
    <t>tidakadaemail@1234.ooo</t>
  </si>
  <si>
    <t>Dinas Perkebunan Peternakan Dan Kesehatan Hewan Kabupaten Simeulue</t>
  </si>
  <si>
    <t>Alfianto, S.hut</t>
  </si>
  <si>
    <t>Jalan Baru, Desa Suka Karya</t>
  </si>
  <si>
    <t>Untuk Memenuhi Kebutuhan Bibit Bagi Masyarakat</t>
  </si>
  <si>
    <t>Kompilasi Administrasi Pengurusan Surat Persetujuan Berlayar</t>
  </si>
  <si>
    <t xml:space="preserve">  Kantor Pelabuhan Perikanan Teluk Sinabang</t>
  </si>
  <si>
    <t>082166372258</t>
  </si>
  <si>
    <t>topit903@gmail.com</t>
  </si>
  <si>
    <t>Kantor Pelabuhan Perikanan Teluk Sinabang</t>
  </si>
  <si>
    <t>Feri Andika, S.st.pi</t>
  </si>
  <si>
    <t>Pelaksana Unit Operasional Pelabuhan Dan Kesyahbandaran</t>
  </si>
  <si>
    <t>Desa Suka Jaya</t>
  </si>
  <si>
    <t>Pengurusan Surat Persetujuan Berlayar</t>
  </si>
  <si>
    <t>Untuk Mendapatkan Data Kapal Yang Melakukan Pengurusan Surat Persetujuan Berlayar</t>
  </si>
  <si>
    <t>Harian</t>
  </si>
  <si>
    <t>Lainnya : Menyerahkan Dokumen Persetujuan</t>
  </si>
  <si>
    <t>Kompilasi Administrasi Peternakan Aceh</t>
  </si>
  <si>
    <t xml:space="preserve">  Dinas Kesehatan Hewan dan Peternakan Aceh</t>
  </si>
  <si>
    <t>(0651) 7559050-7559090</t>
  </si>
  <si>
    <t>dinkeswannak@acehprov.go.id</t>
  </si>
  <si>
    <t>Dinas Kesehatan Hewan Dan Peternakan Aceh</t>
  </si>
  <si>
    <t>Farhan, S.pt, M.p</t>
  </si>
  <si>
    <t>Sekretaris Dinas Kesehatan Hewan Dan Peternakan Aceh</t>
  </si>
  <si>
    <t>Jalan Mr. Muhammad Hasan No. 147 Banda Aceh 23245 (0651) 7559050-7559090</t>
  </si>
  <si>
    <t>Perlunya Data Peternakan Yang Akurat Dan Terintegrasi Untuk Poerencanaan Pembangunan Peternakan Dan Ketersediaan Pangan</t>
  </si>
  <si>
    <t>Mendapatkan Data Peternakan Yang Akurat Untuk Perencanaan Pembangunan Yang Akurat</t>
  </si>
  <si>
    <t>Lainnya : Kabupaten/Kota</t>
  </si>
  <si>
    <t>Lainnya: Kab/kota</t>
  </si>
  <si>
    <t>28 Mei 2021</t>
  </si>
  <si>
    <t>Kompilasi Administrasi Tanaman Perkebunan Aceh</t>
  </si>
  <si>
    <t>Ir. Eddy Noer, Mm</t>
  </si>
  <si>
    <t>Kepala Bidang Perbenihan, Produksi Dan Perlindungan Perkebunan</t>
  </si>
  <si>
    <t>Kegiatan Pengumpulan Data Luas Tanam Dan Luas Panen Merupakan Kegiatan Rutin Dinas Pertanian Dan Perkebunan Aceh. Kegiatan Perlu Dilakukan Untuk Mendapatkan Informasi Luas Tanam Dan Luas Panen Dan Produksi Tanaman Perkebunan Di Aceh. Selanjutnya Informasi Ini Akan Berguna Untuk Mendapatkan Produksi Perkebunan Di Aceh Yang Berguna Untuk Mengukur Ketahanan Pangan Di Aceh.</t>
  </si>
  <si>
    <t>- Mendapatkan Data Luas Tanam Dan Luas Panen Dan Produksi Dari Perkebunan Aceh, - Mendapatkan Gambaran Ketahanan Perkebunan Di Provinsi Aceh.</t>
  </si>
  <si>
    <t>30 September 2021</t>
  </si>
  <si>
    <t>15 Oktober 2021</t>
  </si>
  <si>
    <t>Lainnya : rekap dari kabupaten/kota</t>
  </si>
  <si>
    <t>Lainnya : kecamatan</t>
  </si>
  <si>
    <t>Lainnya: kecamatan, kabupaten/kota</t>
  </si>
  <si>
    <t>16 Agustus 2021</t>
  </si>
  <si>
    <t>Kompilasi Administrasi Tenaga Kesehatan di Provinsi Aceh</t>
  </si>
  <si>
    <t>Kompilasi Administrasi Tenaga Kesehatan Di Provinsi Aceh</t>
  </si>
  <si>
    <t>0651 22421</t>
  </si>
  <si>
    <t>34005</t>
  </si>
  <si>
    <t>Erlindawati, Skm, Mphm</t>
  </si>
  <si>
    <t>Kepala Seksi Sumber Daya Manusia Kesehatan</t>
  </si>
  <si>
    <t>Tersedianya Informasi Tenaga Sumber Daya Manusia Kesehatan Di Aceh, Dalam Mendukung Program Aceh Hebat</t>
  </si>
  <si>
    <t>Melihat Kebutuhan Sdm Kesehatan Aceh, Membantu Pimpinan Dalam Mengambil Keputusan Terkait Smd Kesehatan. Memenuhi Kebutuhan Sdm Kesehatan Di Aceh.</t>
  </si>
  <si>
    <t>Individu
Lainnya : Fasilitas Kesehatan di Suatu Wilayah</t>
  </si>
  <si>
    <t>Kompilasi Advokasi/ Pendampingan dan bantuan hukum korban Kekerasan</t>
  </si>
  <si>
    <t xml:space="preserve">  Dinas Pengendalian Penduduk Keluarga Berencana Pemberdayaan Perempuan dan Perlindungan Anak Kabupaten Kendal</t>
  </si>
  <si>
    <t>Kompilasi Alat Kelengkapan Dewan Perwakilan Rakyat Daerah Kabupaten Sarolangun</t>
  </si>
  <si>
    <t xml:space="preserve">  Sekretariat DPRD Kabupaten Sarolangun</t>
  </si>
  <si>
    <t>085266651500</t>
  </si>
  <si>
    <t>devi84hermansyah@gmail.com</t>
  </si>
  <si>
    <t>Kabag Umum Dan Keuangan Dan Kabag Persidangan Dan Perundang-undangan</t>
  </si>
  <si>
    <t>Komplek Perkantoran Pemda Sarolangun</t>
  </si>
  <si>
    <t>Dalam Penyelenggaraan Pemilihan Umum Untuk Memilih Anggota Dprd Kabupaten Sarolangun Tahun 2019, Telah Terpilih 35 Orang Wakil Rakyat Dari 10 Partai Politik Yang Telah Dilantik Dan Ditetapkan Sebagai Anggota Dprd Kabupaten Sarolangun Masa Jabatannya 2019-2024. Dari 35 Anggota Tersebut Terbentuk 8 Fraksi Di Dprd Yang Merupakan Wadah Pengelompokan Anggota Dprd Berdasarkan Konfigurasi Partai Politik Hasil Dari Pemilihan Umum Daerah. Dari 8 Fraksi Terbentuklah Alat Kelengkapan Dewan Perwakilan Rakyat Daerah Kabupaten Sarolangun Yang Teridiri Dari Pimpinan Dprd Dan Badan-badan</t>
  </si>
  <si>
    <t>Dengan Adanya Alat Kelengkapan Dewan Dan Penguatan Terhadap Fungsi Legislasi Dengan Dipertegas Kedudukan Badan Legislasi Di Dewan, Anggota Dewan Di Daerah Tetap Terus Mendorong Dan Memperkuat Dan Memaksimalkan Alat Kelengkapan Ini Untuk Mengoptimalkan Fungsi Legislasi Di Dprd. Harapan Kedepan Seiring Dengan Perubahan Regulasi Dan Kebutuhan Penguatan Legislasi Daerah, Alat Kelengkapan Ini Dapat Dibentuk Disemua Dprd</t>
  </si>
  <si>
    <t>Lainnya : Alat kelengkapan DPRD</t>
  </si>
  <si>
    <t>Lainnya : Anggota DPRD Kab. Sarolangun</t>
  </si>
  <si>
    <t>Lainnya: Komplek Perkantoran Pemda Sarolangun</t>
  </si>
  <si>
    <t>Kompilasi Alokasi Anggaran Pendapatan dan Belanja Daerah</t>
  </si>
  <si>
    <t xml:space="preserve">  BPKAD Kabupaten Madiun</t>
  </si>
  <si>
    <t xml:space="preserve">  Sekretariat DPRD Kabupaten Minahasa Selatan</t>
  </si>
  <si>
    <t>043021920</t>
  </si>
  <si>
    <t>kodonganyubel@gmail.com</t>
  </si>
  <si>
    <t>Sekretaris Dprd Kabupaten Minahasa Selatan</t>
  </si>
  <si>
    <t>Yubel Kodongan</t>
  </si>
  <si>
    <t>Kepala Bagian Administrasi Dan Umum</t>
  </si>
  <si>
    <t>Jl. Trans Sulawesi Desa Teep</t>
  </si>
  <si>
    <t>Dewan Perwakilan Rakyat Daerah (dprd) Secara Konseptual Memegang Tiga Peran Yang Penting. Diantaranya Yang Pertama, Sebagai Agen Perumus Agenda Bagi Masyarakat Yang Diwakilinya. Kedua, Dprd Berperan Sebagai Lembaga Yang Mengemban Misi Pengelolaan Konflik Dalam Masyarakat. Ketiga, Dprd Adalah Pengemban Peran Integratif Dalam Masyarakatnya. Peran Perwakilan Rakyat Yang Diemban Oleh Dprd Bisa Dimaknai Sebagai Peran Keperantaraan, Dimana Dprd Tidak Hanya Menjembatani Antara Pemerintah Eksekutif Dengan Masyarakat Namun Juga Bisa Menjembatani Ketegangan Berbagai Segmen Dalam Masyarakat Yang Saling Memperjuangkan Kepentingannya.</t>
  </si>
  <si>
    <t>Untuk Mengetahui Jumlah Anggota Dprd Dan Jumlah Rapat Dprd Di Kabupaten Minahasa Selatan</t>
  </si>
  <si>
    <t>06 Januari 2021</t>
  </si>
  <si>
    <t>07 Januari 2021</t>
  </si>
  <si>
    <t>Kompilasi Aplikasi Kabupaten Bogor</t>
  </si>
  <si>
    <t xml:space="preserve">  Dinas Komunikasi dan Informatika Kabupaten Bogor</t>
  </si>
  <si>
    <t>(021) 8758605</t>
  </si>
  <si>
    <t>diskominfo@bogorkab.go.id</t>
  </si>
  <si>
    <t>Dadang Imansyah, S.kom, M.m.</t>
  </si>
  <si>
    <t>Kepala Bidang Aplikasi Informatika</t>
  </si>
  <si>
    <t>Jl. Tegar Beriman No.1, Pakansari, Cibinong, Bogor, Jawa Barat 16914</t>
  </si>
  <si>
    <t>Pengumpulan Data Aplikasi Data Kabupaten Bogor Bertujuan Untuk Mengetahui Berapa Aplikasi Yang Di Miliki Oleh Pemerintah Kabupaten Bogor, Baik Aplikasi Pmerintahan Maupun Aplikasi Publik Sehingga Dapat Di Ketahui Sampai Sejauh Mana Penyelenggaraan Pemerintahan Di Kabupaten Bogor. Pengumpulan Data Melalu Proses Kompilasi Data Administrasi.</t>
  </si>
  <si>
    <t>Untuk Mengetahu Data Aplikasi Yang Ada Di Pemerintah Kabupaten Bogor</t>
  </si>
  <si>
    <t>Lainnya: Aplikasi</t>
  </si>
  <si>
    <t>Kompilasi Bank Data Kependudukan Kabupaten Batang</t>
  </si>
  <si>
    <t xml:space="preserve">  Dinas Kependudukan dan Pencatatan SIpil Kabupaten Batang</t>
  </si>
  <si>
    <t>KOMPILASI BANTUAN PRODUKTIF USAHA MIKRO (BPUM) KOTA BITUNG</t>
  </si>
  <si>
    <t xml:space="preserve">  DINAS KOPERASI DAN UKM</t>
  </si>
  <si>
    <t>Kompilasi Bantuan Produktif Usaha Mikro (bpum) Kota Bitung</t>
  </si>
  <si>
    <t>081354208220</t>
  </si>
  <si>
    <t>dinaskoperasiukm.bitung@gmail.com</t>
  </si>
  <si>
    <t>Sekretariat Daerah</t>
  </si>
  <si>
    <t>Dinas Koperasi Dan Ukm</t>
  </si>
  <si>
    <t>Kepala Bidang Ukm</t>
  </si>
  <si>
    <t>Jl. Stadion Dua Sudara, Manembo-nembo Tengah</t>
  </si>
  <si>
    <t>Adanya Pandemi Covid-19 Yang Berdampak Pada Menurunnya Produktivitas Usaha Mikro</t>
  </si>
  <si>
    <t>Membantu Pelaku Usaha Mikro Meningkatkan Produktivitas</t>
  </si>
  <si>
    <t>05 Maret 2020</t>
  </si>
  <si>
    <t>06 Maret 2020</t>
  </si>
  <si>
    <t>11 Maret 2020</t>
  </si>
  <si>
    <t>25 April 2020</t>
  </si>
  <si>
    <t>28 April 2020</t>
  </si>
  <si>
    <t>29 April 2020</t>
  </si>
  <si>
    <t>27 April 2020</t>
  </si>
  <si>
    <t>Kompilasi Banyaknya Akta-akta Pencatatan Sipil yang Diterbitkan Oleh Dinas Kependudukan dan Pencatatan Sipil Menurut Bulan di Kabupaten Banjarnegara</t>
  </si>
  <si>
    <t xml:space="preserve">  Dinas Kependudukan dan Pencatatan Sipil Kabupaten Banjarnegara</t>
  </si>
  <si>
    <t>Kompilasi Banyaknya Jumlah Pengunjung dan Pendapatan Obyek Wisata di Kabupaten Banjarnegara</t>
  </si>
  <si>
    <t xml:space="preserve">  Dinas Pariwisata dan Kebudayaan Kabupaten Banjarnegara</t>
  </si>
  <si>
    <t>Kompilasi Banyaknya Kendaraan Bermotor, Penerbitan STNK Bermotor Menurut Warna Plat Nomor Polisi per Kecamatan di Kabupaten Banjarnegara dan Banyaknya Pendapatan Biaya Penerbitan STNK Bermotor Menurut Jenis di UPPD Kabupaten Banjarnegara</t>
  </si>
  <si>
    <t xml:space="preserve">  UPPD Kabupaten Banjarnegara</t>
  </si>
  <si>
    <t>Kompilasi banyaknya kunjungan, hari kerja seminggu dan rata-rata perbulan rincian menurut pembagian kerja di RSUD Hj. Anna Lasmanah Banjarnegara</t>
  </si>
  <si>
    <t xml:space="preserve">  RSUD Hj. Anna Lasmanah Banjarnegara</t>
  </si>
  <si>
    <t>Kompilasi Banyaknya Nikah, Talak, Cerai dan Rujuk dirinci menurut kecamatan di Kabupaten Banjarnegara</t>
  </si>
  <si>
    <t>Kompilasi Banyaknya Pasien Rawat Inap di Rinci Menurut Jenis Penyakit dan Golongan Umur di RSUD Hj. Anna Lasmanah Banjarnegara</t>
  </si>
  <si>
    <t>Kompilasi Banyaknya Pasien Rawat Jalan Dirinci Menurut Jenis Penyakit dan Golongan Umur</t>
  </si>
  <si>
    <t xml:space="preserve">  Rumah Sakit Islam Banjarnegara</t>
  </si>
  <si>
    <t xml:space="preserve">  RS PKU Muhammadiyah Merden Banjarnegara</t>
  </si>
  <si>
    <t>Kompilasi Banyaknya Pengunjung ke Obyek Wisata per Bulan di Kabupaten Banjarnegara</t>
  </si>
  <si>
    <t>Kompilasi Banyaknya Proyek Percontohan Home Industri dan Percontohan Rumah Sehat oleh PKK Dirinci Menurut Kecamatan</t>
  </si>
  <si>
    <t xml:space="preserve">  PKK Kabupaten Banjarnegara</t>
  </si>
  <si>
    <t>Kompilasi banyaknya sekolah, guru, murid di MI, MTs, MA swasta maupun negeri di bawah Kementrian Agama dirinci menurut kecamatan di Banjarnegara</t>
  </si>
  <si>
    <t xml:space="preserve">  Dinas Pendidikan Kepemudaan dan Olahraga Kabupaten Banjarnegara</t>
  </si>
  <si>
    <t xml:space="preserve">  Badan Pengelolahan Keuangan dan Aset Daerah Minahasa Selatan</t>
  </si>
  <si>
    <t>Kompilasi Belanja Dan Pendapatan Pemkab Minahasa Selatan</t>
  </si>
  <si>
    <t>081244909808</t>
  </si>
  <si>
    <t>FendyWerupangkey@gmail.com</t>
  </si>
  <si>
    <t>Badan Pengelolahan Keuangan Dan Aset Daerah Minahasa Selatan</t>
  </si>
  <si>
    <t>Fendy Werupangkey</t>
  </si>
  <si>
    <t>Kabid Anggaran</t>
  </si>
  <si>
    <t>Jl Trans Suawesi</t>
  </si>
  <si>
    <t>Anggaran Pendapatan Dan Belanja Daerah (apbd) Adalah Rencana Keuangan Tahunan Pemerintah Daerah Yang Dibahas Dan Disetujui Bersama Oleh Pemerintah Daerah Dan Dprd Dan Ditetapkan Dengan Peraturan Daerah. Apbd Merupakan Rencana Kerja Tahunan Untuk Mewujudkan Kegiatan-kegiatan Pemerintah Daerah Baik Rutin Maupun Pembangunan Yang Diatur Dan Diperhitungkan Dengan Uang. Proses Penyusunan Anggaran Baik Itu Apbd Atau Apbn Seringkali Menjadi Isu Penting Yang Menjadi Sorotan Masyarakat, Bahkan Apbd Atau Apbn Tersebut Menjadi Alat Politik Yang Digunakan Oleh Pemerintah Sendiri Maupun Pihak Oposisi. Penyusunan Anggaran Pendapatan Adalah Suatu Rencana Yang Disusun Secara Sistematis, Yang Seluruh Kegiatan Pemerintah Atau Instansi Yang Dinyatakan Dalam Unit Moneter (nilai Uang) Untuk Jangka Waktu (periode) Tertentu Yang Akan Datang. Anggaran Pendapatan Pada Dasarnya Merupakan Bagian Yang Tidak Terpisahkan Dalam Penyusunan Apbd. Dimana Dalam Penyusunan Anggaran Pendapatan Mempunyai Arti Penting Bagi Pemerintah Daerah Dalam Membantu Kelancaran Roda Pembangunan Dan Memberikan Isi Dan Arti Kepada Tanggung Jawab Pemerintah Daerah Khususnya Sehingga Tercipta Perencanaan Dan Pelaksanaan Yang Efektif. Untuk Menghasilkan Penyelenggaraan Anggaran Daerah Yang Efektif Dan Efisien, Tahap Persiapan Atau Perencanaan Anggaran Merupakan Salah Satu Faktor Yang Harus Diperhatikan. Namun Demikian, Tahap Persiapan Atau Penyusunan Anggaran Harus Di Akui Memang Hanyalah Salah Satu Tahap Penting Dalam Keseluruhan Siklus / Proses Anggaran Daerah Tersebut.</t>
  </si>
  <si>
    <t>Terciptanya Data Administrasi Keuangan Daerah Yang Baik</t>
  </si>
  <si>
    <t>Kompilasi Bencana yang terjadi di Kabupaten Barru</t>
  </si>
  <si>
    <t>Kompilasi Bencana Yang Terjadi Di Kabupaten Barru</t>
  </si>
  <si>
    <t>umarsptb@gmail.com</t>
  </si>
  <si>
    <t>Badan Penanggulangan Bencana Daerah</t>
  </si>
  <si>
    <t>Drs Andi Djalil Mapiare</t>
  </si>
  <si>
    <t>Plt Kepala Badan Penanggulangan Bencana Kabupaten Barru</t>
  </si>
  <si>
    <t>Jalan Sultan Hasanuddin</t>
  </si>
  <si>
    <t>Bencana Alam Merupakan Salah Satu Fenomena Alam Yang Mengancam Keberlangsungan Hidup Manusia. Dampak Negatif Yang Ditimbulkan Bisa Berupa Kerugian Materi Maupun Nonmateri. Bencana Tersebut Bisa Dicontohkan Seperti Banjir, Tanah Longsor, Gempa Bumi Ada Pula Bencana Non Alam Seperti Kebakaran Gagal Teknologi, Gagal Modernisasi, Konflik Sosial Antar Kelompok Dan Teror.</t>
  </si>
  <si>
    <t>Mengetahui Jumlah Korban, Jenis Bencana, Jumlah Kerugian</t>
  </si>
  <si>
    <t>26 Januari 2021</t>
  </si>
  <si>
    <t>08 Februari 2021</t>
  </si>
  <si>
    <t>Individu
Lainnya : Fasilitas</t>
  </si>
  <si>
    <t>Lainnya: Investigasi</t>
  </si>
  <si>
    <t>Individu
Lainnya: Fasilitas</t>
  </si>
  <si>
    <t>Penyusunan Produk Domestik Bruto (PDB) Pengeluaran</t>
  </si>
  <si>
    <t xml:space="preserve">  Direktorat Neraca Pengeluaran</t>
  </si>
  <si>
    <t>Kompilasi Buletin KRENOVA</t>
  </si>
  <si>
    <t xml:space="preserve">  Badan Perencanaan Penelitian dan Pengembangan Kabupaten Kendal</t>
  </si>
  <si>
    <t>Kompilasi Capaian Indikator RSUD Cibinong</t>
  </si>
  <si>
    <t xml:space="preserve">  Rumah Sakit Umum Daerah Cibinong</t>
  </si>
  <si>
    <t>Kompilasi Capaian Indikator Rsud Cibinong</t>
  </si>
  <si>
    <t>081213196433</t>
  </si>
  <si>
    <t>solihin.ii1966@gmail.com</t>
  </si>
  <si>
    <t>Direktur</t>
  </si>
  <si>
    <t>Solihin, Skm</t>
  </si>
  <si>
    <t>Kepala Tata Usaha</t>
  </si>
  <si>
    <t>Jl Cikaret No. 06 Harapan Jaya Cibinong Bogor</t>
  </si>
  <si>
    <t>Kegiatan Dilakukan Untuk Mengetahui Ketercapaian Tingakat Layanan Selama Setahun Di Rumah Sakit</t>
  </si>
  <si>
    <t>25 April 2021</t>
  </si>
  <si>
    <t>Kompilasi Capaian Indikator RSUD Cileungsi</t>
  </si>
  <si>
    <t xml:space="preserve">  RSUD Cileungsi</t>
  </si>
  <si>
    <t>Kompilasi Capaian Indikator Rsud Cileungsi</t>
  </si>
  <si>
    <t>(021) 89934667</t>
  </si>
  <si>
    <t>rsudcileungsi@bogorkab.go.id</t>
  </si>
  <si>
    <t>Drs. Amirsyah, M.m.</t>
  </si>
  <si>
    <t>Kepala Bagian Tata Usaha</t>
  </si>
  <si>
    <t>Jl. Raya Cileungsi – Jonggol Km. 10 Desa Cipeucang, Cileungsi 16820</t>
  </si>
  <si>
    <t>Kompilasi Capaian Indikator RSUD Leuwiliang</t>
  </si>
  <si>
    <t xml:space="preserve">  RSUD Leuwiliang</t>
  </si>
  <si>
    <t>Kompilasi Capaian Indikator Rsud Leuwiliang</t>
  </si>
  <si>
    <t>(0251) 8643290</t>
  </si>
  <si>
    <t>rsudleuwiliang@bogorkab.go.id</t>
  </si>
  <si>
    <t>Denny Kuswara, Mm</t>
  </si>
  <si>
    <t>Jl. Cibeber 1 Kecamatan Leuwiliang Kabupaten Bogor 16640</t>
  </si>
  <si>
    <t>Kompilasi Capaian TPB SDGs</t>
  </si>
  <si>
    <t xml:space="preserve">  Badan Perencanaan Pembangunan, Penelitian dan Pengembangan Daerah Kabupaten Brebes</t>
  </si>
  <si>
    <t>Kompilasi Capaian TPB/SDG's</t>
  </si>
  <si>
    <t>Kompilasi Daftar Penduduk</t>
  </si>
  <si>
    <t xml:space="preserve">  Dinas Kependudukan dan Pencatatan Sipil Kabupaten Pinrang</t>
  </si>
  <si>
    <t>Bidang Pelayanan, Pendaftaran Penduduk</t>
  </si>
  <si>
    <t>A. Askari</t>
  </si>
  <si>
    <t>Seksi Identitas Penduduk</t>
  </si>
  <si>
    <t>Jl. Jend. Sukawati No. 40, Maccorawalie, Watang Sawitto, Kabupaten Pinrang</t>
  </si>
  <si>
    <t>Dinas Kependudukan Dan Pencatatan Sipil Merupakan Unsur Penyelenggaraan Urusan Pemerintahan Yang Menjadi Kewenangan Daerah Bidang Administarasi Kependudukan Dan Pencatatan Sipil Serta Tugas Pembantuan Yang Ditugaskan Dearah. Lembaga Yang Sengaja Diadakan Oleh Pemerintah Yang Bertugas Untuk Mencatata, Mendaftarkan, Serta Membukukan Selengkap Mungkin Tiap Peristiwa Penting Bagi Status Keperdataan Seseorang. Sehingga Dilaksnakan Kompilasi Daftar Penduduk Sebagai Alternatif Pengumpulan Data Dan Penyusuna Daftar Penduduk.</t>
  </si>
  <si>
    <t>Menyediakan Data Agregat Kependudukan Dan Catatan Sipil Sebagai Dasar Pengolahan Data Statistik Dan Laporan Data Kependudukan</t>
  </si>
  <si>
    <t>Task Force</t>
  </si>
  <si>
    <t>Kompilasi data Kesehatan Kabupaten Barru</t>
  </si>
  <si>
    <t>Kompilasi Data Kesehatan Kabupaten Barru</t>
  </si>
  <si>
    <t>081355642047</t>
  </si>
  <si>
    <t>dinkes@barrukab.go.id</t>
  </si>
  <si>
    <t>Dinas Kesehatan Kabupaten Barru</t>
  </si>
  <si>
    <t>Andi Pananrang</t>
  </si>
  <si>
    <t>Kasubbag Program Dan Keuangan</t>
  </si>
  <si>
    <t>Jl. Sultan Hasanuddin No 9</t>
  </si>
  <si>
    <t>Pembangunan Kesehatan Berkelanjutan Bertujuan Untuk Meningkatkan Kesadaran, Kemauan Dan Kemampuan Hidup Sehat Bagi Setiap Orang Agar Derajat Kesehatan Masyarakat Setinggi-tingginya Dapat Terwujud</t>
  </si>
  <si>
    <t>Menyampaikan Gambaran Dan Sebagai Media Pemantauan Sejauh Mana Hasil Kegiatan Kesehatan Yang Telah Dicapai Atau Dilaksanakan Pada Tahun 2020.</t>
  </si>
  <si>
    <t>Lainnya : puskesmas</t>
  </si>
  <si>
    <t>Lainnya: puskesmas</t>
  </si>
  <si>
    <t>Kompilasi Data Pendapatan Daerah Kabupaten Bogor</t>
  </si>
  <si>
    <t xml:space="preserve">  Badan Pengelolaan Pendapatan Daerah (Bappenda) Kabupaten Bogor</t>
  </si>
  <si>
    <t>bappenda@bogorkab.go.id</t>
  </si>
  <si>
    <t>Gandi Putra Siregar, S.t, M.si</t>
  </si>
  <si>
    <t>Kepala Bidang Bidang Penagihan, Keberatan Dab Pengawasan Pendapatan Daerah</t>
  </si>
  <si>
    <t>Kegiatan Pendataan Pendapatan Daerah Dilakukan Untuk Mengetahui Pengelolaan Pendapatan Daerah Yang Dilakukan Oleh Bappenda Khususnya Terkait Pajak Daerah, Dalam Upaya Capaian Pendapatan Mempunyai Program-program Dan Kebijakan-kebijakan Dalam Hal Optimalisasi Pendapatan Daerah Khusus Nya Pajak Daerah</t>
  </si>
  <si>
    <t>Tata Kelola Pendapatan Daerah Yang Bersih, Efektif Dan Akuntabel</t>
  </si>
  <si>
    <t>Lainnya : Wajib Pajak</t>
  </si>
  <si>
    <t>: 50 orang</t>
  </si>
  <si>
    <t>Lainnya: Seluruh Wajib Pajak</t>
  </si>
  <si>
    <t>Kompilasi Data Penyusunan Skor Pola Pangan Harapan Kabupaten Bogor</t>
  </si>
  <si>
    <t xml:space="preserve">  Dinas Ketahanan Pangan Kabupaten Bogor</t>
  </si>
  <si>
    <t>(021) 87917425</t>
  </si>
  <si>
    <t>dkpangankab.bogor@gmail.com</t>
  </si>
  <si>
    <t>Judi Rachmat S, S.hut. Mm.</t>
  </si>
  <si>
    <t>Kepala Bidang Konsumsi Dan Penganekaragaman Pangan</t>
  </si>
  <si>
    <t>Jalan Segar Iii, Komplek Perkantoran Pemda, Cibinong, Kabupaten Bogor</t>
  </si>
  <si>
    <t>Pola Pangan Harapan (pph) Atau Desirable Dietary Pattern (ddp) Adalah Susunan Keragaman Pangan Yang Didasarkan Pada Sumbangan Energi Dari Kelompok Pangan Utama Pada Tingkat Ketersediaan Maupun Konsumsi Pangan.</t>
  </si>
  <si>
    <t>Menilai Situasi Konsumsi Pangan Baik Jumlah Dan Komposisi/keragaman Pangan Penduduk Kabupaten Bogor Per Golongan Pengeluaran Untuk Mengetahui : 1. Tingkat Kecukupan Energi 2. Capaian Skor Pph 3. Kondisi Angka Konsumsi Per Kelompok Pangan 4. Konsumsi Energi Dan Skor Pph Per Golongan Pengeluaran"</t>
  </si>
  <si>
    <t>07 April 2020</t>
  </si>
  <si>
    <t>Lainnya : Kompilasi data sekunder</t>
  </si>
  <si>
    <t>Lainnya : Pola Konsumsi Pangan</t>
  </si>
  <si>
    <t>Lainnya: Pola Konsumsi Pangan</t>
  </si>
  <si>
    <t>17 November 2020</t>
  </si>
  <si>
    <t>kompilasi data PPKS (pemerlu pelayanan kesejahteraan sosial)</t>
  </si>
  <si>
    <t>Kompilasi Data Ppks (pemerlu Pelayanan Kesejahteraan Sosial)</t>
  </si>
  <si>
    <t>0811344429</t>
  </si>
  <si>
    <t>kelembagan2021@hotmail.com</t>
  </si>
  <si>
    <t>Dinas Sosial</t>
  </si>
  <si>
    <t>Besse Lisnawanti,skm.,m.si</t>
  </si>
  <si>
    <t>Kepala Seksi Kelembagaan</t>
  </si>
  <si>
    <t>Lasusua</t>
  </si>
  <si>
    <t>Pengadministrasian Data Sosial Yang Lebih Baik</t>
  </si>
  <si>
    <t>Mengumpulkan Data Penyandang Masalah Kesejahteraan Sosial</t>
  </si>
  <si>
    <t>: 134 orang</t>
  </si>
  <si>
    <t>Kompilasi Data Profil Kesehatan Provinsi Bengkulu</t>
  </si>
  <si>
    <t xml:space="preserve">  Dinas Kesehatan Provinsi Bengkulu</t>
  </si>
  <si>
    <t>073622428</t>
  </si>
  <si>
    <t>0736343549</t>
  </si>
  <si>
    <t>infokesdinkesprov@gmail.com</t>
  </si>
  <si>
    <t>Dinas Kesehatan Provinsi Bengkulu</t>
  </si>
  <si>
    <t>Desvem Amril S.sos, M.si</t>
  </si>
  <si>
    <t>Kasubbag Perencanaan Dan Pelaporan Dinas Kesehatan Provinsi Bengkulu</t>
  </si>
  <si>
    <t>Jl.indragiri No.2 Padang Harapan Bengkulu</t>
  </si>
  <si>
    <t>Pembangunan Kesehatan Berkelanjutan Bertujuan Untuk Meningkatkan Kesadaran, Kemauan, Dan Kemampuan Hidup Sehat Bagi Setiap Orang Agar Peningkatan Derajat Kesehatan Masyarakat Yang Setinggi-tingginya Dapat Terwujud. Hal Ini Menuntut Adanya Dukungan Sumber Daya Yang Cukup, Serta Arah Kebijakan Dan Strategi Pembangunan Kesehatan Yang Tepat. Namun, Seringkali Para Pembuat Kebijakan Di Bidang Kesehatan Mengalami Kesulitan Dalam Hal Pengambilan Keputusan Yang Tepat Karena Keterbatasan Atau Ketidaktersediaan Data Dan Informasi Yang Akurat, Tepat, Dan Cepat. Data Dan Informasi Sebagai Sumber Daya Yang Sangat Strategis Dalam Pengelolaan Pembangunan Kesehatan Harus Berkualitas. Data Yang Berkualitas Lahir Dari Tata Kelola Data Yang Terpadu, Bukan Dari Data Yang Berserakan Di Berbagai Unit Teknis Atau Individu. Data Yang Berkualitas Merupakan Hasil Dari Koordinasi Yang Baik Antara Sisi Substansi Data (isi Dan Kegunaan Data Tersebut) Dan Sisi Metodologi Data (bagaimana Data Tersebut Dihasilkan). Profil Kesehatan Sebagai Salah Satu Produk Dari Hasil Pengelolaan Data Dan Informasi Diharapkan Dapat Memberikan Gambaran Atau Potret Kesehatan Secara Komprehensif.</t>
  </si>
  <si>
    <t>1. Tersedianya Data Dan Informasi Tentang Keadaan Umum Provinsi Bengkulu Yang Meliputi Situasi Geografi, Demografi Serta Keadaan Lingkungan Yang Berkaitan Dengan Kesehatan Lingkungan, Upaya Kesehatan, Dan Status Kesehatan Masyarakat. 2. Tersedianya Data Dan Informasi Kesehatan Tentang Pencapaian Indikator Standar Pelayanan Minimum Bidang Kesehatan. 3. Tersedianya Data Dan Informasi Tentang Jumlah Dan Kondisi Sarana Dan Prasarana Yang Dibutuhkan Dalam Rangka Pemberian Pelayanan Kesehatan. 4. Tersedianya Data Dan Informasi Tentang Jumlah Dan Jenis Sumber Daya Manusia Bidang Kesehatan Yang Dibutuhkan Dalam Rangka Pemberian Pelayanan Kesehatan.</t>
  </si>
  <si>
    <t>Lainnya : Dinas Kesehatan Tingkat Kabupaten/Kota</t>
  </si>
  <si>
    <t>Supervisi
Lainnya: verifikasi dan rekonsiliasi data</t>
  </si>
  <si>
    <t>Lainnya: Dinas Kesehatan Tingkat Kabupaten/Kota</t>
  </si>
  <si>
    <t>Kompilasi Data Rekapitulasi Jumlah PNS melalui Buku Profile PNS Pemprov Jambi</t>
  </si>
  <si>
    <t xml:space="preserve">  BADAN KEPEGAWAIAN DAERAH PROVINSI JAMBI</t>
  </si>
  <si>
    <t>Kompilasi Data Rekapitulasi Jumlah Pns Melalui Buku Profile Pns Pemprov Jambi</t>
  </si>
  <si>
    <t>datinfo.bkd.probjbi@gmail.com</t>
  </si>
  <si>
    <t>Badan Kepegawaian Daerah Provinsi Jambi</t>
  </si>
  <si>
    <t>Kabid Pengadaan, Pemberhentian Dan Informasi Kepegawaian</t>
  </si>
  <si>
    <t>Jl. Rjm Noer Atmadibrata, No.02, Telanaipura</t>
  </si>
  <si>
    <t>Sebagai Perwujudan Tugas Pokok Dan Salah Satu Fungsi Yang Dimiliki Oleh Bkd Provinsi Jambi Sebagaimana Tersirat Dalam Pergub No 39 Tahun 2020 Tentang Kependudukan, Susunan Organisasi, Tugas Dan Fungsi, Serta Tata Kerja Bkd Provinsi Jambi.</t>
  </si>
  <si>
    <t>Menyajikan Profil Kepegawaian Di Lingkup Pemerintah Provinsi Jambi.</t>
  </si>
  <si>
    <t>Mail
Lainnya : Hardcopy</t>
  </si>
  <si>
    <t>Lainnya : dinas kabupaten/kota</t>
  </si>
  <si>
    <t>Lainnya: Pegawai Subbidang Data dan Informasi</t>
  </si>
  <si>
    <t>KOMPILASI DATA SATUAN POLISI PAMONG PRAJA</t>
  </si>
  <si>
    <t xml:space="preserve">  SATUAN POLISI PAMONG PRAJA</t>
  </si>
  <si>
    <t>Kompilasi Data Satuan Polisi Pamong Praja</t>
  </si>
  <si>
    <t>082326439123</t>
  </si>
  <si>
    <t>satpolpp.bitung@gmail.com</t>
  </si>
  <si>
    <t>Satpol Pp Bitung</t>
  </si>
  <si>
    <t>Seferius B. Senduk</t>
  </si>
  <si>
    <t>Jl. Sam Ratulangi No. 45 Bitung</t>
  </si>
  <si>
    <t>Sebagai Indikator Kinerja Satpol Pp Di Kota Bitung Serta Dalam Rangka Penertiban Atas Pelanggaran Yang Terjadi</t>
  </si>
  <si>
    <t>Penegak Perda (keamanan, Ketertiban Kota Bitung)</t>
  </si>
  <si>
    <t>Kompilasi Data Tanaman Biofarmaka</t>
  </si>
  <si>
    <t xml:space="preserve">  Dinas Perkebunan dan Hortikultura Provinsi Sulawesi Tenggara</t>
  </si>
  <si>
    <t>support@sultraprov.go.id</t>
  </si>
  <si>
    <t>La Haruna, S.p, M.si</t>
  </si>
  <si>
    <t>Pekebun; Kelompok Tani</t>
  </si>
  <si>
    <t>Jalan Kompleks Perkantoran Bumi Praja Anduonohu Kec. Kambu</t>
  </si>
  <si>
    <t>Ketersediaan Data Dan Informasi Pertanaman Komoditas Hortikultura Sangat Diperlukan Dalam Pengambilan Kebijakan Serta Menjadi Tolok Ukur Keberhasilan Pembangunan Di Sektor Pertanian Khususnya Subsektor Hortikultura. Selain Itu Komoditas Hortikultura Merupakan Sumber Vitamin Dan Mineral Serta Sumber Pangan Alternatif Mempunyai Potensi Ekspor Yang Cukup Besar Sehingga Keragaan Potensi Data Hortikultura Sangat Diperlukan Oleh Pihak Pihak Terkait Serta Masyarakat Umum.</t>
  </si>
  <si>
    <t>Tujuan Dari Pengumpulan Data Hortikultura Adalah Untuk Mendapatkan Data Luas/jumlah Tanaman, Produksi Dan Rata-rata Harga Di Petani Pada Tingkat Kecamatan.</t>
  </si>
  <si>
    <t>Lainnya : Pekebun; Kelompok Tani</t>
  </si>
  <si>
    <t>Lainnya: Pekebun; Kelompok Tani</t>
  </si>
  <si>
    <t>Kompilasi Data 13 Bidang Usaha Pariwisata Provinsi Jawa Tengah</t>
  </si>
  <si>
    <t xml:space="preserve">  Dinas Kepemudaan Olahraga dan Pariwisata Provinsi Jawa Tengah</t>
  </si>
  <si>
    <t>(024) 3546001</t>
  </si>
  <si>
    <t>(024) 8419959</t>
  </si>
  <si>
    <t>disporapar@jatengprov.go.id</t>
  </si>
  <si>
    <t>Sekretaris Daerah Provnsi Jawa Tengah</t>
  </si>
  <si>
    <t>Kepala Dinas Kepemudaan Olahraga Dan Pariwisata Provinsi Jawa Tengah</t>
  </si>
  <si>
    <t>Bidang Pengembangan Destinasi Pariwisata</t>
  </si>
  <si>
    <t>Kepala Bidang Pengembangan Destinasi Pariwisata</t>
  </si>
  <si>
    <t>Jalan Pemuda No. 136 Semarang</t>
  </si>
  <si>
    <t>Peraturan Daerah Provinsi Jawa Tengah Nomor 10 Tahun 2012 Tentang Rencana Induk Pembangunan Kepariwisataan Provinsi Jateng 2012-2027 (lembaran Daerah Provinsi Jawa Tengah Tahun 2012 Nomor 10). Jawa Tengah Sebagai Salah Satu Provinsi Besar Di Pulau Jawa Mempunyai 35 Kabupaten/kota, Dimana Setiap Kabupaten/kota Mempunyai Potensi Pariwisata Yang Berlimpah. Terdapat 5.154 Usaha Pariwisata Yang Telah Teridentifikasi, Termasuk Diantaranya Adalah Objek Wisata Atau Daya Tarik Wisata Beserta Penunjangnya. Dalam Usaha Pariwisata Terbagi Menjadi 13 Jenis Bidang Usaha Yaitu: Daya Tarik Wisata; Kawasan Pariwisata; Jasa Transportasi Wisata; Jasa Perjalanan Wisata; Jasa Makanan Dan Minuman; Penyediaan Akomodasi; Penyelenggaraan Kegiatan Hiburan Dan Rekreasi; Penyelenggaraan Pertemuan, Perjalanan Insentif, Konferensi, Dan Pameran; Jasa Informasi Pariwisata; Jasa Konsultan Pariwisata; Jasa Pramuwisata; Wisata Tirta; Dan Spa. Potensi Yang Berlimpah Ini Sayangnya Belum Didukung Dengan Data Yang Update. Asas Otonomi Daerah Membuat Setiap Daerah Memiliki Kewenangan Untuk Mengurus Potensi Wilayahnya, Sehingga Setiap Kabupaten/kota Mempunyai Kebijakan Masing – Masing Terkait Usaha Pariwisata. Data 13 Jenis Usaha Pariwisata Yang Dimaksud Diatas, Akan Di Sajikan Melalui Aplikasi Madosi (map Destination Online System) Sebagai Sebuah Sistem Informasi Berbasis Tehnologi Informasi Dan Komunikasi (tik) Dirancang Untuk Menjadi Server Utama Yang Menampung Semua Data Usaha Pariwisata Di Provinsi Jawa Tengah. Penciptaan Inovasi Ini Bertujuan Mendukung Proses Pengambilan Kebijakan Seperti Kegiatan Pembinaan Pelaku Usaha Maupun Sertifikasi Pelaku Usaha Agar Berjalan Maksimal. Pada Awalnya Madosi (map Destination Online System) Hanya Berbentuk Webbased Sebagi Wadah Inputing Data Dari Setiap Perwakilan Kabupaten/kota, Seiring Dengan Manfaat Yang Dirasakan Secara Signifikan Maka Sistem Ini Berkembang Menjadi Aplikasi Android Yang Mampu Menyajikan Dan Memberikan Akses Informasi Pariwisata Kepada Publik Secara Cepat, Tepat Dan Dimanapun Berada.</t>
  </si>
  <si>
    <t>Sebagai Server Utama Madosi (map Destination Online System), Diharapkan Dapat Menyajikan Data Yang Valid, Mudah Diakses Dan Setiap Data Yang Berada Di Pemerintah Kabupaten/kota Dapat Ter-input Dengan Baik Dan Lengkap Di Satu Wadah. Pengembangan Madosi (map Destination Online System) Yang Menggunakan Aplikasi Android Bertujuan Inventarisasi Data Sebagai Bahan Pembinaan Sekaligus Mengintegrasikan Aplikasi Antar Kabupaten/kota.</t>
  </si>
  <si>
    <t>18</t>
  </si>
  <si>
    <t>Kompilasi Data Administrasi di Lingkungan Kemenag Aceh Tengah</t>
  </si>
  <si>
    <t xml:space="preserve">  Kementerian Agama Kabupaten Aceh Tengah</t>
  </si>
  <si>
    <t>Kompilasi Data Administrasi Jumlah Nelayan dan Produksi Perikanan Kota Gunungsitoli</t>
  </si>
  <si>
    <t xml:space="preserve">  Dinas Perikanan Kota Gunungsitoli</t>
  </si>
  <si>
    <t>Kompilasi Data Administrasi Jumlah Nelayan Dan Produksi Perikanan Kota Gunungsitoli</t>
  </si>
  <si>
    <t>085261553191</t>
  </si>
  <si>
    <t>Dinas Perikanan Kota Gunungsitoli</t>
  </si>
  <si>
    <t>Bagian Program</t>
  </si>
  <si>
    <t>Aris Tiurman Harefa</t>
  </si>
  <si>
    <t>Kasubbag Program</t>
  </si>
  <si>
    <t>Jl. Diponegoro No.478</t>
  </si>
  <si>
    <t>Kegiatan Ini Dilatarbelakangi Oleh Kebutuhan Informasi Mengenai Jumlah Nelayan, Jumlah Produksi Perikanan Tangkap Dan Budidaya Di Kota Gunungsitoli</t>
  </si>
  <si>
    <t>Memperoleh Data Mengenai Jumlah Nelayan Tangkap, Produksi Perikanan Tangkap, Dan Produksi Perikanan Budidaya</t>
  </si>
  <si>
    <t>04 Maret 2020</t>
  </si>
  <si>
    <t>22 Juli 2020</t>
  </si>
  <si>
    <t>23 Juli 2020</t>
  </si>
  <si>
    <t>05 Agustus 2020</t>
  </si>
  <si>
    <t>Kompilasi Data Administrasi Kependudukan Kabupaten Kudus</t>
  </si>
  <si>
    <t xml:space="preserve">  Dinas Kependudukan dan Pencatatan Sipil Kabupaten Kudus</t>
  </si>
  <si>
    <t>(0291) 438813</t>
  </si>
  <si>
    <t>dukcapil@kuduskab.go.id</t>
  </si>
  <si>
    <t>Dinas Kependudukan Dan Pencatatan Sipil Kabupaten Kudus</t>
  </si>
  <si>
    <t>Kepala Bidang Piak Dan Pemanfaatan Data</t>
  </si>
  <si>
    <t>Jln. Sunan Muria No. 9 Kudus</t>
  </si>
  <si>
    <t>Dalam Rangka Mendukung Pencapaian Visi Dan Misi Bupati 2018 - 2023 “kudus Bangkit Menuju Kabupaten Kudus Modern, Religius, Cerdas Dan Sejahtera”, Dinas Kependudukan Dan Pencatatan Sipil Kabupaten Kudus Mempunyai Kewajiban Untuk Menyediakan Data Kependudukan Yang Mutakhir. Hal Ini Dikarenakan Data Kependudukan Memegang Peran Penting Dalam Menentukan Kebijakan, Perencanaan Dan Evaluasi Hasil Pembangunan. Penyediaan Data Dan Informasi Perkembangan Kependudukan Yang Up To Date Dan Akurat Sangat Diperlukan Sebagai Bahan Untuk Merumuskan Kebijakan Kependudukan, Perencanaan Kependudukan Serta Untuk Mendukung Perencanaan Pelayanan Publik Dan Pembangunan Sektor Lain.</t>
  </si>
  <si>
    <t>1. Memberikan Gambaran Umum Mengenai Kondisi Dan Potensi Kependudukan Di Kabupaten Kudus; 2. Menyediakan Data Dan Informasi Kependudukan Dalam Merumuskan Dan Menyusun Kebijakan Pembangunan Berwawasan Kependudukan Dan Evaluasi Kebijakan Serta Perencanaan Program/kegiatan Serta Dapat Digunakan Untuk Kalangan Akademisi, Pelaku Bisnis Dan Peminat Demografi. 3. Sebagai Bahan Pertimbangan Bagi Para Pengambil Kebijakan Dalam Pengambilan Keputusan Yang Tepat Dalam Proses Pembangunan Di Kabupaten Kudus.</t>
  </si>
  <si>
    <t>KOMPILASI DATA ADMINISTRASI LAPORAN PENYELENGGARAAN PEMERINTAH DAERAH KOTA GUNUNGSITOLI</t>
  </si>
  <si>
    <t xml:space="preserve">  Sekretariat Daerah Kota Gunungsitoli</t>
  </si>
  <si>
    <t>Kompilasi Data Administrasi Laporan Penyelenggaraan Pemerintah Daerah Kota Gunungsitoli</t>
  </si>
  <si>
    <t>082165485458</t>
  </si>
  <si>
    <t>-@yahoo.com</t>
  </si>
  <si>
    <t>Bagian Pemerintahan</t>
  </si>
  <si>
    <t>Bagian Kerjasama Dan Otonomi Daerah</t>
  </si>
  <si>
    <t>Ir. Nur Kemala Gulo</t>
  </si>
  <si>
    <t>Plt. Kepala Bagian</t>
  </si>
  <si>
    <t>Kelurahan Ilir</t>
  </si>
  <si>
    <t>Indonesia Menganut Sistem Otonomi Daerah Dalam Pelaksanaan Pemerintahannya. Sistem Otonomi Daerah Memungkinkan Daerah Mempunyai Hak Dan Kewajiban Untuk Mengatur Daerahnya Sendiri. Tetapi, Dalam Melaksanakan Otonomi, Daerah Masih Tetap Dikontrol Oleh Pemerintah Pusat Sesuai Dengan Per Undang-undangan. Pelaksanaan Otonomi Daerah Diarahkan Untuk Mempercepat Terwujudnya Kesejahteraan Masyarakat Melalui Rangkaian Pelayanan, Pemberdayaan Dan Peran Serta Masyarakat. Dalam Mewujudkan Pelaksanaan Otonomi Daerah Dimaksud, Dilaksanakan Melalui Tata Kelola Pemerintahan Yang Bersih, Bertanggungjawab Dan Terukur. Kota Gunungsitoli Sebagai Salah Satu Daerah Otonom Yang Dipimpin Oleh Walikota Berkewajiban Menyampaikan Laporan Penyelenggaraan Pemerintahan Daerah (lppd) Kepada Menteri Dalam Negeri Melalui Gubernur Sumatera Utara, Sebagai Hasil Capai Penyelenggaraan Pemerintahan Selama Tahun Anggaran 2020 Dan Sebagai Bahan Evaluasi Dan Pembinaan Penyelenggaran Pemerintah Daerah Oleh Pemerintah Pusat. Penyampaian Laporan Penyelenggaraan Pemerintahan Daerah (lppd) Ini Sekaligus Juga Untuk Melaksanakan Amanat Pasal 1 Ayat (1) Peraturan Pemerintah Nomor 13 Tahun 2019 Tentang Laporan Dan Evaluasi Penyelenggaraan Pemerintahan, Laporan Penyelenggaraan Pemerintahan Daerah Yang Selanjutnya Disingkat Lppd Adalah Laporan Yang Disampaikan Oleh Pemerintah Daerah Kepada Pemerintah Pusat Yang Memuat Capaian Kinerja Penyelenggaraan Pemerintahan Daerah Dan Pelaksanaan Tugas Pembantuan Selama 1 (satu) Tahun Anggaran.</t>
  </si>
  <si>
    <t>Untuk Melihat Capaian Kinerja Penyelenggaraan Pemerintahan Daerah Dan Pelaksanaan Tugas Pembantuan Selama 1 (satu) Tahun Anggaran.</t>
  </si>
  <si>
    <t>20 Februari 2020</t>
  </si>
  <si>
    <t>23 Maret 2020</t>
  </si>
  <si>
    <t>26 Maret 2020</t>
  </si>
  <si>
    <t>27 Maret 2020</t>
  </si>
  <si>
    <t>Lainnya : organisasi perangkat daerah</t>
  </si>
  <si>
    <t>Lainnya: tidak ada pemeriksaan</t>
  </si>
  <si>
    <t>Kompilasi Data Administrasi Pendataan Budidaya dan Hasil Produksi Tambak</t>
  </si>
  <si>
    <t xml:space="preserve">  Dinas Kelautan dan Perikanan Kabupaten Pidie Jaya</t>
  </si>
  <si>
    <t>Kompilasi Data Administrasi Pendataan Budidaya Dan Hasil Produksi Tambak</t>
  </si>
  <si>
    <t>dkp_pijay@gmail.com</t>
  </si>
  <si>
    <t>Burhanuddin,sp.</t>
  </si>
  <si>
    <t>Zulkarnaini,s.pi.</t>
  </si>
  <si>
    <t>Kepala Bidang Perikanan Budidaya</t>
  </si>
  <si>
    <t>Kabupaten Pidie Jaya Memiliki Wilayah Perairan Laut Dan Air Payau. Tidak Hanya Perikanan Lautan Lepas, Kabupaten Pidie Jaya Juga Mengupayakan Pengembangan Perikanan Budidaya, Yaitu Budidaya Air Laut, Budidaya Air Tawar Dan Budidaya Air Payau. Untuk Itu Diperlukan Data Pembudidaya Petani Tambak Binaanuntuk Melihat Sampai Sejauh Mana Keberhasilan Program Yang Telah Dilakukan Oleh Pemerintah Daerah Kabupaten Pidie Jaya Sehingga Mereka Akhirnya Menjadi Petani Tambak Yang Berkembang Dan Mandiri.</t>
  </si>
  <si>
    <t>Untuk Memperoleh Data Perkembangan Petani Budidaya Tambak Binaan Pemerintah Daerah Kabupaten Pidie Jaya</t>
  </si>
  <si>
    <t>Rumah Tangga
Lainnya : Petani Tambak</t>
  </si>
  <si>
    <t>Individu
Usaha/Perusahaan
Lainnya: area tambak</t>
  </si>
  <si>
    <t>Kompilasi Data Administrasi Pendidikan Kabupaten Pidie Jaya</t>
  </si>
  <si>
    <t xml:space="preserve">  DINAS PENDIDIKANDAN KEBUDAYAAN KABUPATEN PIDIE JAYA</t>
  </si>
  <si>
    <t>disdikpidiejaya@gmail.com</t>
  </si>
  <si>
    <t>M. Nasir,s.pd,m.pd</t>
  </si>
  <si>
    <t>Muslim,s.pd</t>
  </si>
  <si>
    <t>Sekretaris Dinas Pendidikan Dan Kebudayaan Kabupaten Pidie Jaya</t>
  </si>
  <si>
    <t>Jl. Iskandar Muda, Kota Meureudu, Kecamatan Meureudu, Kabupaten Pidie Jaya</t>
  </si>
  <si>
    <t>Pendidikan Dipandang Sebagai Bahan Masukan Untuk Penyusunan Perencanaan Pembangunan Yang Realistis. Oleh Karena Itu, Dengan Menggunakan Data Administrasi Pendidikan, Dapat Diketahui Dan Diperhitungkan Beberapa Faktor Yang Ada Dalam Suatu Wilayah Dan Khususnya Perkembangan Pendidikan Berdasarkan Data Dan Informasi Yang Komprehensif Yang Termuat Di Dalam Kumpulan Data Administrasi Pendidikan Yang Dapat Dilakukan Analisis Deskriptif Untuk Mengetahui Kinerja Pendidikan Dasar, Yang Diharapkan Dapat Dilakukan Identifikasi Masalah Terhadap Pemerataan Dan Perluasan Akses, Mutu Dan Relevansi Serta Tata Kelola Pendidikan. Maka, Perlu Dilakukan Analisa Data Dan Informasi Untuk Perencanaan Dengan Pendekatan Berdasarkan Data Dan Informasi Yang Ada.</t>
  </si>
  <si>
    <t>Untuk Menghasilkan Data Dan Informasi Yang Terintegrasi Antara Data Pendidikan Dengan Data Non-pendidikan Yang Dapat Digunakan Semua Pihak Yang Berkepentingan Dengan Pembangunan Pendidikan.</t>
  </si>
  <si>
    <t>02 Agustus 2019</t>
  </si>
  <si>
    <t>07 Agustus 2019</t>
  </si>
  <si>
    <t>08 Agustus 2019</t>
  </si>
  <si>
    <t>13 Agustus 2019</t>
  </si>
  <si>
    <t>Lainnya : sekolah, guru, siswa</t>
  </si>
  <si>
    <t>Lainnya: sekolah, siswa, guru</t>
  </si>
  <si>
    <t>Kompilasi Data Administrasi Penerima Bantuan Sosial Kota Langsa</t>
  </si>
  <si>
    <t xml:space="preserve">  Dinas Sosial Kota Langsa</t>
  </si>
  <si>
    <t>Kompilasi Data Administrasi Perizinan Berusaha Melalui Aplikasi Online Single Submission (OSS) Kabupaten Pidie Jaya</t>
  </si>
  <si>
    <t xml:space="preserve">  DINAS PENANAMAN MODAL DAN PELAYANAN TERPADU SATU PINTU, TENAGA KERJA DAN TRANSMIGRASI</t>
  </si>
  <si>
    <t>Kompilasi Data Administrasi Profil Industri Kecil Dan Menengah Kota Pagar Alam 2020</t>
  </si>
  <si>
    <t xml:space="preserve">  Dinas Perindustrian Perdagangan Koperasi UKM dan Pengelolaan Pasar Kota Pagar Alam</t>
  </si>
  <si>
    <t>08117232778</t>
  </si>
  <si>
    <t>distansp4npga@gmail.com</t>
  </si>
  <si>
    <t>Dinas Perindustrian Perdagangan Koperasi Ukm Dan Pengelolaan Pasar Kota Pagar Alam</t>
  </si>
  <si>
    <t>Indriati Faiti, S.st.pi., M.m</t>
  </si>
  <si>
    <t>Kabid Industri</t>
  </si>
  <si>
    <t>Kota Pagar Alam Memiliki Ciri Khusus Sebagai Kota Pariwisata Dan Kota Penghasil Kopi. Dalam Perkembangan, Perindustrian Dan Perdagangan Khususnya Industri Kecil Kerajinan Dan Industri Makanan Masih Dihadapkan Pada Masalah Yang Cukup Mendasar Terutama Dalam Pengembangan Sistem Informasi Pasar Dan Pembukaan Aspek Pasar. Untuk Itu Diperlukan Upaya Penanggulangan Agar Hasil Produksi Kerajinan Dan Olahan Pangan Di Kota Pagar Alam Dapat Lebih Dikenal Hal Ini Dilakuk.an Melalui Penyediaan Sarana Informasi Yang Dapat Di Akses Masyarakat. Buku Ini Diterbitkan Oleh Dinas Perindustrian, Perdagangan, Koperasi Dan Ukm Kota Pagar Alam Secara Berkala Setiap Tahun Untuk Pemenuhan Kebutuhan Informasi Dasar Tentang Profil Dan Data Ikm Di Kota Pagar Alam. Buku Profil Industri Kecil Dan Menengah Ini Diharapkan Berfungsi Sebagai Petunjuk Dan Sumber Informasi Industri Kecil Dan Menengah Bagi Masyarakat Kota Pagar Alam Khususnya Serta Informasi Bagi Buyer Atau Pembeli Yang Akan Berminat Untuk Melakukan Transaksi Bisnis Dengan Para Pelaku Usaha Kecil Dan Menengah Yang Ada Di Kota Pagar Alam Atau Pun Di Luar Kota Pagar Alam.</t>
  </si>
  <si>
    <t>Penyusunan Buku Profil Industri Kota Pagar Alam Merupakan Bagian Dari Kegiatan Yang Dilaksanakan Oleh Dinas Perindustrian, Perdagangan, Koperasi Dan Ukm Untuk Mempromosikan Produk Hasil Industri Yang Ada Di Kota Pagar Alam Dan Buku Profil Industri Ini Diharapkan Berfungsi Sebagai Petunjuk Informasi Perkembangan Industri Dan Potensi Industri Yang Ada Di Kota Pagar Alam Baik Bagi Masyarakat Kota Pagar Alam Sendiri Maupun Pelancong Atau Buyer Yang Akan Bertransaksi Bisnis Dengan Pelaku Usaha Kecil Dan Menengah Kota Pagar Alam.</t>
  </si>
  <si>
    <t>Kompilasi Data administrasi Profil Kesehatan Kabupaten Pidie Jaya</t>
  </si>
  <si>
    <t xml:space="preserve">  DINAS KESEHATAN DAN KELUARGA BERENCANA KABUPATEN PIDIE JAYA</t>
  </si>
  <si>
    <t>Kompilasi Data Administrasi Profil Kesehatan Kabupaten Pidie Jaya</t>
  </si>
  <si>
    <t>drbayu.sayuti@gmail.com</t>
  </si>
  <si>
    <t>Eddy Azwar,skm,m.kes</t>
  </si>
  <si>
    <t>Ns. Nelly Safrina,s.kep,m.kep.</t>
  </si>
  <si>
    <t>Kepala Sub Bagian Penyusunan Program, Informasi Dan Humas</t>
  </si>
  <si>
    <t>Jl Iskandar Muda-simpang Iv, Gamping Meunasah Raya, Kec. Meurah Dua, Kabupaten Pidie Jaya</t>
  </si>
  <si>
    <t>Kesehatan Adalah Salah Satu Komponen Dalam Ipm Yang Mendukung Terciptanya Sdm Sehat, Cerdas, Terampil Dan Ahli Menuju Keberhasilan Pembangunan Kesehatan . Pembangunan Kesehatan Diselenggarakan Berdasarkan Prinsip Kemanusiaan, Pemberdayaan, Dan Kemandirian, Adil Dan Merata. Salah Satu Sarana Yang Digunakan Untuk Melaporkan Pemantauan Dan Evaluasi Pencapaian Hasil Pembangunan Kesehatan, Termasuk Kinerja Dari Penyelenggaraan Pelayanan Di Bidang Kesehatan, Yaitu Profil Kesehatan. Yang Di Dalamnya Terdapat Berbagai Data Kesehatan Dan Data Pendukung Kesehatan Yang Kemudian Data Tersebut Dianalisis Dengan Analisis Sederhana Yang Kemudian Disajikan Dalam Bentuk Tabel Dan Grafik</t>
  </si>
  <si>
    <t>Bertujuan Memberikan Gambaran Kesehatan Yang Menyeluruh Di Kabupaten Pidie Jaya Dalam Rangka Meningkatkan Kemampuan Manajemen Secara Berhasil Guna Dan Berdaya Guna.</t>
  </si>
  <si>
    <t>24 Maret 2020</t>
  </si>
  <si>
    <t>24 April 2020</t>
  </si>
  <si>
    <t>Lainnya : puskesmas, rumah sakit, dan fasilitas kesehatan lainnya</t>
  </si>
  <si>
    <t>Lainnya: Kabupaten, kecamatan, puskesmas</t>
  </si>
  <si>
    <t>KOMPILASI DATA ADMINISTRASI PROFIL PDAM TIRTA KRUENG MEUREUDU KABUPATEN PIDIE JAYA</t>
  </si>
  <si>
    <t xml:space="preserve">  PDAM TIRTA KRUENG MEUREUDU</t>
  </si>
  <si>
    <t>Kompilasi Data Administrasi Profil Pdam Tirta Krueng Meureudu Kabupaten Pidie Jaya</t>
  </si>
  <si>
    <t>tirtameureudu@yahoo.com</t>
  </si>
  <si>
    <t>Cut Faisal Syah Putra,sh</t>
  </si>
  <si>
    <t>Syafrizal, S.sos</t>
  </si>
  <si>
    <t>Jl Banda Aceh-medan Simpang Tiga Meureudu</t>
  </si>
  <si>
    <t>Pdam Tirta Krueng Meureudu Pidie Jaya Merupakan Perusahaan Yang Bergerak Pada Bidang Usaha Penyediaan Air Minum Bagi Masyarakat Di Kabupaten Pidie Jaya, Provinsi Aceh, Membangun Sistim Perpipaan Sehingga Menyuplai Air Minum Untuk Sambungan Rumah, Intansi, Pemerintahan Dan Elemen Lainya. Perusahaan Daerah Air Minum (pdam) Tirta Krueng Meureudu Kabupaten Pidie Jaya Didirikan Berdasarkan Qanun Kabupaten Pidie Jaya Nomor 5 Tahun 2010 Yang Merupakan Pemekaran Dari Pdam Tirta Krueng Baro Pidie. Pdam Tirta Krueng Meureudu Baru Mulai Beroperasi Pada Bulan Februari 2012 Setelah Direktur Pdam Yang Baru Dilantik Pada Bulan November 2011 Dengan Menyatukan 3 (tiga) Ikk (pengelola Air Di Ibukota Kecamatan) Atau Cabang.</t>
  </si>
  <si>
    <t>A. Memenuhi Kebutuhan Air Minum Yang Memenuhi Syarat-syarat Kesehatan Bagi Masyarakat; B. Memberikan Kontribusi Pada Pendapatan Daerah; C. Menunjang Pembangunan Daerah; D. Menunjang Pembangunan Nasional.</t>
  </si>
  <si>
    <t>03 Februari 2021</t>
  </si>
  <si>
    <t>Lainnya : pelanggan PDAM Tirta Krueng Meureudu</t>
  </si>
  <si>
    <t>Lainnya: pelanggan</t>
  </si>
  <si>
    <t>Kompilasi Data Administrasi Siswa Sekolah Pendidikan Islam Kabupaten PidieJaya</t>
  </si>
  <si>
    <t xml:space="preserve">  Kementerian Agama KabupatenPidie Jaya</t>
  </si>
  <si>
    <t>Kompilasi Data Administrasi Siswa Sekolah Pendidikan Islam Kabupaten Pidiejaya</t>
  </si>
  <si>
    <t>kemenagpijay@go.id</t>
  </si>
  <si>
    <t>Ahmad Yani,s.pdi</t>
  </si>
  <si>
    <t>Kepala Kementerian Agama Kabupaten Pidie Jaya</t>
  </si>
  <si>
    <t>Komplek Perkantoran Pemkab Pidie Jaya-cottrieng, Kec. Meureudu, Kab. Pidie Jaya, Aceh 24186</t>
  </si>
  <si>
    <t>Pendidikan Merupakan Salah Satu Indikator Penting Kemajuan Suatu Daerah. Di Kabupaten Pidie Jaya Yang Menerapkan Pendidikan Islam Memerlukan Suatu Indikator Penting Yang Menunjukkan Bahwa Pendidikan Islam Menjadi Halyang Penting Juga Untuk Suatu Daerah.</t>
  </si>
  <si>
    <t>Untuk Mendapatkan Informasi Data Terkait Siswa Dan Guru Pendidikan Islam Di Kabupaten Pidie Jaya Berdasarkan Jenjang Pendidikannya.</t>
  </si>
  <si>
    <t>12 Juli 2021</t>
  </si>
  <si>
    <t>16 Juli 2021</t>
  </si>
  <si>
    <t>19 Juli 2021</t>
  </si>
  <si>
    <t>23 Juli 2021</t>
  </si>
  <si>
    <t>26 Juli 2021</t>
  </si>
  <si>
    <t>04 Agustus 2021</t>
  </si>
  <si>
    <t>Lainnya : sekolah</t>
  </si>
  <si>
    <t>Lainnya: sekolah dan siswa</t>
  </si>
  <si>
    <t>Kompilasi Data Administrasi Statistik Kecamatan</t>
  </si>
  <si>
    <t xml:space="preserve">  Dinas Komunikasi dan Informatika Kabupaten Nagekeo</t>
  </si>
  <si>
    <t>085238514621</t>
  </si>
  <si>
    <t>ame.embo@gmail.com</t>
  </si>
  <si>
    <t>Kemanterian Komunikasi Dan Informatika</t>
  </si>
  <si>
    <t>Dinas Komunikasi Dan Informatika Kabupaten Nagekeo</t>
  </si>
  <si>
    <t>Amandus Embo</t>
  </si>
  <si>
    <t>Kepala Bidang Statistik</t>
  </si>
  <si>
    <t>Mbay</t>
  </si>
  <si>
    <t>Kurangnya Data-data Yang Menggambarkan Kondisi Rill Kecamatan</t>
  </si>
  <si>
    <t>Tersedianya/terpenuhnya Data-data Yang Menggambarkan Situasi Dan Kondisi Rill Kecamatan</t>
  </si>
  <si>
    <t>Lainnya: kecamatan</t>
  </si>
  <si>
    <t>Kompilasi Data administrasi Tanaman Perkebunan Tahunan Kabupaten Pidie Jaya</t>
  </si>
  <si>
    <t xml:space="preserve">  DINAS PEREBUNAN DAN PETERNAKAN KABUPATEN PIDIE JAYA</t>
  </si>
  <si>
    <t>Kompilasi Data Administrasi Tanaman Perkebunan Tahunan Kabupaten Pidie Jaya</t>
  </si>
  <si>
    <t>081362054304</t>
  </si>
  <si>
    <t>dinbuntan_pijay@gmail.com</t>
  </si>
  <si>
    <t>Syukri,s.pd</t>
  </si>
  <si>
    <t>Drh. Mahdi</t>
  </si>
  <si>
    <t>Kepala Bidang Perkebunan</t>
  </si>
  <si>
    <t>Jl. Banda Aceh-medan Km. 158</t>
  </si>
  <si>
    <t>Kabupaten Pidie Jaya Memiliki Potensi Hasil Perkebunan, Salah Satunya Yang Dihasilkan Adalah Jenis Tanaman Perkebunan Tahunan. Guna Meningkatkan Dan Memberikan Program Tercapainya Hasil Perkebunan Yang Optimal Di Kabupatenpidie Jaya, Maka Diperlukan Data Yang Dapat Menyokong Terbentuknya Program Di Bidang Perkebunan.</t>
  </si>
  <si>
    <t>Untuk Memperoleh Data Sesuai Program Yang Telah Ditetapkan Pemerintah Demi Mensejahterakan Petani Perkebunan</t>
  </si>
  <si>
    <t>Kompilasi data administrasi tenaga pengadilan se-Provinsi Aceh</t>
  </si>
  <si>
    <t xml:space="preserve">  Pengadilan Tinggi Aceh</t>
  </si>
  <si>
    <t>Kompilasi Data Administrasi Tenaga Pengadilan Se-provinsi Aceh</t>
  </si>
  <si>
    <t>(0651) 635459</t>
  </si>
  <si>
    <t>(0651) 22101</t>
  </si>
  <si>
    <t>pt.bandaaceh@gmail.com</t>
  </si>
  <si>
    <t>Direktorat Jenderal Badan Peradilan Umum</t>
  </si>
  <si>
    <t>Pengadilan Tinggi Banda Aceh</t>
  </si>
  <si>
    <t>Risma</t>
  </si>
  <si>
    <t>Kepala Bagian Perencanaan Dan Kepegawaian</t>
  </si>
  <si>
    <t>Jl. Alaidin Alaidin Mahmudsyah No.10, Kp. Baru, Kec. Baiturrahman, Kota Banda Aceh, Aceh 23116</t>
  </si>
  <si>
    <t>Sebagai Bentuk Laporan Administrasi Pencatatan Pegawai Di Pengadilan Se-aceh, Melaui Aplikasi Sistem Informasi Kepegawaian Yang Menyediakan Data Kepegawaian Secara Real Time.</t>
  </si>
  <si>
    <t>Sebagai Laporan Eksekutif Untuk Pengambilan Keputusan Dalam Pemenuhan Kebutuhan Tenaga Hakim, Panitera Dan Juru Sita, Serta Pegawai Kontrak.</t>
  </si>
  <si>
    <t>Lainnya : Rekap administrasi</t>
  </si>
  <si>
    <t>Lainnya : Pengadilan Negeri Kabupaten/kota</t>
  </si>
  <si>
    <t>Lainnya: Pengadilan Negeri Kabupaten/kota</t>
  </si>
  <si>
    <t>Kompilasi Data Administrasi untuk Penyusunan Profil Sumber Daya Manusia Kesehatan</t>
  </si>
  <si>
    <t xml:space="preserve">  Dinas Kesehatan Kabupaten Sukoharjo</t>
  </si>
  <si>
    <t>Kompilasi Data Administrasi Untuk Penyusunan Profil Sumber Daya Manusia Kesehatan</t>
  </si>
  <si>
    <t>Dinas Kesehatan Kabupaten Sukoharjo</t>
  </si>
  <si>
    <t>(0271) 593015</t>
  </si>
  <si>
    <t>dkk@sukoharjokab.bps.go.id</t>
  </si>
  <si>
    <t>Kepala Bidan Sdk</t>
  </si>
  <si>
    <t>Jalan Dokter Muwardi No.66, Mojo, Gayam, Kec. Sukoharjo, Kabupaten Sukoharjo, Jawa Tengah 57514</t>
  </si>
  <si>
    <t>Memenuhi Tantangan Kedepan Untuk Memenuhi Ketersediaan Sumber Daya Manusia Kesehatan Yang Masih Terbatas Adalah Memperbaiki Kualitas Perencanaan, Pengadaan Dan Pendayagunaan Dengan Menjamin Terpenuhinya Jumlah, Mutu Dan Persebaran Sumber Daya Manusia Kesehatan Yang Didukung Dengan Regulasi</t>
  </si>
  <si>
    <t>Mendapatkan Gambaran/deskripsi Tentang Perencanaan, Pengadaan, Pendayagunaan, Pembinaan Dan Pengawasan Mutu Sumber Daya Manusia Kesehatan Di Kabupaten Sukoharjo Tahun 2020.</t>
  </si>
  <si>
    <t>21 Maret 2020</t>
  </si>
  <si>
    <t>Lainnya : Aplikasi Kemenkes</t>
  </si>
  <si>
    <t>Lainnya: Fasilitas Kesehatan</t>
  </si>
  <si>
    <t>Kompilasi Data Agregat Kependudukan</t>
  </si>
  <si>
    <t xml:space="preserve">  Dinas Kependudukan dan Catatan Sipil</t>
  </si>
  <si>
    <t>Kompilasi Data Agregat Kependudukan (DAK) Semester I Kota Solok</t>
  </si>
  <si>
    <t>Kompilasi Data Agregat Kependudukan (dak) Semester I Kota Solok</t>
  </si>
  <si>
    <t>(0755)-20747</t>
  </si>
  <si>
    <t>disdukcapilkotasolok@gmail.com</t>
  </si>
  <si>
    <t>Dinas Kependudukan Dan Pencatatan Sipil</t>
  </si>
  <si>
    <t>Kinol Untung</t>
  </si>
  <si>
    <t>Kasi Ppd</t>
  </si>
  <si>
    <t>Jl. Lubuk Sikarah No. 89, Kota Solok</t>
  </si>
  <si>
    <t>Adanya Kebutuhan Akan Penyediaan Data Kependudukan Secara Agregat Per Semester.</t>
  </si>
  <si>
    <t>Menyajikan Data Kependudukan Secara Agregat Per Semester.</t>
  </si>
  <si>
    <t>03 Juli 2020</t>
  </si>
  <si>
    <t>Lainnya : Pencatatan Kependudukan Melalui Aplikasi</t>
  </si>
  <si>
    <t>Lainnya : Pengisian Form di Aplikasi</t>
  </si>
  <si>
    <t>KOMPILASI DATA AGREGAT KEPENDUDUKAN SEMESTER II</t>
  </si>
  <si>
    <t xml:space="preserve">  DINAS KEPENDUDUKAN DAN PENCATATAN SIPIL KOTA PARIAMAN</t>
  </si>
  <si>
    <t>Kompilasi Data Agregat Kependudukan Semester Ii</t>
  </si>
  <si>
    <t>Fauzan, S.kom</t>
  </si>
  <si>
    <t>Kabid Pengendalian Informasi Adminsitrasi Kependudukan Dan Pemanfaatan Data</t>
  </si>
  <si>
    <t>Jl. Syekh Burhanuddin No 145 Desa Taluak, Kecamatan Pariaman Selatan Kota Pariaman</t>
  </si>
  <si>
    <t>Penyusunan Buku Data Kependudukan Kota Pariaman Semester Ii Tahun 2020 Berdasarkan Uu No 24 Tahun 2013 Tentang Perubahan Atas Uu No 23 Tahun 2006 Tentang Adminsitrasi Kependudukan Yang Dimanfaatkan Untuk Kementrian/lembaga</t>
  </si>
  <si>
    <t>Penyusunan Buku Data Kependudukan Kota Pariaman Semester Ii Tahun 2020 Bertujuan Untuk Membuat Perkembangan Penduduk, Mutasi Penduduk, Dan Agregat Data</t>
  </si>
  <si>
    <t>Lainnya : download data, aplikasi VPN</t>
  </si>
  <si>
    <t>Lainnya : hasil registrasi/kompilasi bidang pengendalian informasi administrasi kependudukan dan pemanfaatan data</t>
  </si>
  <si>
    <t>Lainnya: hasil registrasi/kompilasi bidang pengendalian informasi administrasi kependudukan dan pemanfaatan data</t>
  </si>
  <si>
    <t>Kompilasi DATA AGREGAT KEPENDUDUKAN SEMESTER II KOTA SOLOK</t>
  </si>
  <si>
    <t>Kompilasi Data Agregat Kependudukan Semester Ii Kota Solok</t>
  </si>
  <si>
    <t>(0755) 20747</t>
  </si>
  <si>
    <t>qnol_oentoeng@gmail.com</t>
  </si>
  <si>
    <t>Publikasi Ini Disusun Untuk Memberikan Gambaran Data Kependudukan Di Kota Solok Kondisi Semester Ii Tahun 2020 Secara Agregat</t>
  </si>
  <si>
    <t>Memberikan Informasi Data Kependudukan Secara Agregat Di Kota Solok Kondisi Semester Ii Tahun 2020</t>
  </si>
  <si>
    <t>Lainnya : PENCATATAN PENDUDUK MELALUI APLIKASI</t>
  </si>
  <si>
    <t>Lainnya : PENGISIAN FORM DI APLIKASI</t>
  </si>
  <si>
    <t>Kompilasi Data Air Bersih</t>
  </si>
  <si>
    <t xml:space="preserve">  Dinas Pekerjaan Umum, Penataan Ruang, Perumahan Rakyat, Kawan Pemukiman dan Pertanahan Kabupaten Bolaang Mongondow Timur</t>
  </si>
  <si>
    <t>082187260800</t>
  </si>
  <si>
    <t>rudy.watugigir@gmail.com</t>
  </si>
  <si>
    <t>Dinas Pekerjaan Umum, Penataan Ruang, Perumahan Rakyat, Kawan Pemukiman Dan Pertanahan Kabupaten Bolaang Mongondow Timur</t>
  </si>
  <si>
    <t>Rudi Watugigir</t>
  </si>
  <si>
    <t>Kepala Bidang Cipta Karya</t>
  </si>
  <si>
    <t>Desa Paret, Kotabunan</t>
  </si>
  <si>
    <t>Kondisi Akses Terhadap Air Bersih Di Kabupaten Bolaang Mongondow Timur Belum Merata</t>
  </si>
  <si>
    <t>-untuk Memenuhi Kebutuhan Masyarakat Atas Ketersediaan Air Bersih -untuk Memenuhi Target Pemerintah Sebagai Bagian Dari Dukungan Terhadap Gerakan 100-0-100 (100% Akses Air Minum Layak, 0% Permukiman Kumuh, Dan 100% Akses Sanitasi Layak)</t>
  </si>
  <si>
    <t>02 April 2020</t>
  </si>
  <si>
    <t>09 April 2020</t>
  </si>
  <si>
    <t>Paper-assisted Personal Interviewing (PAPI)
Computer-assisted Personal Interviewing (CAPI)
Computer-assisted Telephones Interviewing (CATI)</t>
  </si>
  <si>
    <t>Rumah Tangga
Lainnya : Sumber mata air</t>
  </si>
  <si>
    <t>Kunjungan Kembali
Supervisi
Task Force</t>
  </si>
  <si>
    <t>Kompilasi Data Akseptor KB Kabupaten Bungo</t>
  </si>
  <si>
    <t xml:space="preserve">  Dinas Sosial Kabupaten Bungo</t>
  </si>
  <si>
    <t>Kompilasi Data Akseptor Kb Kabupaten Bungo</t>
  </si>
  <si>
    <t>sosp2kbp3a@gmail.com</t>
  </si>
  <si>
    <t>Dinas Sosial Kabupaten Bungo</t>
  </si>
  <si>
    <t>Drs Yos Army</t>
  </si>
  <si>
    <t>Kepala Dinas Sosial</t>
  </si>
  <si>
    <t>Jl Diponogoro</t>
  </si>
  <si>
    <t>Dinas Sosial Pemberdayaan Perempuan Dan Keluarga Berencana Merupakan Unsur Pelaksana Urusan Pemerintahan Bidang Sosial Dan Bidang Pemberdayaan Perempuan Dan Perlindungan Anak Dan Bidang Pengendalian Penduduk Dan Keluarga Berencana.</t>
  </si>
  <si>
    <t>Untuk Mengetahui Jumlah Peserta Kb Aktif Dan Baru Serta Jenis Alat Kontrasepsi Yang Digunakan Di Kabupaten Bungo</t>
  </si>
  <si>
    <t>10 Desember 2021</t>
  </si>
  <si>
    <t>Lainnya : KLINIK / PUSKESMAS PEMBERI LAYANAN KB</t>
  </si>
  <si>
    <t>Lainnya: KLINIK/ PUSKESMAS PEMBERI LAYANAN KB</t>
  </si>
  <si>
    <t>Kompilasi Data Alumni Diklat BPSDMD Provinsi Banten</t>
  </si>
  <si>
    <t xml:space="preserve">  BADAN PENGEMBANGAN SUMBER DAYA MANUSIA PROVINSI BANTEN</t>
  </si>
  <si>
    <t>Kompilasi Data Alumni Diklat Bpsdmd Provinsi Banten</t>
  </si>
  <si>
    <t>0253-206544</t>
  </si>
  <si>
    <t>pep.bpsdmdbanten@gmail.com</t>
  </si>
  <si>
    <t>Badan Pengembangan Sumber Daya Manusia Provinsi Banten</t>
  </si>
  <si>
    <t>Sekretaris Badan</t>
  </si>
  <si>
    <t>Jln. Amd Lintas Timur, Kadumerak. Karangtanjung, Pagadungan Keckarang Tj, Kabupaten Pandeglang, Banten</t>
  </si>
  <si>
    <t>Kompilasi Data Alumni Diklat Bpsdmd Provinsi Banten Berisikan Jumlah Asn Yang Mengikuti Kegiatan Pengembangan Sdm Aparatur (diklat) Yang Diselenggarakan Oleh Bpsdmd Provinsi Banten Dalam Kurun Satu Tahun Anggaran. Data Tersebut Didapatkan Dari Bidang Penyelenggara Kegiatan Kediklatan, Yang Kemudian Diklasifikasikan Ke Dalam Kategori Sesuai Dengan Rumusan Dalam Peraturan Gubernur Banten No. 36 Tahun 2019.</t>
  </si>
  <si>
    <t>Tersedianya Data Alumni Bpsdmd Provinsi Banten, Sebagai Bahan Penyusun Penghitugan Pencapaian Target Indikator Kinerja Bpsdmd Provinsi Banten, Yang Kemudian Menjadi Referensi Dalam Penyusunan Laporan Akhir Tahun.</t>
  </si>
  <si>
    <t>02 Juni 2020</t>
  </si>
  <si>
    <t>23 Desember 2020</t>
  </si>
  <si>
    <t>Lainnya : unit kerja</t>
  </si>
  <si>
    <t>Kompilasi data anak tidak sekolah</t>
  </si>
  <si>
    <t>Kompilasi Data Anak Tidak Sekolah</t>
  </si>
  <si>
    <t>042721105</t>
  </si>
  <si>
    <t>disdik@barrukab.go.id</t>
  </si>
  <si>
    <t>Dinas Pendidikan Kabupaten Barru</t>
  </si>
  <si>
    <t>Drs Zainal Abidin Mm</t>
  </si>
  <si>
    <t>Kepala Bidang Pembinaan Sd Dan Smp</t>
  </si>
  <si>
    <t>Jl A Bau Massepe No 68</t>
  </si>
  <si>
    <t>Sesuai Peraturan Pemerintah Nomor 47 Tahun 2008 Tentang Wajib Belajar Sembilan Tahun (lembaran Negara Republik Indonesia Tahun 2008 Nomor 90, Tambahan Lembaran Negara Republik Indonesia Nomor 48 Tahun 2008 Bahwa Program Wajib Belajar Merupakan Tanggung Jawab Bersama Pemerintah, Masyarakat Dan Keluarga. Namun, Berdasarkan Kondisi Riil Di Lapangan Menunjukkan Bahwa Masih Banyak Anak Putus Sekolah Usia 7-12 Tahun Setingkat Sd Dan Usia 13-15 Tahun Setingkat Smp Dengan Berbagai Alasan, Baik Karena Faktor Ekonomi, Sebagian Lain Karena Mengalami Disabilitas, Malas Dan Juga Tidak Mendapat Dukungan Dari Orang Tua. Oleh Karena Itu Penanganan Anak Usia Sekolah Yang Tidak Bersekolah Menjadi Sangat Diperlukan.</t>
  </si>
  <si>
    <t>Mendata Anak Usia 5-18 Tahun Yang Tidak Bersekolah Untuk Selanjutnya Diharapkan Dapat Mengikuti Pendidikan Non Formal Atau Kesetaraan</t>
  </si>
  <si>
    <t>: 55 orang</t>
  </si>
  <si>
    <t>Kompilasi Data Analisis Hujan Provinsi Sumatera Selatan</t>
  </si>
  <si>
    <t xml:space="preserve">  Balai Meteorologi, Klimatologi, dan Geofisika</t>
  </si>
  <si>
    <t>0711811642</t>
  </si>
  <si>
    <t>staklim.palembang@bmkg.go.id</t>
  </si>
  <si>
    <t>Badan Meteorologi, Klimatologi, Dan Geofisika Provinsi Sumatera Selatan</t>
  </si>
  <si>
    <t>Wandayantolis</t>
  </si>
  <si>
    <t>Koordinator Bidang Data Dan Informasi</t>
  </si>
  <si>
    <t>Sako Kenten, Jl. Residen H. Amaluddin, Suka Maju, Kec. Sako, Kota Palembang, Sumatera Selatan 30961</t>
  </si>
  <si>
    <t>Kegiatan Ini Dilakukan Dengan Mengkompilasi Data Hujan Yang Diterima Dari Stasiun Dan Pos Pengamatan Yang Berada Di Seluruh Daerah Di Provinsi Sumatera Selatan Dan Melakukan Analisis Dengan Lebih Mendalam Dengan Meneliti Keterkaitannya Dengan Unsur Cuaca Lainnya Dan Memperhatikan Kondisi Fisis Dan Dinamika Atmosfer Terkini Yang Mempengaruhi Iklim Di Provinsi Sumatera Selatan.</t>
  </si>
  <si>
    <t>Untuk Menyajikan Data Hujan Dan Beberapa Informasi Klimatologis Lainnya Antara Lain Parameter Iklim, Kadar Air Tanah, Tingkat Kekeringan Dengan Metode Spi, Analisisnya Dan Data Lainnya.</t>
  </si>
  <si>
    <t>04 Februari 2020</t>
  </si>
  <si>
    <t>Mengisi Kuesioner Sendiri
Pengamatan</t>
  </si>
  <si>
    <t>Paper-assisted Personal Interviewing (PAPI)
Lainnya : Automatic Rain Gauge, Automatic Weather Station, Radar Cuaca, dll</t>
  </si>
  <si>
    <t>Lainnya : stasiun dan pos pengamatan</t>
  </si>
  <si>
    <t>Kompilasi data Analisis Pola Pangan Harapan</t>
  </si>
  <si>
    <t xml:space="preserve">  Dinas Ketahanan Pangan Kabupaten Lombok Tengah</t>
  </si>
  <si>
    <t>Kompilasi data analisis sumber daya manusia pegawai negeri sipil di kabupaten Serdang Bedagai</t>
  </si>
  <si>
    <t xml:space="preserve">  Badan Kepegawaian Daerah Kabupaten Serdang Bedagai</t>
  </si>
  <si>
    <t>Kompilasi Data Analisis Sumber Daya Manusia Pegawai Negeri Sipil Di Kabupaten Serdang Bedagai</t>
  </si>
  <si>
    <t>bkdsergai@gmail.com</t>
  </si>
  <si>
    <t>Deni Suganda</t>
  </si>
  <si>
    <t>Melati Ii Perbaungan</t>
  </si>
  <si>
    <t>Sistem Informasi Kepegawaian Merupakan Sistem Yang Mampu Memberikan Informasi Data-data Pegawai. Sistem Informasi Manajemen Kepegawaian Dibangun Sebagai Sarana Untuk Melakukan Administrasi Data Kepegawaian Secara Terkomputerisasi Agar Pengelolaan Data Kepegawaian Bisa Terarah Dan Efisien. Selain Itu Penyimpanan Data Dalam Bentuk Elektronik Dapat Memudahkan Dalam Pengelolaan Maupun Penyediaan Data Yang Lebih Cepat. Pentingnya Penyajikan Data Kepegawaian Menurut Tingkat Kepangkatan, Golongan, Jabatan Dan Jenis Kelamin Di Kabupaten Serdang Bedagai.</t>
  </si>
  <si>
    <t>Menyediakan Informasi Perkembangan Data Kepegawaian Yang Meliputi Kepangkatan, Golongan, Jabatan Dan Jenis Kelamin Di Kabupaten Serdang Bedagai.</t>
  </si>
  <si>
    <t>Lainnya : Kompilasi Data Administrasi</t>
  </si>
  <si>
    <t>Lainnya : kantor/dinas</t>
  </si>
  <si>
    <t>Lainnya: Pengecekan data manual</t>
  </si>
  <si>
    <t>Lainnya: kantor/dinas</t>
  </si>
  <si>
    <t>Kompilasi Data Anggota Dewan Pangkalpinang</t>
  </si>
  <si>
    <t xml:space="preserve">  Sekretariat DPRD Kota Pangkalpinang</t>
  </si>
  <si>
    <t>(0717) 421713 - 424951</t>
  </si>
  <si>
    <t>0717 - 422486</t>
  </si>
  <si>
    <t>d_sekretariat@yahoo.co.id</t>
  </si>
  <si>
    <t>Sekretariat Dprd Kota Pangkalpinang</t>
  </si>
  <si>
    <t>Fitri Hartika Yusuf, S.h</t>
  </si>
  <si>
    <t>Kabag Persidangan Dan Perundang-undangan</t>
  </si>
  <si>
    <t>Jl.rasakunda Kec.girimaya Kota Pangkalpinang</t>
  </si>
  <si>
    <t>Pemilihan Anggota Dewan Dari Berbagai Fraksi Dengan Berbagai Kegiatan.</t>
  </si>
  <si>
    <t>Untuk Dapat Memilah Data Anggota Dewan, Sesuai Dengan Latar Belakang Pendidikan Dan Bidang Komisi Masing-masing.</t>
  </si>
  <si>
    <t>05 September 2019</t>
  </si>
  <si>
    <t>04 Juni 2020</t>
  </si>
  <si>
    <t>10 Agustus 2020</t>
  </si>
  <si>
    <t>Mail
Lainnya : Kompilasi</t>
  </si>
  <si>
    <t>Lainnya: Pemeriksaan setelah data dikumpul</t>
  </si>
  <si>
    <t>Kompilasi Data Anggota Dewan Perwakilan Rakyat Aceh</t>
  </si>
  <si>
    <t xml:space="preserve">  Sekretariat Dewan Perwakilan Rakyat Aceh</t>
  </si>
  <si>
    <t>0651-32138</t>
  </si>
  <si>
    <t>0651-21638</t>
  </si>
  <si>
    <t>dpra@acehprov.go.id</t>
  </si>
  <si>
    <t>Sekretaris Dpra</t>
  </si>
  <si>
    <t>Ismardi, Se, Ma</t>
  </si>
  <si>
    <t>Jalan Tgk. H. M. Daud Beureueh Km. 0 Kuta Alam - Banda Aceh, 23121</t>
  </si>
  <si>
    <t>Perlunya Data Gambaran Kondisi Anggora Dpra Menurut Jenis Kelamin, Partai, Dan Kelompok Umur.</t>
  </si>
  <si>
    <t>Memberikan Gambaran Komposisi Anggota Dpra</t>
  </si>
  <si>
    <t>04 Februari 2021</t>
  </si>
  <si>
    <t>18 Februari 2021</t>
  </si>
  <si>
    <t>Lainnya : Kompilasi rekap Administrasi</t>
  </si>
  <si>
    <t>Kompilasi Data Anggota Dewan Perwakilan Rakyat Provinsi Kalimantan Selatan</t>
  </si>
  <si>
    <t xml:space="preserve">  Sekretariat DPRD Provinsi Kalimantan Selatan</t>
  </si>
  <si>
    <t>0511-3366351</t>
  </si>
  <si>
    <t>0511-3366353</t>
  </si>
  <si>
    <t>sekretariatdprdkalsel@gmail.com</t>
  </si>
  <si>
    <t>Sekretariat Dprd Provinsi Kalimantan Selatan</t>
  </si>
  <si>
    <t>M. Andri Yuzhar, S.stp, M.ip</t>
  </si>
  <si>
    <t>Kepala Bagian Persidangan, Hukum, Akd Dan Layanan Aspirasi</t>
  </si>
  <si>
    <t>Jl. Lambung Mangkurat No.18, Kertak Baru Ulu, Kec. Banjarmasin Tengah, Kota Banjarmasin, Kalimantan Selatan</t>
  </si>
  <si>
    <t>Dewan Perwakilan Rakyat Daerah (drrd) Provinsi Kalimantan Selatan Sebagai Unsur Penyelenggara Daerah Di Provinsi Kalimantan Selatan. Dprd Provinsi Kalimantan Selatan Memiliki Tiga Fungsi Yaitu Fungsi Pembentukan Peraturan Daerah (perda), Fungsi Anggaran Dan Fungsi Pengawasan Dprd Provinsi Kalimantan Terdiri Atas Anggota Partai Politik Yang Terpilih Melalui Pemilhan Umum (pemilu) Dengan Periode Lima Tahunan. Komposisi Anggota Dprd Sebanyak 55 Orang Yang Terpilih Dari Tujuh Daerah Pemilihan (dapil) Di Kalimantan Selatan. Dapil Ini Berdasarkan Dari Kabupaten/ Kota Tertentu Yang Ada Di Kalimantan Selatan. Setelah Dilakukan Sumpah Dan Janji Anggota Dprd Provinsi Kalimantan Selatan Akan Dikukuhkan Dan Ditetapkan Menjadi Anggota Dprd Provinsi Kalimatan Selatan Sesuai Dengan Periode Tertentu. Pada Pelaksanaan Masa Bakti Anggota Dprd Provinsi Kalimantan Selatan Dimungkinkan Terjadi Perubahan-perubahan Data. Untuk Itu Perlu Pengelolaan Data Meliputi Pengumpulan, Pengolahan Sampai Kepada Penyajian Menjadi Informasi Yang Dapat Disebarluaskan Kepada Masyarakat.</t>
  </si>
  <si>
    <t>Guna Mengetahui Jumlah Anggota Dewan Dan Penkategoriannya Di Provinsi Kalimantan Selatan</t>
  </si>
  <si>
    <t>Kompilasi Data Anggota Dewan Perwakilan Rakyat Provinsi Provinsi Kalimantan Selatan Menurut Kabupaten Kota</t>
  </si>
  <si>
    <t xml:space="preserve">  Sekretariat DPRD Kabupaten Minahasa Tenggara</t>
  </si>
  <si>
    <t>085240159364</t>
  </si>
  <si>
    <t>otambajong@gmail.com</t>
  </si>
  <si>
    <t>Sekretariat Dprd Kabupaten Minahasa Tenggara</t>
  </si>
  <si>
    <t>Olvy M.d. Tambajong, S.pd, M.si</t>
  </si>
  <si>
    <t>Kepala Bagian (kabag) Ekonomi</t>
  </si>
  <si>
    <t>Blok A Kompleks Kantor Bupati Kelurahan Wawali Pasan</t>
  </si>
  <si>
    <t>Organisasi Merupakan Tempat Atau Alat Dilaksanakannya Berbagai Kegiatan Dari Orang-orang Yang Memberikan Sumbangan Usahanya, Saling Bekerjasama, Terjalin Kewenangan, Koordinasi Dan Pengawasan Untuk Mencapai Tujuan Organisasi Yang Telah Ditetapkan Bersama. Beberapa Nama Diantaranya Dapat Disebutkan, Misalnya Organisasi-organisasi Pemerintahan, Agama, Sosial, Politik, Industri, Pendidikan, Dan Sebagainya. Setiap Organisasi Tentu Memiliki Tujuan Yang Hendak Dicapai. Sehingga Penentuan Tujuan Organisasi Sangatlah Penting Untuk Menentukan Arah Kegiatan Organisasi. Penentuan Tujuan Organisasi Perlu Dirumuskan Bersama Seluruh Sumber Daya Manusia Yang Terlibat Dalam Organisasi. Pencapaian Tujuan Organisasi Ini Tentu Perlu Memanfaatkan Seluruh Sumber Daya Yang Dimiliki Organisasi, Khususnya Sumber Daya Manusia Yang Memiliki Tugas, Wewenang Dan Tanggungjawab Yang Dijalankannya. Keberadaan Sumber Daya Manusia Merupakan Unsur Vital Yang Senantiasa Ada Di Dalam Setiap Organisasi. Pelaksanaan Suatu Pekerjaan Akan Berjalan Dengan Baik Atau Tidak Sangat Bergantung Pada Sumber Daya Manusianya. Dikarenakan Organisasi Sangat Erat Kaitannya Dengan Sumber Daya Manusianya, Maka Pengelolaan Sumber Daya Manusia Dalam Organisasi Sangat Penting. Sebab, Sumber Daya Manusia Yang Kemudian Akan Bekerja Membuat Tujuan, Mengadakan Inovasi, Dan Mencapai Tujuan Organisasi. Begitu Pula Halnya Dengan Sekretariat Dprd Sebagai Salah Satu Organisasi Publik Yang Pencapaian Tujuan Organisasi Ditentukan Oleh Besarnya Kontribusi Sumber Daya Manusia Dalam Pencapaian Tujuan Organisai. Kedudukan Sekretariat Dprd Dijelaskan Bahwa Sekretariat Dprd Merupakan Unsur Pelayanan Terhadap Dprd Yang Dipimpin Oleh Seorang Sekretaris Dewan Yang Secara Teknis Operasional Berkedudukan Dibawah Dan Bertanggungjawab Kepada Pimpinan Dprd Dan Secara Administratif Bertanggungjawab Kepada Bupati Melalui Sekretaris Daerah. Sekretariat Dprd Mempunyai Tugas Pokok Menyelenggarakan Administrasi Kesekretariatan, Administrasi Keuangan Serta Mendukung Pelaksanaan Tugas Dan Fungsi Dprd. Sekretariat Dprd Sebagai Salah Satu Organisasi Publik Yang Didalamnya Terdapat Berbagai Macam Kepentingan, Baik Kepentingan Organisasi, Kepentingan Masyarakat Maupun Kepentingan Individu Yang Harus Segera Terpenuhi.</t>
  </si>
  <si>
    <t>Untuk Mengetahui Tentang Jumlah Anggota Dprd Di Kabupaten Minahasa Tenggara</t>
  </si>
  <si>
    <t>Kompilasi Data Anggota DPRD Kabupaten Bogor</t>
  </si>
  <si>
    <t xml:space="preserve">  Sekretariat DPRD Kabupaten Bogor</t>
  </si>
  <si>
    <t>Kompilasi Data Anggota Dprd Kabupaten Bogor</t>
  </si>
  <si>
    <t>021 875 4736</t>
  </si>
  <si>
    <t>setwan@bogorkab.go.id</t>
  </si>
  <si>
    <t>Sekretaris Dewan</t>
  </si>
  <si>
    <t>Yunita Mestika Putri, Sh. M. Hum</t>
  </si>
  <si>
    <t>Kepala Bagian</t>
  </si>
  <si>
    <t>Jl. Tegar Beriman, Cibinong</t>
  </si>
  <si>
    <t>Dalam Rangka Mengetahui Keadaan Anggota Dewan Berdasarkan Karakteristik Tertentu, Pendataan Anggota Dewan Perlu Dilakukan. Untuk Menghasilkan Informasi Mengenai Anggota Dewan Yang Bisa Dipercaya Kebenarannya (reliable), Tepat Waktu Dan Mencakup Ruang Lingkup Yang Luas Atau Bisa Memberikan Gambaran Mengenai Komposisi Anggota Dewan Berdasarkan Karakteristik Anggota Secara Menyeluruh.</t>
  </si>
  <si>
    <t>Mendata Anggota Dprd Untuk Mengetahui Keadaan Anggota Dewan Yang Ada Dengan Komposisi Menurut Jenis Kelamin, Pendidikan, Usia Dan Perwakilan Partai Yang Ada Di Kabupaten Bogor</t>
  </si>
  <si>
    <t>Kompilasi Data Anggota DPRD Kabupaten OKU Selatan</t>
  </si>
  <si>
    <t xml:space="preserve">  Sekretariat DPRD Kab. OKU Selatan</t>
  </si>
  <si>
    <t>Kompilasi Data Anggota Dprd Kabupaten Oku Selatan</t>
  </si>
  <si>
    <t>081273452444</t>
  </si>
  <si>
    <t>dprd@okuselatankab.go.id</t>
  </si>
  <si>
    <t>Sekretariat Dprd Kab. Oku Selatan</t>
  </si>
  <si>
    <t>Ida Nopita Effriani</t>
  </si>
  <si>
    <t>Sub Bagian Umum Dan Kepegawaian</t>
  </si>
  <si>
    <t>Komp Pemkab Oku Selatan</t>
  </si>
  <si>
    <t>Sekretariat Dewan Perwakilan Rakyat Daerah Kabupaten Ogan Komering Ulu Selatan Mempunyai Tugas Pelaksana Tugas Dan Fungsi Dewan Perwakilan Rakyat Daerah Kabupaten Ogan Komering Ulu Selatan Serta Menyediakan Dan Mengkoordinasikan Tenaga Ahli Yang Diperlukan Oleh Dewan Perwakilan Rakyat Daerah Kabupaten Ogan Komering Ulu Selatan Dalam Melaksanakan Hak Dan Fungsinya Sesuai Dengan Kebutuhan.</t>
  </si>
  <si>
    <t>Untuk Mengetahui Asal Fraksi, Jenis Kelamin Dan Pendidikan Anggota Dewan Perwakilan Rakyat Daerah Kabupaten Ogan Komering Ulu Selatan</t>
  </si>
  <si>
    <t>Kompilasi Data Anggota DPRD Kabupaten Way Kanan</t>
  </si>
  <si>
    <t xml:space="preserve">  Sekretariat Dewan Perwakilan Rakyat Daerah Kabupaten Way Kanan</t>
  </si>
  <si>
    <t>Kompilasi Data Anggota Dprd Kabupaten Way Kanan</t>
  </si>
  <si>
    <t>setwan@waykanankab.go.id</t>
  </si>
  <si>
    <t>Sekretariat Dewan Perwakilan Rakyat Daerah Kabupaten Way Kanan</t>
  </si>
  <si>
    <t>Barusman, Sh., Mm.</t>
  </si>
  <si>
    <t>Kepala Bagian Perundang-undangan</t>
  </si>
  <si>
    <t>Kompleks Perkantoran Pemkab Km2 Blambangan Umpu</t>
  </si>
  <si>
    <t>Adanya Kebutuhan Data Anggota Dprd Hal Ini Diatur Dalam Peraturan Komisi Pemilihan Umum Nomor 01 Tahun 2011 Serta Peraturan Komisi Pemilihan Umum Nomor 33 Tahun 2014</t>
  </si>
  <si>
    <t>Menyediakan Data Anggota Dprd Sesuai Dengan Peraturan Kpu Bahwa Jumlah Dan Alokasi Kursi Agar Ditetapkan Oleh Kpu</t>
  </si>
  <si>
    <t>Pengumpulan Data Sekunder
Lainnya : Kompilasi data administrasi DPRD</t>
  </si>
  <si>
    <t>Lainnya : Kompilasi data administrasi DPRD</t>
  </si>
  <si>
    <t>Kompilasi Data Anggota DPRD Kabupaten/Kota se-Provinsi Nusa Tenggara Timur</t>
  </si>
  <si>
    <t xml:space="preserve">  Komisi Pemilihan Umum Provinsi Nusa Tenggara Timur</t>
  </si>
  <si>
    <t>Kompilasi Data Anggota DPRD Provinsi Jawa Tengah Periode 2019-2024</t>
  </si>
  <si>
    <t xml:space="preserve">  Sekretariat DPRD Provinsi Jawa Tengah</t>
  </si>
  <si>
    <t>Kompilasi Data Angka Kesakitan di Kabupaten Musi Banyuasin</t>
  </si>
  <si>
    <t xml:space="preserve">  Dinas Kesehatan Kabupaten Musi Banyuasin</t>
  </si>
  <si>
    <t>Kompilasi Data Angkutan Udara Kota Palembang</t>
  </si>
  <si>
    <t>087795156008</t>
  </si>
  <si>
    <t>dishub.syahrimi@sumselprov.go.id</t>
  </si>
  <si>
    <t>Syahrimi</t>
  </si>
  <si>
    <t>Kepala Bidang Perencanaan</t>
  </si>
  <si>
    <t>Jl. Kapten A. Rivai No.51, Sungai Pangeran, Kec. Ilir Tim. I</t>
  </si>
  <si>
    <t>Pembangunan Nasional Yang Dilaksanakan Oleh Pemerintah Bersama Masyarakat Bertujuan Untuk Lebih Meningkatkan Kesejahteraan Masyarakat, Baik Yang Tinggal Di Daerah Perkotaan Maupun Di Pedesaan. Oleh Karenanya Pemerintah Mempunyai Peranan Yang Sangat Strategis Dalam Upaya Meningkatkan Peran Aktif Masyarakat Dalam Pembangunan Di Setiap Sektor, Diantaranya Sektor Transportasi Beserta Perangkat Pendukungnya. Pembangunan Di Bidang Transportasi Udara Mempunyai Peranan Yang Sangat Penting Dan Strategis Dalam Mendukung, Mendorong Dan Menunjang Segala Aspek Kehidupan Baik Di Bidang Ekonomi, Sosial Budaya, Politik Dan Pertahanan Keamanan. Transportasi Udara Menjadi Kian Penting, Akibat Luasnya Wilayah Negara Kesatuan Republik Indonesia Terutama Di Provinsi Sumatera Selatan Yang Dipisahkan Oleh Perairan Yang Luas Dan Merupakan Sarana Yang Dapat Menghubungkan Dalam Waktu Tempuh Yang Cepat. Penataan Sistem Transportasi Udara Yang Handal, Terpadu Dan Terarah, Harus Didukung Dengan Peningkatan Kualitas Sumber Daya Manusia Serta Terpenuhinya Data Statistik Transportasi Udara.</t>
  </si>
  <si>
    <t>Untuk Mengetahui Perkembangan Data Pergerakan Pesawat, Kargo, Dan Barang Yang Digunakan Untuk Mengetahui Rasio Kecelakaan, Konektivitas, Load Factor, Dan Lain-lain.</t>
  </si>
  <si>
    <t>10 Maret 2021</t>
  </si>
  <si>
    <t>Lainnya : Bandara</t>
  </si>
  <si>
    <t>Lainnya: Bandara</t>
  </si>
  <si>
    <t>Kompilasi Data APBD Kota Magelang</t>
  </si>
  <si>
    <t xml:space="preserve">  Badan Pengelola Keuangan dan Aset Daerah Kota Magelang</t>
  </si>
  <si>
    <t>16</t>
  </si>
  <si>
    <t>Kompilasi Data Aset Daerah PEMKAB Gresik</t>
  </si>
  <si>
    <t xml:space="preserve">  Badan Pendapatan, Pengelolaan Keuangan dan Aset Daeah Kabupaten Gresik</t>
  </si>
  <si>
    <t>Kompilasi Data ASN di Kabupaten OKU Selatan</t>
  </si>
  <si>
    <t xml:space="preserve">  Badan Kepegawaian dan Pengembangan SDM Kab. OKU Selatan</t>
  </si>
  <si>
    <t>Kompilasi Data Asn Di Kabupaten Oku Selatan</t>
  </si>
  <si>
    <t>081273842800</t>
  </si>
  <si>
    <t>bkpsdm@okuselatankab.go.id</t>
  </si>
  <si>
    <t>Badan Kepegawaian Dan Pengembangan Sdm Kab. Oku Selatan</t>
  </si>
  <si>
    <t>Afri Widodo</t>
  </si>
  <si>
    <t>Kasubbid Data Dan Informasi Pegawai</t>
  </si>
  <si>
    <t>Sdm Merupakan Salah Satu Faktor Penting Dalam Mendukung Berjalannya Suatu Pemerintahan. Dengan Adanya Sdm Yang Berkualitas, Berkompetensi Serta Dengan Jumlah Yang Sesuai Dengan Kebutuhan Maka Akan Menggerakan Pelayanan Dan Roda Pemerintahan Yang Maksimal. Kegiatan Ini Dilakukan Untuk Mengetahui Data Dan Informasi Asn Di Kabupaten Ogan Komering Ulu Selatan Agar Dapat Memberikan Gambaran Tentang Kondisi Terkini Keadaan Asn Di Kabupaten Ogan Komering Ulu Selatan.</t>
  </si>
  <si>
    <t>Kegiatan Ini Bertujuan Untuk Mengumpulkan Data Dan Informasi Asn Di Kabupaten Ogan Komering Ulu Selatan</t>
  </si>
  <si>
    <t>Lainnya : Rekapitulasi data</t>
  </si>
  <si>
    <t>Kompilasi Data Bangga Kencana Kabupaten Pesisir Selatan</t>
  </si>
  <si>
    <t xml:space="preserve">  Dinas Pemberdayaan Masyarakat Dan Desa, Pengendalian Penduduk Dan Keluarga Berencana Kabupaten Pesisir Selatan</t>
  </si>
  <si>
    <t>dinaspemdes@pesisirselatankab.go.id</t>
  </si>
  <si>
    <t>Wendi, Sh,m.hum</t>
  </si>
  <si>
    <t>Irwansyah, Skm, Mph</t>
  </si>
  <si>
    <t>Kabid Keluarga Berencana</t>
  </si>
  <si>
    <t>Jl. Setia Budi, Painan</t>
  </si>
  <si>
    <t>Uu No.52 Tahun 2009 Tentang Perkembangan Kependudukan Untuk Pembangunan Keluarga Yang Berkualitas "keluarga Yang Berkualitas"</t>
  </si>
  <si>
    <t>Pelayanan Mengumpulkan Data Alkor Dan Paskes</t>
  </si>
  <si>
    <t>Lainnya : Form</t>
  </si>
  <si>
    <t>Rumah Tangga
Lainnya: Fasilitas Kesehatan</t>
  </si>
  <si>
    <t>Kompilasi Data Bencana Kabupaten Batang</t>
  </si>
  <si>
    <t xml:space="preserve">  Badan Penanggulangan Bencana Daerah Kabupaten Batang</t>
  </si>
  <si>
    <t>Kompilasi Data Bencana Kabupaten Kendal</t>
  </si>
  <si>
    <t xml:space="preserve">  Dinas Sosial Kab. Kendal</t>
  </si>
  <si>
    <t>Kompilasi Data Bencana Kabupaten Wakatobi</t>
  </si>
  <si>
    <t xml:space="preserve">  Badan Penanggulangan Bencana Daerah (BPBD) Kabupaten Wakatobi</t>
  </si>
  <si>
    <t>Sekretaris Daerah Kabupaten Wakatobi</t>
  </si>
  <si>
    <t>Kepala Badan Penanggulangan Bencana Daerah (bpbd) Kabupaten Wakatobi</t>
  </si>
  <si>
    <t>Muhammad Sabir</t>
  </si>
  <si>
    <t>Kepala Bidang Rehabilitasi &amp; Rekonstruksi</t>
  </si>
  <si>
    <t>Jalan La Ode Ali No.3, Desa Pada Raya Makmur</t>
  </si>
  <si>
    <t>Kegiatan Kompilasi Data Bencana (musibah) Dilakukan Untuk Mendapatkan Data Kondisi Bencana/musibah Seperti Data Rumah Tangga Yang Terdampak Musibah Serta Jumlah Bencana/musibah Yang Terjadi Selama Setahun.</t>
  </si>
  <si>
    <t>1. Mendapatkan Data Kondisi Bencana (musibah) Menurut Jenisnya Di Kabupaten Wakatobi 2. Mendapatkan Data Rumah Tangga Yang Terkena Bencana (musibah)</t>
  </si>
  <si>
    <t>Lainnya : Laporan/Proposal warga</t>
  </si>
  <si>
    <t>Rumah Tangga
Lainnya: Wilayah</t>
  </si>
  <si>
    <t>Kompilasi Data Bencana Kebakaran dan Taksiran Kerugian Bencana Kebakaran Kabupaten Batang</t>
  </si>
  <si>
    <t xml:space="preserve">  Satuan Polisi Pamong Praja Kabupaten Batang</t>
  </si>
  <si>
    <t>Kompilasi Data Bencana/Musibah di Kabupaten Jepara</t>
  </si>
  <si>
    <t xml:space="preserve">  Badan Penanggulangan Bencana Daerah Kabupaten Jepara</t>
  </si>
  <si>
    <t>Kompilasi Data Bencana/musibah Di Kabupaten Jepara</t>
  </si>
  <si>
    <t>(0291) 598216</t>
  </si>
  <si>
    <t>bpbdkabjepara@gmail.com</t>
  </si>
  <si>
    <t>Pemerintah Kabupaten Jepara</t>
  </si>
  <si>
    <t>Badan Penanggulangan Bencana Daerah Kabupaten Jepara</t>
  </si>
  <si>
    <t>Jl. Ki Mangunsarkoro No. 41 Panggang Jepara</t>
  </si>
  <si>
    <t>Buku Profil Bpbd Kabupaten Jepara Merupakan Publikasi Yang Diterbitkan Oleh Badan Penanggulangan Bencana Daerah Kabupaten Jepara (bpbd Jepara). Buku Profil Ini Menyajikan Profil Bpbd Kabupaten Jepara Dan Data Dan Informasi Perkembangan Pelaksanaan Penyelenggaraan Pemerintahan Bidang Penanggulangan Bencana Bagi Kebutuhan Akan Data Dan Informasi Baik Pihak Internal Maupun Pihak Eksternal. Ketersediaan Data Dan Informasi Merupakan Unsur Penting Dalam Proses Perencanaan, Penyusunan Program Dan Kegiatan Serta Menjadi Bahan Evaluasi Pelaksanaan Penyelenggaraan Pemerintahan Bidang Penanggulangan Bencana. Disamping Itu, Buku Profil Bpbd Kabupaten Jepara Ini Diharapkan Juga Dapat Bermanfaat Bagi Pihak Eksternal Untuk Memenuhi Kebutuhan Data Dan Informasi Terkait Penanggulangan Bencana. Agar Dapat Bermanfaat Data Dan Informasi Yang Ada Dalam Buku Profil Bpbd Kabupaten Jepara Ini Harus Memenuhi Dua Syarat, Yaitu: Valid Dan Up To Date. Data Dan Informasi Yang Valid Dan Up To Date Akan Mempengaruhi Kualitas Perencanaan Program Dan Kegiatan Yang Akan Dilaksanakan Dan Menggambarkan Program Dan Kegiatan Yang Telah Dilaksanakan. Data Dan Informasi Disebut Valid Apabila Mampu Menggambarkan Realita Di Lapangan Secara Benar. Yang Dimaksud Data Dan Informasi Yang Up To Date Adalah Apabila Data Dan Informasi Tersebut Sesuai Dengan Perkembangan Terkini. Penyusunan Buku Profil Bpbd Kabupaten Jepara Ini Juga Dalam Rangka Memenuhi Ketugasan Dalam Hal Penyelenggaraan Pusat Dan Informasi Kebencanaan, Yakni Data Kebencanaan Yang Menyangkut Data Pra Bencana, Saat Bencana Dan Data Pasca Bencana. Disamping Itu, Penyusunan Buku Profil Bpbd Kabupaten Jepara Ini Juga Dimaksudkan Untuk Memenuhi Aspek Transparansi Dan Akuntanbilitas Pelaksanaan Program Dan Kegiatan Yang Menjadi Tugas Dan Tanggung Jawab Bpbd Jepara Yakni Terkait Dengan Perkembangan Pelaksanaan Tugas, Pokok Dan Fungsi. Dalam Buku Profil Bpbd Kabupaten Jepara Ini Disajikan Data Dan Informasi Yang Diperoleh Dari: 1. Data Primer, Diperoleh Dari Kegiatan Penelitian, Monitoring Dan Evaluasi, Serta Kegiatan Sejenis Lainnya Yang Dilaksanakan Oleh Bpbd Kabupaten Jepara 2. Data Sekunder, Diperoleh Dari Badan Pusat Statistik (bps) Kabupaten Jepara Dan Instansi Pemerintah Lainnya.</t>
  </si>
  <si>
    <t>Bencana Akan Mereduksi Kapasitas Komunitas Dalam Menguasai Maupun Mengakses Aset Penghidupan (livelihood Assets). Di Beberapa Peristiwa Bencana Seluruh Kapasitas Dan Aset Tersebut Hilang Sama Sekali. Reduksi Kapasitas Itu Pula Yang Memungkinkan Bencana Cenderung Akan Hadir Berulang Di Suatu Kawasan Dan Komunitas. Bahaya Dapat Muncul Secara Tiba-tiba Dan Tidak Terduga (shocks); Bahaya Berangsur, Terduga Dan Dapat Dicermati (trends); Dan Bahaya Musiman Yang Datang Setiap Perioda Waktu Tertentu (seasonality). Bahaya Yang Muncul Secara Tiba-tiba Cenderung Akan Menimbulkan Bencana Tiba-tiba, Seperti Gunung Meletus, Gempa Bumi, Banjir Bandang, Tsunami, Konflik. Demikian Pula Bahaya Yang Berangsur Dan Musiman, Cenderung Menyebabkan Bencana Yang Berangsur Seperti Banjir Lahar, Banjir Kiriman, Kekeringan, Degradasi Lingkungan Akibat Polusi, Pestisida Dan Pupuk Kimia. Secara Umum, Tujuan Yang Ingin Dicapai Dari Kegiatan Ini Adalah : 1. Data Kejadian Bencana Dan Musibah Kabupaten Jepara Tahun 2020 2. Banyaknya Korban Manusia Akibat Bencana Alam Di Kabupaten Jepara Tahun 2020 3. Jumlah Bencana Alam Menurut Kecamatan Di Kabupaten Jepara Tahun 2020 4. Jumlah Kerusakan Rumah Yang Diakibatkan Bencana Alam Menurut Kecamatan Di Kabupaten Jepara Tahun 2020 5. Jumlah Korban Manusia Yang Diakibatkan Bencana Alam Menurut Kecamatn Di Kabupaten Jepara Tahun 2020</t>
  </si>
  <si>
    <t>Lainnya : Rekapitulasi Melalui Form Excel</t>
  </si>
  <si>
    <t>Lainnya: kaji cepat</t>
  </si>
  <si>
    <t>Kompilasi data BMKG menurut bulan dan stasiun di provinsi sulawesi tenggara</t>
  </si>
  <si>
    <t xml:space="preserve">  Badan Meteorologi, Klimatologi, dan Geofisika Stasiun Ranomeeto</t>
  </si>
  <si>
    <t>Kompilasi Data Bmkg Menurut Bulan Dan Stasiun Di Provinsi Sulawesi Tenggara</t>
  </si>
  <si>
    <t>08114037137</t>
  </si>
  <si>
    <t>staklimranomeeto@gmail.com</t>
  </si>
  <si>
    <t>Ramlan, S.si, M.si</t>
  </si>
  <si>
    <t>Aris Yunatas, Sp</t>
  </si>
  <si>
    <t>Siti Risnayah</t>
  </si>
  <si>
    <t>Kepala Seksi Observasi</t>
  </si>
  <si>
    <t>Jl. Pertanian No.3</t>
  </si>
  <si>
    <t>Mayoritas Masyarakat Sulawesi Tenggara Yang Masih Bekerja Secara Tradisional Sangat Bergantung Pada Kondisi Iklim. Keadaan Ini Tentu Menjadi Beresiko Mengingat Iklim Saat Ini Lebih Tidak Menentu. Fenomena Cuaca Dan Iklim Ekstrim Pun Lebih Sering Terjadi. Pada Akhirnya, Ketika Masyarakat Tidak Dapat Menyesuaikan Diri Dengan Kondisi Alam Maka Masyarakat Sendiri Akan Mengalami Kerugian. Berlatar Belakang Hal Tersebut, Stasiun Klimatologi Konawe Selatan Berupaya Menyediakan Buletin Analisis Dan Prakiraan Hujan Sebagai Informasi Untuk Pengambilan Keputusan.</t>
  </si>
  <si>
    <t>Menyediakan Informasi Data Iklim Untuk Pengambilan Keputusan</t>
  </si>
  <si>
    <t>Lainnya : Stasiun</t>
  </si>
  <si>
    <t>Lainnya: Stasiun Pengamatan</t>
  </si>
  <si>
    <t>Kompilasi Data Cabang Pembantu Kantor Pos Kabupaten Pesisir Selatan</t>
  </si>
  <si>
    <t xml:space="preserve">  PT POS PAINAN</t>
  </si>
  <si>
    <t>halopos@posindonesia.co.id</t>
  </si>
  <si>
    <t>Bahrul Husni</t>
  </si>
  <si>
    <t>Manajer Upl</t>
  </si>
  <si>
    <t>Kegiatan Rutin</t>
  </si>
  <si>
    <t>Mengumpulkan Jumlah Cabang Pembantu</t>
  </si>
  <si>
    <t>Lainnya : Website</t>
  </si>
  <si>
    <t>Kompilasi Data Capaian Standar Pelayanan Minimal (SPM) Bidang Kesehatan</t>
  </si>
  <si>
    <t xml:space="preserve">  Dinas Kesehatan Kabupaten Kendal</t>
  </si>
  <si>
    <t>Kompilasi Data Captive Power Lebih Dari 500 kVA di Jawa Tengah</t>
  </si>
  <si>
    <t xml:space="preserve">  Dinas Energi dan Sumber Daya Mineral Provinsi jawa Tengah</t>
  </si>
  <si>
    <t>KOMPILASI DATA CURAH HUJAN KABUPATEN BATU BARA</t>
  </si>
  <si>
    <t xml:space="preserve">  Pos Pengukuran PT. PP LONSUM Indonesia Tbk</t>
  </si>
  <si>
    <t>Kompilasi Data Curah Hujan Kabupaten Batu Bara</t>
  </si>
  <si>
    <t>(061) 532300</t>
  </si>
  <si>
    <t>immanuel@londonsumatra.com</t>
  </si>
  <si>
    <t>Immanuel Tarigan</t>
  </si>
  <si>
    <t>Staf Pt Lonsum Wilayah Lima Puluh</t>
  </si>
  <si>
    <t>Jalan Lintas Sumatera, Perkebunan Dolok</t>
  </si>
  <si>
    <t>Salah Satu Unsur Iklim Yang Mempengaruhi Produkisi Kelapa Sawit Adalah Curah Hujan. Tanaman Ini Memerlukan Curah Hujan Yang Cukup Tinggi Setiap Tahunnya, Yaitu Berkisar 2000- 2500 Mm/thn Dan Merata Sepanjang Tahun. Hujan Yang Turun Akan Menyebabkan Terbukanya Secara Berturut ? Turut Daun ? Daun Yang Belum Mekar Sehingga Mengakibatkan Pembentukan Daun Yang Selanjutnya Akan Memacu Pembentukan Bunga. Dengan Demikian Curah Hujan Yang Mencukupi Dari Segi Jumlah Dan Penyebarannya Akan Menyebabkan Tanaman Kelapa Sawit Mampu Berproduksi Secara Optimum.</t>
  </si>
  <si>
    <t>Menghitung Curah Hujan Setiap Bulan Pada Tahun 2020.</t>
  </si>
  <si>
    <t>Lainnya : Iklim</t>
  </si>
  <si>
    <t>Lainnya: Iklim</t>
  </si>
  <si>
    <t>Kompilasi Data Curah Hujan Kabupaten Sragen</t>
  </si>
  <si>
    <t xml:space="preserve">  DINAS PEKERJAAN UMUM DAN PENATAAN RUANG KABUPATEN SRAGEN</t>
  </si>
  <si>
    <t>Dinas Pekerjaan Umum Dan Penataan Ruang Kabupaten Sragen</t>
  </si>
  <si>
    <t>0271 8824050</t>
  </si>
  <si>
    <t>0271 891011</t>
  </si>
  <si>
    <t>dpuprsragen@gmail.com</t>
  </si>
  <si>
    <t>Sekretaris Dinas Dpupr</t>
  </si>
  <si>
    <t>Jl. Setia Budi No. 3 Sragen</t>
  </si>
  <si>
    <t>Dari Informasi Curah Hujan Ini Diharapkan Dapat Membantu Para Petani Dalam Menentukan Waktu Tanam Dan Dapat Mengatur Pola Jenis Tanaman Yang Disesuaikan Dengan Kebutuhan Air Bagi Tanaman Yang Akan Ditanam</t>
  </si>
  <si>
    <t>Mendapatkan Data Intensitas Curah Hujan Yang Terjadi Di Kabupaten Sragen</t>
  </si>
  <si>
    <t>Lainnya : stasiun pengamatan</t>
  </si>
  <si>
    <t>Kompilasi Data Daftar Bazzeting Pegawai Negeri Sipil Kota Solok</t>
  </si>
  <si>
    <t xml:space="preserve">  Badan Kepegawaian Dan Pengembangan Sumber Daya Manusia</t>
  </si>
  <si>
    <t>0755-324165</t>
  </si>
  <si>
    <t>bkpsdm@solokkota.go.id</t>
  </si>
  <si>
    <t>Ade Aviyar</t>
  </si>
  <si>
    <t>Kepala Sub Bidang Informasi Dan Fasilitas Profesi Asn</t>
  </si>
  <si>
    <t>Jl. Lubuk Sikarah No. 89 Kota Solok</t>
  </si>
  <si>
    <t>Untuk Mendapat/mengupdate Data Kepegawaian Terbaru</t>
  </si>
  <si>
    <t>Mengetahui Perkembangan Data Kepegawaian Terbaru</t>
  </si>
  <si>
    <t>Kompilasi Data dalam rangka Penyusunan Profil Kesehatan Kabupaten Jepara</t>
  </si>
  <si>
    <t xml:space="preserve">  Dinas Kesehatan Kabupaten Jepara</t>
  </si>
  <si>
    <t>Kompilasi Data Dalam Rangka Penyusunan Profil Kesehatan Kabupaten Jepara</t>
  </si>
  <si>
    <t>(0291) 591427</t>
  </si>
  <si>
    <t>dinkeskabjepara@yahoo.co.id</t>
  </si>
  <si>
    <t>Dinas Kesehatan Kabupaten Jepara</t>
  </si>
  <si>
    <t>Muh Ali, S.kep.ns, Mm.kes</t>
  </si>
  <si>
    <t>Jl. Kartini No 44, Panggang, Kec. Jepara, Kab. Jepara</t>
  </si>
  <si>
    <t>Kesehatan Masyarakat Bersifat Dinamis Mengikuti Situasi Dan Kondisi Yang Ada Sehingga Diperlukan Adanya Gambaran Mengenai Kondisi Kesehatan Masyarakat Secara Berkala Di Kabupaten Jepara</t>
  </si>
  <si>
    <t>Tersedianya Informasi Terbaru Mengenai Gambaran Kesehatan Masyarakat Di Kabupaten Jepara</t>
  </si>
  <si>
    <t>16 Februari 2021</t>
  </si>
  <si>
    <t>Lainnya : Group Whatsapp</t>
  </si>
  <si>
    <t>Lainnya : Pemegang Program</t>
  </si>
  <si>
    <t>Lainnya: Rekonsiliasi</t>
  </si>
  <si>
    <t>Kompilasi Data Dalam Rangka Penyusunan Profil Pelayanan RSUD RA Kartini</t>
  </si>
  <si>
    <t xml:space="preserve">  RSUD RA Kartini Jepara</t>
  </si>
  <si>
    <t>Kompilasi Data Dalam Rangka Penyusunan Profil Pelayanan Rsud Ra Kartini</t>
  </si>
  <si>
    <t>0291591175</t>
  </si>
  <si>
    <t>0291591145</t>
  </si>
  <si>
    <t>rsud.kartini@jepara.go.id</t>
  </si>
  <si>
    <t>Rsud Ra Kartini Jepara</t>
  </si>
  <si>
    <t>Kepala Bagian Bina Program &amp; Hukum</t>
  </si>
  <si>
    <t>Jl Kh Wahid Hasyim</t>
  </si>
  <si>
    <t>Adanya Peraturan Kementrian Kesehatan Yang Mengarahkan Perlunya Penyusunan Profil Pelayanan Rsud Ra Kartini</t>
  </si>
  <si>
    <t>1. Menyusun Dokumen Sebagai Bahan Perencanaan &amp; Evaluasi Pelayanan Kesehatan Rujukan 2. Dokumen Informasi Publik</t>
  </si>
  <si>
    <t>Lainnya: Pengecekan Manual</t>
  </si>
  <si>
    <t>Kompilasi Data dan Fakta Kabupaten Lampung Selatan</t>
  </si>
  <si>
    <t xml:space="preserve">  Komunikasi dan Informatika</t>
  </si>
  <si>
    <t>Kompilasi Data Dan Fakta Kabupaten Lampung Selatan</t>
  </si>
  <si>
    <t>(0727) 322070</t>
  </si>
  <si>
    <t>sekretariatkominfols@gmail.com</t>
  </si>
  <si>
    <t>Dinas Komunikasi Dan Informatika Kabupaten Lampung Selatan</t>
  </si>
  <si>
    <t>Hanafi, S.e.</t>
  </si>
  <si>
    <t>Kabid Statistik Dan Data Elektronik</t>
  </si>
  <si>
    <t>Jl. Mustafa Kemal, Kalianda</t>
  </si>
  <si>
    <t>Adanya Kebutuhan Informasi Mengenai Kegiatan-kegiatan Pembangunan Yang Dilaksanakan Oleh Pemerintah Kabupaten Lampung Selatan, Dengan Harapan Bisa Menjadi Bahan Perumusan Kebijakan Dan Kepentingan Lainnya Oleh Stakeholders.</t>
  </si>
  <si>
    <t>1. Memberikan Gambaran Refresentatif Mengenai Kemajuan Pembangunan Dan Perkembangan Lainnya. 2. Memberikan Gambaran Umum Mengenai Kondisi Dan Potensi Yang Ada Di Kabupaten Lampung Selatan. 3. Menjadi Referensi Yang Bermanfaat Sebagai Bahan Perencanaan, Monitoring, Dan Evaluasi Kebijakan Bagi Semua Pihak. 4. Mewujudkan Masyarakat Kabupaten Lampung Selatan Yang Maju Dan Sejahtera Serat Berkeadilan Sosial Berdasarkan Pancasila.</t>
  </si>
  <si>
    <t>Lainnya : Dinas/Instansi/OPD</t>
  </si>
  <si>
    <t>Lainnya: Dinas/Instansi/OPD</t>
  </si>
  <si>
    <t>Kompilasi data dan informasi hasil pelayanan kontrasepsi dan pengendalian lapangan Kabupaten Majene</t>
  </si>
  <si>
    <t xml:space="preserve">  Dinas Pengendalian Penduduk dan Keluarga Berencana Kabupaten Majene</t>
  </si>
  <si>
    <t>Kompilasi Data Dan Informasi Hasil Pelayanan Kontrasepsi Dan Pengendalian Lapangan Kabupaten Majene</t>
  </si>
  <si>
    <t>sektoral.kabmajene@gmail.com</t>
  </si>
  <si>
    <t>Dinas Pengendalian Penduduk Dan Keluarga Berencana Kabupaten Majene</t>
  </si>
  <si>
    <t>Rita Badu Heru</t>
  </si>
  <si>
    <t>Kepala Bidang Ketahanan Dan Kesejahteraan Keluarga</t>
  </si>
  <si>
    <t>Jl. Jend Sudirman No 160 Lingkungan Lembang Dhua Kel. Lembang Kec. Banggae Timur, Kabupaten Majene, 91413</t>
  </si>
  <si>
    <t>Uu No 52 Tahun 2009 Tentang Perkembangan Kependudukan Dan Pembinaan Keluarga</t>
  </si>
  <si>
    <t>Untuk Melihat Capaian Pelayanan Kb</t>
  </si>
  <si>
    <t>Kompilasi data dan informasi imunisasi bayi/balita Kabupaten Sarolangun</t>
  </si>
  <si>
    <t xml:space="preserve">  Dinas Kesehatan Kabupaten Sarolangun</t>
  </si>
  <si>
    <t>Kompilasi Data Dan Informasi Imunisasi Bayi/balita Kabupaten Sarolangun</t>
  </si>
  <si>
    <t>0745 91617</t>
  </si>
  <si>
    <t>dinkessarolangunperencanaan@gmail.com</t>
  </si>
  <si>
    <t>Bupati Kabupaten Sarolangun</t>
  </si>
  <si>
    <t>Sekretariat Dinas Kesehatan</t>
  </si>
  <si>
    <t>Dalam Menyusun Perencanaan Pembangunan Yang Tepat Sasaran Khususnya Pembangunan Kesehatan Maka Sangat Dibutuhkan Data Yang Akurat Dan Uptodate, Sehingga Program Dan Kegiatan Yang Dilaksanakan Dapat Menyelesaikan Permasalahan Kesehatan Yang Dihadapi</t>
  </si>
  <si>
    <t>Tersedianya Data Dan Informasi Kesehatan Yang Uptodate Yang Dibutuhkan Dalam Perencanaan Program Dan Kegiatan Pembangunan Kesehatan</t>
  </si>
  <si>
    <t>Kompilasi Data dan Informasi Kinerja Pembangunan Daerah Kabupaten Jepara 2015-2019</t>
  </si>
  <si>
    <t xml:space="preserve">  Badan Perencanaan Pembangunan Penelitian dan Pengembangan Daerah Kabupaten Jepara</t>
  </si>
  <si>
    <t>Kompilasi Data Dan Informasi Kinerja Pembangunan Daerah Kabupaten Jepara 2015-2019</t>
  </si>
  <si>
    <t>0291592478</t>
  </si>
  <si>
    <t>bappedajepara@yahoo.com</t>
  </si>
  <si>
    <t>Badan Perencanaan Pembangunan Penelitian Dan Pengembangan Daerah Kabupaten Jepara</t>
  </si>
  <si>
    <t>Kepala Bidang Perencanaan Pembangunan Evaluasi Dan Data</t>
  </si>
  <si>
    <t>Jalan Pattimura Nomor 04 Jepara</t>
  </si>
  <si>
    <t>Buku Disusun Guna Mengetahui Kinerja Pembangunan Kabupaten Jepara Tahun 2015-2019 Yang Mengacu Pada Indikator-indikator Yang Ditetapkan Dalam Rencana Pembangunan Jangka Menengah Daerah (rpjmd) Kabupaten Jepara Tahun 2017-2022, Meliputi Indikator Makro Pembangunan Dan Indikator Kinerja Pembangunan Berdasarkan Urusan Pemerintahan Kabupaten Jepara</t>
  </si>
  <si>
    <t>Penyusunan Buku Ini Didesain Ringkas, Simple, Komunikatif, Sehingga Data Dan Deskripsinya Disajikan Secara Ringkas Dan Padat Berdasarkan Kelompok Urusan Selaras Dalam Undang-undang Nomor 23 Tahun 2014. Buku Ini Diharapkan Dapat Memberikan Potret Awal Capaian Kinerja Pembangunan Kabupaten Jepara Tahun 2020. Keberadaan Buku Data Dan Informasi Ini Juga Bermakna Strategis Karena Dapat Dijadikan Sebagai Baseline Data Dalam Mengidentifikasi Potensi Dan Masalah Yang Ada Dalam Proses Perencanaan Pembangunan Daerah</t>
  </si>
  <si>
    <t>28 Oktober 2020</t>
  </si>
  <si>
    <t>Lainnya : Form Excel</t>
  </si>
  <si>
    <t>Lainnya : Perangkat Daerah</t>
  </si>
  <si>
    <t>Lainnya: Perangkat Daerah</t>
  </si>
  <si>
    <t>Kompilasi data dan informasi pariwisata dan kebudayaan</t>
  </si>
  <si>
    <t xml:space="preserve">  Dinas Kebudayaan dan Pariwisata</t>
  </si>
  <si>
    <t>Kompilasi Data dan Informasi Pasar Kerja (IPK) Kabupaten Batang</t>
  </si>
  <si>
    <t xml:space="preserve">  Dinas Ketenagakerjaan Kabupaten Batang</t>
  </si>
  <si>
    <t>Kompilasi Data dan Informasi Situasi Konsumsi Pangan Provinsi Sulawesi Selatan</t>
  </si>
  <si>
    <t xml:space="preserve">  Dinas Ketahanan Pangan Provinsi Sulawesi Selatan</t>
  </si>
  <si>
    <t>Kompilasi Data Dan Informasi Situasi Konsumsi Pangan Provinsi Sulawesi Selatan</t>
  </si>
  <si>
    <t>(0411) 871050</t>
  </si>
  <si>
    <t>(0411) 874070</t>
  </si>
  <si>
    <t>dinasketahananpangansulsel@gmail.com</t>
  </si>
  <si>
    <t>Ir. Fitriani Mp.</t>
  </si>
  <si>
    <t>Kepala Dinas Ketahanan Pangan Provinsi Sulawesi Selatan</t>
  </si>
  <si>
    <t>Jl. Dr. Ratulangi No. 47 Kota Makassar</t>
  </si>
  <si>
    <t>Ketahanan Pangan Dalam Undang-undang Nomor 18 Tahun 2021 Adalah Kondisi Terpenuhinya Pangan Bagi Negara Sampai Perseorangan Yang Tercermin Dari Tersedianya Pangan Yang Cukup Baik Jumlah Maupun Mutunya, Aman, Beragam, Bergizi, Merata, Dan Terjangkau Serta Tidak Bertentangan Dengan Agama, Keyakinan Dan Budaya Masyarakat Untuk Dapat Sehat Aktif Dan Produktif Secara Berkelanjutan. Skor Mutu Pangan (skor Pph) Adalah Ukuran Kualitas/mutu Bahan Pangan Dikalikan Dengan Bobot/rating. Pola Pangan Harapan (pph) Adalah Susunan Beragam Pangan Yang Didasarkan Atas Proporsi Kesimbangan Energi Dari 9 Kelompok Pangan Dengan Mempertimbangkan Segi Daya Terima, Ketersediaan Pangan, Ekonomi, Budaya Dan Agama.</t>
  </si>
  <si>
    <t>- Memberikan Bimbingan Kepada Aparat Tentang Pola Pangan Harapan (pph) - Melakukan Koordinasi Dengan 24 Kabupaten/kota Terkait Analisis Konsumsi Pangan</t>
  </si>
  <si>
    <t>Lainnya : BPS</t>
  </si>
  <si>
    <t>Kompilasi Data dan Informasi Statisti Rutin Program Kependudukan Keluarga Berencana dan Pembangunan Keluarga Kabupaten Bogor</t>
  </si>
  <si>
    <t xml:space="preserve">  Dinas Pemberdayaan Perempuan dan Perlindungan Anak, Pengendalian Penduduk dan Keluarga Berencana Kabupaten Bogor</t>
  </si>
  <si>
    <t>Kompilasi Data Dan Informasi Statisti Rutin Program Kependudukan Keluarga Berencana Dan Pembangunan Keluarga Kabupaten Bogor</t>
  </si>
  <si>
    <t>(021) 8751754</t>
  </si>
  <si>
    <t>rusmantaufik@gmail.com</t>
  </si>
  <si>
    <t>Drs. Rusman Taufik, M.si</t>
  </si>
  <si>
    <t>Kabid Pengendalian Penduduk Penyuluhan Dan Penggerakan</t>
  </si>
  <si>
    <t>Jl. Bersih Kelurahan Tengah Kercamatan Cibinong Kab. Bogor</t>
  </si>
  <si>
    <t>Kegiatan Ini Untuk Memperoleh Data Laporan Pengendalian Lapangan Dan Pelayanan Kontrasepsi Tingkat Kecamatan Serta Dipergunakan Sebagai Bahan Untuk Mengevaluasi Pencapaian Program Kkbpk Yang Kemudian Di Umpan Balikan Ke Kecamatan.</t>
  </si>
  <si>
    <t>1. Memperoleh Data Laporan Pengendalian Lapangan Dan Pelayanan Kontrasepsi Tingkat Kecamatan. 2. Sebagai Bahan Untuk Mengevaluasi Pencapaian Program Kkbpk.</t>
  </si>
  <si>
    <t>Lainnya : Pasangan Usia Subur</t>
  </si>
  <si>
    <t>: 185 orang</t>
  </si>
  <si>
    <t>Lainnya: Pasangan Usia Subur</t>
  </si>
  <si>
    <t>Kompilasi Data dan Informasi Statistik Perikanan dan Kelautan Kota Sukabumi</t>
  </si>
  <si>
    <t xml:space="preserve">  Dinas Ketahanan Pangan, Pertanian dan Perikanan Kota Sukabumi</t>
  </si>
  <si>
    <t>Kompilasi Data Dan Informasi Statistik Perikanan Dan Kelautan Kota Sukabumi</t>
  </si>
  <si>
    <t>(0266) 2273 30</t>
  </si>
  <si>
    <t>(0266)2273 30</t>
  </si>
  <si>
    <t>dkppp@sukabumikotago.id</t>
  </si>
  <si>
    <t>Sekretaris Daerah Kota Sukabumi</t>
  </si>
  <si>
    <t>Kepala Dinas Ketahanan Pangan, Pertanian Dan Perikanan Kota Sukabumi</t>
  </si>
  <si>
    <t>Anas Nasrudin,s.ip</t>
  </si>
  <si>
    <t>Kepala Bidang Perikanan</t>
  </si>
  <si>
    <t>Jl. Sejahtera No 2 Sukabumi</t>
  </si>
  <si>
    <t>Data Perikanan Yang Akurat,tepat Waktu,konsisten Dan Objektif Dapat Dijadikan Dasar Bagi Pengembambilan Kebijakan Yang Setrategis Dalam Perencanaan Pembangunan Dibidang Perikanan Serta Dapat Juga Dijadikan Bahan Epaluasi Terhadap Pelaksanaan Pembangunan Perikanan Kekhususnya Dikota Sukabumi . Pentingnya Peranan Data Perikanan Menyebabkan Keberadaan Dan Ketersediaan Data Tersebut Menjadi Suatu Kehausan Dalam Sistem Birutrasi Dibidang Pertanian , Pengumpulan Dan Penyajian Data Perikanan Dilakukan Secara Rutin Sehingga Menghasilkan Data Perikanan Yang Objektip Dan Tertamkan</t>
  </si>
  <si>
    <t>Penediaan Data Dan Informasi Statistik Perikanan Dan Kelautan Kota Sukabumi</t>
  </si>
  <si>
    <t>40</t>
  </si>
  <si>
    <t>Kompilasi Data dan Informasi Statistik Sektor Energi dan Sumber Daya Mineral Provinsi Sumatera Selatan</t>
  </si>
  <si>
    <t xml:space="preserve">  Dinas Energi dan Sumber Daya Mineral Provinsi Sumatera Selatan</t>
  </si>
  <si>
    <t>Kompilasi Data Dan Informasi Statistik Sektor Energi Dan Sumber Daya Mineral Provinsi Sumatera Selatan</t>
  </si>
  <si>
    <t>+62711379040</t>
  </si>
  <si>
    <t>desdm@sumselprov.go.id</t>
  </si>
  <si>
    <t>Dinas Energi Dan Sumber Daya Mineral Provinsi Sumatera Selatan</t>
  </si>
  <si>
    <t>Andayani</t>
  </si>
  <si>
    <t>Kasubbag Perencanaan, Evaluasi, Dan Pelaporan</t>
  </si>
  <si>
    <t>Jalan Angkatan 45 No. 2440</t>
  </si>
  <si>
    <t>Penyusunan Data Dan Informasi Statistik Sektor Energi Dan Sumber Daya Mineral Provinsi Sumatera Selatan Bertujuan Untuk Memberikan Gambaran Dan Perkembangan Informasi Yang Meliputi Tugas Pokok Dan Fungsi Dinas Energi Dan Sumber Daya Mineral Provinsi Selatan, Misalnya Penerimaan Negara Dan Pendapatan Daerah. Selain Itu, Data Dan Informasi Yang Diberikan Diharapkan Mampu Meningkatkan Minat Investor Dalam Rangka Mengoptimalkan Sumber Daya Energi Dan Sumber Daya Mineral Yang Masih Banyak Belum Dimanfaatkan. Kebutuhan Data Bermanfaat Sebagai Bahan Evaluasi Dan Perencanaan Pembangunan Daerah Sektor Energi Dan Sumber Daya Mineral Di Provinsi Sumatera Selatan.</t>
  </si>
  <si>
    <t>Bertujuan Untuk Memberikan Gambaran Dan Perkembangan Data Energi Dan Pertambangan Provinsi Sumatera Selatan</t>
  </si>
  <si>
    <t>13 Juli 2021</t>
  </si>
  <si>
    <t>14 Juli 2021</t>
  </si>
  <si>
    <t>Kompilasi Data Dana Pihak Ketiga di Provinsi Jawa Tengah</t>
  </si>
  <si>
    <t xml:space="preserve">  OJK Kantor Regional 3 Jawa Tengah dan DIY</t>
  </si>
  <si>
    <t>Kompilasi Data Dana Pihak Ketiga Di Provinsi Jawa Tengah</t>
  </si>
  <si>
    <t>(024) 86003000 - 3009</t>
  </si>
  <si>
    <t>mailingroom.kr3@ojk.go.id</t>
  </si>
  <si>
    <t>Ojk Kantor Regional 3 Jawa Tengah Dan Diy</t>
  </si>
  <si>
    <t>Direktorat Pengawasan Lembaga Jasa Keuangan</t>
  </si>
  <si>
    <t>Deputi Direktur Manajemen Strategis, Epk, Dan Kemitraan Pemerintah Daerah</t>
  </si>
  <si>
    <t>Jl. Kyai Saleh No.12 - 14, Mugassari, Kec. Semarang Sel., Kota Semarang, Jawa Tengah 50243</t>
  </si>
  <si>
    <t>Mengacu Pada Peraturan Bank Indonesia Nomor 8/12/pbi/2006 Tentang Laporan Berkala Bank Umum Dan Peraturan Otoritas Jasa Keuangan Nomor 13/pojk.03/2019 Tentang Pelaporan Bank Perkreditan Rakyat Dan Bank Pembiayaan Rakyat Syariah Dengan Menimbang Bahwa Untuk Pengawasan Otoritas Jasa Keuangan Terhadap Industri Perbankan, Diperlukan Data Dan Informasi Dari Bank Secara Lengkap, Akurat, Kini, Utuh Dan Dapat Diperbandingkan. Untuk Memperoleh Dan Dan Informasi Tersebut Secara Efektif Dan Fisien, Laporan Bank Disampaikan Kepada Ojk Melalui Sistem Pelaporan Ojk. Dana Pihak Ketiga Adalah Dana Yang Terhimpun Di Suatu Kota/kabupaten Yang Terdiri Dari Giro, Tabungan, Dan Deposito.</t>
  </si>
  <si>
    <t>Data Dan Informasi Ini Digunakan Untuk Mengukur Jumlah Dana Yang Terhimpun Oleh Bank Di Suatu Kota/kabupaten.</t>
  </si>
  <si>
    <t>Lainnya : Data Warehouse</t>
  </si>
  <si>
    <t>Kompilasi Data Dasar Pembangunan</t>
  </si>
  <si>
    <t xml:space="preserve">  Badan Perencanaan Pembangunan Daerah Kabupaten Maros</t>
  </si>
  <si>
    <t>bappeda@maroskab.go.id</t>
  </si>
  <si>
    <t>Ir. Sartina</t>
  </si>
  <si>
    <t>Kepala Bidang Data</t>
  </si>
  <si>
    <t>Kantor Bappeda Kab Maros</t>
  </si>
  <si>
    <t>Setiap Musrenbang Diperlukan Kumpulan Data Opd Yang Terupdate Untuk Mengevaluasi Program Kerja Opd Di Kabupaten Maros</t>
  </si>
  <si>
    <t>Mengevaluasi Implementasi Program Kerja Opd Di Kabupaten Maros</t>
  </si>
  <si>
    <t>Kompilasi Data Desa</t>
  </si>
  <si>
    <t>(0769) 341745</t>
  </si>
  <si>
    <t>admin@inhukab.go.id</t>
  </si>
  <si>
    <t>Sekretaris Daerah Kabupaten Inhu</t>
  </si>
  <si>
    <t>Kepala Dinas Pemberdayaan Masyarakat Dan Desa</t>
  </si>
  <si>
    <t>Dudi Sumbari</t>
  </si>
  <si>
    <t>Plt Kepala Dinas Pemberdayaan Masyarakat Dan Desa</t>
  </si>
  <si>
    <t>Peraturan Bupati Indragiri Hulu</t>
  </si>
  <si>
    <t>Menyediakan Data Pemerintahan Desa</t>
  </si>
  <si>
    <t>25 Juli 2020</t>
  </si>
  <si>
    <t>21 November 2020</t>
  </si>
  <si>
    <t>Lainnya : desa atau kelurahan</t>
  </si>
  <si>
    <t>Lainnya: telepon</t>
  </si>
  <si>
    <t>Lainnya: desa dan kelurahan</t>
  </si>
  <si>
    <t>Kompilasi data desa dan dusun/lingkungan di Kabupaten Dairi</t>
  </si>
  <si>
    <t xml:space="preserve">  Dinas Pemberdayaan Masyarakat dan Desa Kabupaten Dairi</t>
  </si>
  <si>
    <t>Kompilasi Data Desa Dan Dusun/lingkungan Di Kabupaten Dairi</t>
  </si>
  <si>
    <t>0811627127</t>
  </si>
  <si>
    <t>selamaniez1970@gmail.com</t>
  </si>
  <si>
    <t>Kementerian Desa, Pdt Dan Transmigrasi</t>
  </si>
  <si>
    <t>Dinas Pemberdayaan Masyarakat Dan Desa Kabupaten Dairi</t>
  </si>
  <si>
    <t>Selamat Bancin, Sh</t>
  </si>
  <si>
    <t>Kepala Bidang Administrasi Dan Pemerintahan Desa</t>
  </si>
  <si>
    <t>Jalan Kartini No 1 Sidikalang</t>
  </si>
  <si>
    <t>Pemerintah Membutuhkan Data Dasar Dalam Perencanaan Program Pemerintah Dan Penganggaran. Selain Itu, Setiap Wilayah Pemerintahan Terkecil Membutuhkan Identitas Wilayah</t>
  </si>
  <si>
    <t>Memperoleh Data Jumlah Dusun/lingkungan Menurut Kecamatan Dan Jumlah Desa Menurut Tingkat Perkembangan</t>
  </si>
  <si>
    <t>Lainnya : entri excel</t>
  </si>
  <si>
    <t>Lainnya : desa</t>
  </si>
  <si>
    <t>Lainnya: pemeriksaan berkas</t>
  </si>
  <si>
    <t xml:space="preserve">  Dinas Pemberdayaan Masyarakat dan Desa Kabupaten Minahasa Selatan</t>
  </si>
  <si>
    <t>Kompilasi Data Desa/kelurahan Dan Sls Menurut Kecamatan Di Kabupaten Minahasa Selatan</t>
  </si>
  <si>
    <t>085394108436</t>
  </si>
  <si>
    <t>gracesangian@gmail.com</t>
  </si>
  <si>
    <t>Dinas Pemberdayaan Masyarakat Dan Desa Kabupaten Minahasa Selatan</t>
  </si>
  <si>
    <t>Grace V.l. Lumapow, Sh, Msi</t>
  </si>
  <si>
    <t>Kabid Pemerintahan Desa</t>
  </si>
  <si>
    <t>Jl. Trans Sulawesi Kecamatan Tumpaan</t>
  </si>
  <si>
    <t>Desa Merupakan Susunan Pemerintahan Terkecil Dan Terendah Yang Berkaitan Langsung Dengan Warga Negara. Desa Adalah Institusi Dan Identitas Masyarakat Hukum Tertua Yang Bersifat Asli. Keaslian Desa Terletak Pada Kewenangan Otonomi Dan Tata Pemerintahannya, Yang Diatur Dan Dikelola Berdasarkan Atas Hak Asal-usul Dan Adat Istiadat Setempat. Desa Dalam Sistem Pemerintahan Daerah Merupakan Ujung Tombak Suksesnya Otonomi Daerah Karena Di Dalam Sistem Pemerintahan Desa Terdapat Suatu Hak Dan Kewajiban Desa Untuk Menjalankan Roda Pemerintahan Supaya Menimbulkan Suatu Kesejahteraan Untuk Masyarakatnya. Kelurahan Adalah Pembagian Wilayah Administratif Di Indonesia Di Bawah Kecamatan. Kelurahan Merupakan Wilayah Kerja Lurah Sebagai Perangkat Daerah Kabupaten Atau Kota. Kelurahan Dipimpin Oleh Seorang Lurah Yang Berstatus Sebagai Pegawai Negeri Sipil. Kelurahan Merupakan Unit Pemerintahan Terkecil Setingkat Dengan Desa. Berbeda Dengan Desa, Kelurahan Memiliki Hak Mengatur Wilayahnya Lebih Terbatas. Dalam Perkembangannya, Sebuah Desa Dapat Diubah Statusnya Menjadi Kelurahan, Atau Sebaliknya.</t>
  </si>
  <si>
    <t>Untuk Memperoleh Data Jumlah Desa/kelurahan Dan Sls Menurut Kecamatan Dikabupaten Minahasa Selatan</t>
  </si>
  <si>
    <t>Lainnya : Wilayah Desa/kelurahan</t>
  </si>
  <si>
    <t>Lainnya: Wilayah Desa/kelurahan</t>
  </si>
  <si>
    <t xml:space="preserve">  Dinas Pemberdayaan Masyarakat dan Desa Kabupaten Minahasa Tenggara</t>
  </si>
  <si>
    <t>081244958338</t>
  </si>
  <si>
    <t>admin@mitra.go.id</t>
  </si>
  <si>
    <t>Febrianty Kolanus</t>
  </si>
  <si>
    <t>Kabid Kelembagaan Masyarakat Desa Dpmd</t>
  </si>
  <si>
    <t>Ratahan</t>
  </si>
  <si>
    <t>Dinamika Perubahan Informasi Desa/kelurahan Yang Sangat Cepat Membutuhkan Update Secara Berkala Untuk Menghasilkan Data Yang Mutakhir Sebagai Dasar Pendataan Selanjutnya.</t>
  </si>
  <si>
    <t>Menghasilkan Jumlah Data Desa/kelurahan Tahun 2020</t>
  </si>
  <si>
    <t>Kompilasi Data Destinasi Pariwisata Kabupaten Kuantan Singingi</t>
  </si>
  <si>
    <t xml:space="preserve">  Dinas Pariwisata dan Kebudayaan Kabupaten Kuantan Singingi</t>
  </si>
  <si>
    <t>(0760)561532</t>
  </si>
  <si>
    <t>(0760)561531</t>
  </si>
  <si>
    <t>-@tanpaemail.com</t>
  </si>
  <si>
    <t>Dinas Pariwisata Dan Kebudayaan Kabupaten Kuantan Singingi</t>
  </si>
  <si>
    <t>Nasjuneri Putra</t>
  </si>
  <si>
    <t>Kepala Bidang Destinasi</t>
  </si>
  <si>
    <t>Mengingat Adanya Peningkatan Kebutuhan Daerah (pemerintah Dan Masyarakat) Dalam Mengembangkan Destinasi Pariwisata Di Era Otonomi Dan Pemekaran Wilayah Dibandingkan Di Era Sebelumnya,dan Adanya Kebutuhan Untuk Memilih Dengan Tepat Objek Wisata Sesuai Dengan Kriterianya Masing-masing, Serta Mengingat Adanya Kebutuhan Pengusaha Travel/hotel Untuk Menawarkan Objek-objek Wisata Sesuai Dengan Kebutuhan Calon Wisatawan, Maka Perlu Diadakan Suatu Pengumpulan Data Destinasi Wisata Di Kabupaten Kuantan Singingi Yang Mampu Memfasilitasi Kebutuhan-kebutuhan Tersebut.</t>
  </si>
  <si>
    <t>Menyediakan Data Destinasi Wisata Dan Jumlah Pengunjung Sebagai Bahan Pertimbangan Bagi Pimpinan Daerah Kabupaten Kuantan Singingi Dalam Mengambil Kebijakan Di Sektor Pariwisata.</t>
  </si>
  <si>
    <t>Lainnya : Catatan jumlah pengunjung</t>
  </si>
  <si>
    <t>Kompilasi Data Dinas Koperasi, Tenaga Kerja, dan Transmigrasi</t>
  </si>
  <si>
    <t xml:space="preserve">  Dinas Koperasi, Ketenagakerjaan, dan Transmigrasi</t>
  </si>
  <si>
    <t>Kompilasi Data Dinas Lingkungan Hidup dan Kehutanan</t>
  </si>
  <si>
    <t xml:space="preserve">  Dinas Lingkungan Hidup dan Kehutanan</t>
  </si>
  <si>
    <t>KOMPILASI DATA DINAS PEKERJAAN UMUM KOTA BITUNG</t>
  </si>
  <si>
    <t xml:space="preserve">  DINAS PEKERJAAN UMUM KOTA BITUNG</t>
  </si>
  <si>
    <t>Kompilasi Data Dinas Pekerjaan Umum Kota Bitung</t>
  </si>
  <si>
    <t>085240593355</t>
  </si>
  <si>
    <t>dinaspu.bitung@gmail.com</t>
  </si>
  <si>
    <t>Sekretaris Daerah Kota Bitung</t>
  </si>
  <si>
    <t>Dinas Pekerjaan Umum Kota Bitung</t>
  </si>
  <si>
    <t>Ir. Ignatius Rudy Theno, St, Mt</t>
  </si>
  <si>
    <t>Jl. Wolter Monginsidi No. 68</t>
  </si>
  <si>
    <t>Kebutuhan Akan Data Panjang Jalan Yang Ada Di Kota Bitung</t>
  </si>
  <si>
    <t>Menciptakan Infrastruktur Yang Baik Untuk Kota Bitung</t>
  </si>
  <si>
    <t>: 40 orang</t>
  </si>
  <si>
    <t>KOMPILASI DATA DINAS PEMBERDAYAAN PEREMPUAN DAN PERLINDUNGAN ANAK</t>
  </si>
  <si>
    <t xml:space="preserve">  DP3A</t>
  </si>
  <si>
    <t>Kompilasi Data Dinas Pemberdayaan Perempuan Dan Perlindungan Anak</t>
  </si>
  <si>
    <t>082188943573</t>
  </si>
  <si>
    <t>dp3a.bitung@gmail.com</t>
  </si>
  <si>
    <t>Kepala Dp3a</t>
  </si>
  <si>
    <t>Jl. Dr. Sam Ratulangi No. 45 Bitung</t>
  </si>
  <si>
    <t>Kegiatan Ini Dilakukan Guna Mengumpulkan Seluruh Pengaduan Masyarakat Khususnya Terkait Kdrt/anak</t>
  </si>
  <si>
    <t>Terima Pengaduan Dari Masyarakat (kdrt / Anak)</t>
  </si>
  <si>
    <t>Kompilasi Data Dinas Pemberdayaan Perempuan dan Perlindungan Anak Kabupaten Batu Bara</t>
  </si>
  <si>
    <t xml:space="preserve">  DINAS PEMBERDAYAAN PEREMPUAN DAN PERLINDUNGAN ANAK</t>
  </si>
  <si>
    <t>Kompilasi Data Dinas Pemberdayaan Perempuan Dan Perlindungan Anak Kabupaten Batu Bara</t>
  </si>
  <si>
    <t>081375577340</t>
  </si>
  <si>
    <t>evimanurung011@gmail.com</t>
  </si>
  <si>
    <t>Dinas Pemberdayaan Perempuan Dan Perlindungan Anak</t>
  </si>
  <si>
    <t>Evi Ritauli Manurung</t>
  </si>
  <si>
    <t>Kabid Pengendalian Penduduk</t>
  </si>
  <si>
    <t>Dusun Iv Pahang, Talawi</t>
  </si>
  <si>
    <t>Pentingnya Data Terkait Pengendalian Penduduk Di Kabupaten Batu Bara, Sehingga Perlu Dilakukan Kompilasi Setiap Tahunnya.</t>
  </si>
  <si>
    <t>Menyusun Informasi Terkait Dinas Pemberdayaan Perempuan Dan Perlindungan Anak Di Kabupaten Batu Bara</t>
  </si>
  <si>
    <t>09 Februari 2021</t>
  </si>
  <si>
    <t>Kompilasi data dprd</t>
  </si>
  <si>
    <t xml:space="preserve">  DPRD</t>
  </si>
  <si>
    <t>Kompilasi Data Dprd</t>
  </si>
  <si>
    <t>(0764) 3240411</t>
  </si>
  <si>
    <t>(0764) 3240409</t>
  </si>
  <si>
    <t>sekretariatdprdsiak@gmail.com</t>
  </si>
  <si>
    <t>Ica</t>
  </si>
  <si>
    <t>Jl. Panglima Ghimbam No. 2</t>
  </si>
  <si>
    <t>Kedudukan Sekretariat Dprd Merupakan Unsur Pelayanan Terhadap Dprd Yang Dipimpin Oleh Seorang Sekretaris Yang Secara Teknis Operasional Berada Dibawah Dan Bertanggung Jawab Kepada Pimpinan Dprd Dan Secara Administratif Bertanggung Jawab Kepada Bupati Melalui Sekretaris Daerah. Sekretariat Dewan Perwakilan Rakyat Daerah Tidak Hanya Sebagai Fasilitas Pendukung Pelayanan Administrasi Saja, Melainkan Lebih Jauh Diarahkan Sebagai Pendukung Pelayanan Subtantif Lembaga Legislatif Dalam Merencanakan Dan Mengoptimalkan Peran Public Relationnya Dengan Selalu Mengambil Sikap Proaktif Dalam Berkomunikasi Dengan Lembaga-lembaga Yang Potensial Besinergi Dengan Lembaga Legislatif Guna Mewujudkan Keharmonisan Sebagai Unsur Penyelenggaraan Pemerintah Daerah.</t>
  </si>
  <si>
    <t>Membentuk Peraturan Daerah Bersama Kepala Daerah. Membahas Dan Memberikan Persetujuan Rancangan Peraturan Daerah Mengenai Anggaran Pendapatan Dan Belanja Daerah (apbd) Yang Diajukan Oleh Kepala Daerah. Melaksanakan Pengawasan Terhadap Pelaksanaan Peraturan Daerah Dan Apbd.</t>
  </si>
  <si>
    <t>08 Juni 2020</t>
  </si>
  <si>
    <t>Lainnya : kantor dprd</t>
  </si>
  <si>
    <t>Lainnya: konsistensi rekap</t>
  </si>
  <si>
    <t>Lainnya: kantor dprd</t>
  </si>
  <si>
    <t>Kompilasi Data Evaluasi Rancangan APBD Kab/kota Provinsi Lampung</t>
  </si>
  <si>
    <t xml:space="preserve">  Badan Pengelola Keuangan dan Aset Daerah (BPKAD) Provinsi Lampung</t>
  </si>
  <si>
    <t>Kompilasi Data Evaluasi Rancangan Apbd Kab/kota Provinsi Lampung</t>
  </si>
  <si>
    <t>0721-481166</t>
  </si>
  <si>
    <t>bpkadlampung@gmail.com</t>
  </si>
  <si>
    <t>Badan Pengelola Keuangan Dan Aset Daerah (bpkad) Provinsi Lampung</t>
  </si>
  <si>
    <t>Kabid Evaluasi</t>
  </si>
  <si>
    <t>Wolter Monginsidi, Teluk Betung Selatan, Bandar Lampung</t>
  </si>
  <si>
    <t>Amanat Regulasi</t>
  </si>
  <si>
    <t>Bahan Penyempurnaan Apbd Kab/kota, Laporan Untuk Kemendagri</t>
  </si>
  <si>
    <t>Lainnya : pos, kurir</t>
  </si>
  <si>
    <t>Lainnya : instansi BPKAD TK II</t>
  </si>
  <si>
    <t>Lainnya: instansi</t>
  </si>
  <si>
    <t>Kompilasi Data Fasilitas Kesehatan dan Tenaga Kesehatan di Kabupaten Hulu Sungai Utara</t>
  </si>
  <si>
    <t xml:space="preserve">  Dinas Kesehatan Kabupaten Hulu Sungai Utara</t>
  </si>
  <si>
    <t>Kompilasi Data Fasilitas Kesehatan Dan Tenaga Kesehatan Di Kabupaten Hulu Sungai Utara</t>
  </si>
  <si>
    <t>0527-61406</t>
  </si>
  <si>
    <t>keshsu@yahoo.com</t>
  </si>
  <si>
    <t>Dinas Kesehatan Kabupaten Hulu Sungai Utara</t>
  </si>
  <si>
    <t>Helda Yulianty, S.si, Apt.</t>
  </si>
  <si>
    <t>Kepala Bidang Pelayanan Dan Sumber Daya Kesehatan</t>
  </si>
  <si>
    <t>Jl. H. A. Kurdi Yusni No 66, Amuntai, 71418</t>
  </si>
  <si>
    <t>Dalam Melaksanakan Amanat Uu No 36 Tahun 2009 Tentang Kesehatan, Diperlukan Informasi Mengenai Ketersediaan Fasilitas Dan Tenaga Kesehatan Di Kabupaten Hulu Sungai Utara. Hal Ini Diperlukan Untuk Memberikan Gambaran Keberadaan Fasilitas Dan Tenaga Kesehatan Di Kabupaten Hulu Sungai Utara</t>
  </si>
  <si>
    <t>1. Memperoleh Data Tenaga Kesehatan Yang Mutakhir 2. Memperoleh Data Fasilitas Kesehatan Yang Mutakhir</t>
  </si>
  <si>
    <t>Kompilasi Data Fasilitas Kesehatan Dan Tenaga Kesehatan Kabupaten Pringsewu</t>
  </si>
  <si>
    <t xml:space="preserve">  Dinas Kesehatan Kabupaten Pringsewu</t>
  </si>
  <si>
    <t>0729 7330 319</t>
  </si>
  <si>
    <t>dinkes@pringsewukab.go.id</t>
  </si>
  <si>
    <t>Dinas Kesehatan Kabupaten Pringsewu</t>
  </si>
  <si>
    <t>Dr. Ulinnoha</t>
  </si>
  <si>
    <t>Kepala Dinas Kesehatan Kabupaten Pringsewu</t>
  </si>
  <si>
    <t>Data-data Kesehatan Menjadi Bagian Penting Sebagai Gambaran Dasar Diperolehnya Informasi Sebagai Acuan Perencanaan Pembangunan Kesehatan Di Masa Mendatang. Teknologi Dan Informasi Senantiasa Mengalami Perubahan Signifikan Seiring Berjalannya Waktu. Sistem Informasi Yang Terpadu Merupakan Bagian Dari Sistem Kesehatan Daerah Diharapkan Juga Membawa Dampak Yang Sangat Luas Terhadap Perkembangan Daerah Secara Umum. Hal Tersebut Terlihat Secara Nyata Dalam Memasuki Abad Ke-21 Dimana Banyak Perkembangan Informasi Yang Disajikan, Secara Regional Maupun Tingkat Nasional Sebagai Bagian Dari Kesepakatan Internasional Yang Diwujudkan Dalam Komitmen Global. Kegiatan Pencatatan, Pelaporan Dan Pemaparan Data-data Kesehatan Berdasarkan Pada Undang-undang Republik Indonesia Nomor 36 Tahun 2009 Tentang Kesehatan Pasal 168 Bab Xiv Disebutkan Bahwa Untuk Menyelenggarakan Upaya Kesehatan Yang Efektif Dan Efisien Diperlukan Informasi Kesehatan.[2] Dalam Rangka Memenuhi Kebutuhan Informasi Sebagaimana Dimaksud, Khususnya Di Kabupaten Pringsewu, Maka Disusun Data Fasilitas Kesehatan Dan Tenaga Kesehatan Di Kabupaten Pringsewu.</t>
  </si>
  <si>
    <t>- Untuk Mendukung Derajat Kesehatan Di Kab Pringsewu (perbandingan Nakes Dengan Jumlah Penduduk) - Untuk Mendukung Penyusunan Profil Kesehatan - Untuk Penyusunan Kabupaten Pringsewu Dalam Angka - Untuk Rencana Kebutuhan Tiap Puskesmas - Untuk Media Kontroling Fasilitas Kesehatan</t>
  </si>
  <si>
    <t>17 Mei 2021</t>
  </si>
  <si>
    <t>Pengumpulan Data Sekunder
Lainnya : Berkas administrasi dari faskes terkait</t>
  </si>
  <si>
    <t>Computer Aided Web Interviewing (CAWI)
Mail</t>
  </si>
  <si>
    <t>Individu
Lainnya : Faskes</t>
  </si>
  <si>
    <t>Individu
Lainnya: Faskes</t>
  </si>
  <si>
    <t>Kompilasi Data Fasilitas Kesehatan Kabupaten Batu Bara</t>
  </si>
  <si>
    <t>081269516700</t>
  </si>
  <si>
    <t>dinkes.bb@gmail.com</t>
  </si>
  <si>
    <t>Dr Deny Syahputra</t>
  </si>
  <si>
    <t>Jl. Perintis Kemerdekaan No.49, Lima Puluh</t>
  </si>
  <si>
    <t>Dalam Mendukung Pembangunan Nasional Diatas Dan Pembangunan Berkelanjutan (sdgs), Diperlukan Dukungan Data Dan Informasi Yang Komprehensif Dalam Setiap Proses Manajemen Kesehatan Pengambilan Keputusan Untuk Menetapkan Arah Kebijakan Dan Strategi Pembangunan Kesehatan Yang Tepat.</t>
  </si>
  <si>
    <t>Untuk Mendapatkan Informasi Mengenai Fasilitas Kesehatan Di Kabupaten Batu Bara</t>
  </si>
  <si>
    <t>Kompilasi Data Fasilitas Kesejahteraan Pekerja/Buruh di Karanganyar</t>
  </si>
  <si>
    <t xml:space="preserve">  Dinas Perdagangan, Tenaga Kerja, Koperasi, Usaha Kecil dan Menengah Kabupaten Karanganyar.</t>
  </si>
  <si>
    <t>KOMPILASI DATA GANGGUAN KAMTIBMAS</t>
  </si>
  <si>
    <t xml:space="preserve">  Kepolisian Daerah Sulawesi Selatan</t>
  </si>
  <si>
    <t>Kompilasi Data Gangguan Tantribum Pada Kabupaten dan Kota Provinsi Sulawesi Selatan</t>
  </si>
  <si>
    <t xml:space="preserve">  Satuan Polisi Pamong Praja Provinsi Sulawesi Selatan</t>
  </si>
  <si>
    <t>Kompilasi Data Gender Anak dan Perempuan Provinsi Bengkulu</t>
  </si>
  <si>
    <t xml:space="preserve">  Dinas Pemberdayaan Perempuan, Perlindungan Anak, Pengendalian Penduduk, dan Keluarga Berencana Provinsi Bengkulu</t>
  </si>
  <si>
    <t>Kompilasi Data Gender Anak Dan Perempuan Provinsi Bengkulu</t>
  </si>
  <si>
    <t>rehesten80@gmail.com</t>
  </si>
  <si>
    <t>Dinas Pemberdayaan Perempuan, Perlindungan Anak , Pengendalian Penduduk Dan Keluarga Berencana Provinsi Bengkulu</t>
  </si>
  <si>
    <t>Foritha Ramadhani</t>
  </si>
  <si>
    <t>Sekretaris Dinas Pemberdayaan Perempuan, Perlindungan Anak, Pengendalian Penduduk Dan Kb Provinsi Bengkulu</t>
  </si>
  <si>
    <t>Jl. Pembangunan No.838, Jemb. Kecil, Kec. Singaran Pati, Kota Bengkulu, Bengkulu 38224</t>
  </si>
  <si>
    <t>Menjalankan Tugas Dan Fungsi Bidang Yaitu: 1. Melaksanakan Pendataan Data Terpilah Di Semua Aspek Pembangunan Terkait Pengarusutamaan Gender Dan Pemberdayaan Perempuan, 2. Membuat Profil Gender, 3. Menyediakan Layanan Informasi Mengenai Pengarusutamaan Gender Dan Perlindungan Perempuan.</t>
  </si>
  <si>
    <t>1. Mendapatkan Data Terpilah Terkait Gender Dan Anak, 2. Bahan Perencanaan Untuk Aspek Pembangunan Terkait Pengarusutamaan Gender Dan Pemberdayaan Perempuan Dan Anak.</t>
  </si>
  <si>
    <t>Pengumpulan Data Sekunder
Lainnya : Aplikasi</t>
  </si>
  <si>
    <t>Mail
Lainnya : Aplikasi</t>
  </si>
  <si>
    <t>Lainnya: Konfirmasi kepada dinas kabupaten/kota</t>
  </si>
  <si>
    <t>Lainnya: Gender dan Anak</t>
  </si>
  <si>
    <t xml:space="preserve">  Bappeda Kabupaten Minahasa Tenggara</t>
  </si>
  <si>
    <t>085240900469</t>
  </si>
  <si>
    <t>oddicks@gmail.com</t>
  </si>
  <si>
    <t>Yoldy Winerungan, Se Ak, Mm</t>
  </si>
  <si>
    <t>Kepala Bidang (kabid) Perencanaaan Pengendalian Dan Evaluasi</t>
  </si>
  <si>
    <t>Kompleks Kantor Bupati Kel. Wawali Pasan Blok A</t>
  </si>
  <si>
    <t>Kabupaten Minahasa Tenggara Adalah Salah Satu Kabupaten Di Antara 15 Kabupaten/kota (11 Kabupaten Dan 4 Kota) Yang Ada Di Provinsi Sulawesi Utara. Ibukota Kabupaten Minahasa Tenggara Adalah Ratahan, Berjarak Sekitar 80 Km Dari Manado, Ibukota Provinsi Sulawesi Utara. Kabupaten Minahasa Tenggara Secara Administratif Telah Ditetapkan Dengan Uu No. 9 Tahun 2007. Kabupaten Ini Merupakan Pemekaran Dari Kabupaten Induknya Yaitu Kabupaten Minahasa Selatan.</t>
  </si>
  <si>
    <t>Untuk Mendapatkan Informasi Tentang Luas Wilayah Di Kabupaten Minahasa Tenggara</t>
  </si>
  <si>
    <t>Kompilasi Data Grand Design Pembangunan Kependudukan (GDPK) Tahun 2020-2040 Kota Solok</t>
  </si>
  <si>
    <t>Kompilasi Data Grand Design Pembangunan Kependudukan (gdpk) Tahun 2020-2040 Kota Solok</t>
  </si>
  <si>
    <t>085274046023</t>
  </si>
  <si>
    <t>dispenduk_kb@solokkota.go.id</t>
  </si>
  <si>
    <t>Dinas Pengendalian Penduduk Dan Keluarga Berencana</t>
  </si>
  <si>
    <t>Dra. Zurnelli, M.m.</t>
  </si>
  <si>
    <t>Kepala Bidang Penyuluhan Dan Penindakan</t>
  </si>
  <si>
    <t>Jl. Lubuk Sikarah No. 42, Kota Solok</t>
  </si>
  <si>
    <t>Dalam Upaya Mewujudkan Penduduk Yang Berkualitas Sebagai Modal Dasar Pembangunan Perencanaan Pembangunan Kependudukan Sesuai Kebutuhan Pembangunan. Tantangan Mendesak Yang Perlu Disiapkan Saat Ini Adalah Bagaimana Memanfaatkan Bonus Demografi. Agar Lebih Sistematis Dan Terencana Dalam Pelaksanaannya, Diperlukan Suatu Perencanaan Jangka Panjang Dalam Bentuk Grand Desgin Atau Rancangan Induk Pembangunan.</t>
  </si>
  <si>
    <t>1. Penduduk Kota Solok Yang Seimbang 2. Penduduk Kota Solok Yang Sehat Jasmani Dan Rohani, Cerdas, Mandiri, Beriman, Bertakwa, Dan Berakhlak Mulia 3. Keseimbangan Persebaran Penduduk Kota Solok Yang Serasi Dengan Daya Dukung Alam Serta Daya Tampung Lingkungan</t>
  </si>
  <si>
    <t>Mail
Lainnya : Pengisian Blanko/Form</t>
  </si>
  <si>
    <t>Lainnya : OPD Terkait</t>
  </si>
  <si>
    <t>Lainnya: Kota Solok</t>
  </si>
  <si>
    <t>Kompilasi Data Harga Barang Kebutuhan Pokok Penting/Strategis</t>
  </si>
  <si>
    <t xml:space="preserve">  Dinas Perdagangan</t>
  </si>
  <si>
    <t>Kompilasi Data Hasil Registrasi Penduduk</t>
  </si>
  <si>
    <t>Kompilasi Data Hortikultura Provinsi Jambi</t>
  </si>
  <si>
    <t xml:space="preserve">  DINAS TANAMAN PANGAN, HORTIKULTURA DAN PETERNAKAN PROVINSI JAMBI</t>
  </si>
  <si>
    <t>subbagprogram.jbi@gmail.com</t>
  </si>
  <si>
    <t>Dinas Tanaman Pangan, Hortikultura Dan Peternakan Provinsi Jambi</t>
  </si>
  <si>
    <t>Sekretaris Dinas Tanaman Pangan, Hortikultura Dan Peternakan Provinsi Jambi</t>
  </si>
  <si>
    <t>Jl. Lingkar Barat I, Km 12, No. 78, Kota Baru, Jambi</t>
  </si>
  <si>
    <t>Kompilasi Data Hortikultura Provinsi Jambi Merupakan Gambaran Hasil Pelaksanaan Kegiatan Pembangunan Hortikultura Provinsi Jambi Tahun 2020 Yang Menjadi Sumber Informasi Yang Bagi Pemakainya, Dan Juga Menjadi Instrumen Kerangka Acuan Penyusunan Perencanaan Pembangunan Di Masa Yang Akan Datang.</t>
  </si>
  <si>
    <t>Untuk Memenuhi Ketentuan Pasal 25 Ayat (1) Dan (2) Undang - Undang Nomor 51 Tahun 1999 Tentang Penyelenggaraan Statistik. Instansi Pemerintah Menyelenggarakan Survei Dan Kompilasi Produk Administrasi Untuk Penyediaan Statistik Sektoral Guna Mendukung Pelaksanaan Tugas Pokok Instansi Yang Bersangkutan. Instansi Pemerintah Juga Dapat Menyelenggarakan Survei Dan Kompilasi Produk Administrasi Untuk Kebutuhan Intern Instansi Yang Bersangkutan.</t>
  </si>
  <si>
    <t>: 142 orang</t>
  </si>
  <si>
    <t>Kompilasi data ibadah haji</t>
  </si>
  <si>
    <t xml:space="preserve">  Kementerian Agama</t>
  </si>
  <si>
    <t>Kompilasi Data Identifikasi Penyebab Tingginya Angka Stunting di Kabupaten Murung Raya</t>
  </si>
  <si>
    <t xml:space="preserve">  Badan Perencanaan Pembangunan Daerah, Penelitian, dan Pengembangan Kabupaten Murung Raya</t>
  </si>
  <si>
    <t>Kompilasi Data Identifikasi Penyebab Tingginya Angka Stunting Di Kabupaten Murung Raya</t>
  </si>
  <si>
    <t>085283981494</t>
  </si>
  <si>
    <t>bidangppm.mura@gmail.com</t>
  </si>
  <si>
    <t>Ir. Pahala</t>
  </si>
  <si>
    <t>Muliana, Se</t>
  </si>
  <si>
    <t>Kepala Bidang Pemerintahan Dan Pembangunan Manusia</t>
  </si>
  <si>
    <t>Kelurahan Beriwit</t>
  </si>
  <si>
    <t>Dalam Penanganan Stunting Di Kabupaten Murung Raya Bappedalitbang Bekerja Sama Dengan Dinas Kesehatan Dan Sopd Terkait Untuk Menentukan Lokus Desa Dalam Penanganan Stunting Di Kabupaten Murung Raya. Hasil Dari Kegiatan Ini Juga Digunakan Untuk Bahan Rembug Dan Evaluasi Stunting Yang Diadakan Setiap Tahunnya.</t>
  </si>
  <si>
    <t>Penentuan Lokus Desa Penanganan Stunting Sebagai Bahan Rembug Dan Evaluasi Stunting Kabupaten Murung Raya</t>
  </si>
  <si>
    <t>Lainnya : Kompromin</t>
  </si>
  <si>
    <t>Lainnya: Rapat Evaluasi</t>
  </si>
  <si>
    <t>Kompilasi Data Iklim di Sulawesi Selatan</t>
  </si>
  <si>
    <t xml:space="preserve">  Badan Meteorologi Klimatologi dan Geofisika</t>
  </si>
  <si>
    <t>Kompilasi Data Iklim Di Sulawesi Selatan</t>
  </si>
  <si>
    <t>(0411) 456493</t>
  </si>
  <si>
    <t>(0411) 455019</t>
  </si>
  <si>
    <t>bbmkg4@bmkg.go.id</t>
  </si>
  <si>
    <t>Badan Meteorologi Klimatologi Dan Geofisika</t>
  </si>
  <si>
    <t>Badan Meteorologi Klimatologi Dan Geofisika Wilayah Iv</t>
  </si>
  <si>
    <t>Darmawan, S.si., M.si</t>
  </si>
  <si>
    <t>Kepala Balai Besar Meteorologi, Klimatologi Dan Geofisika Wilayah Iv</t>
  </si>
  <si>
    <t>Jl. Prof. Abdurahman Basalamah No.4, Karampuang, Kec. Panakkukang, Kota Makassar, Sulawesi Selatan 90231</t>
  </si>
  <si>
    <t>Balai Besar Meteorologi, Klimatologi, Dan Geofisika Mempunyai Tugas Melaksanakan Pengamatan, Pengelolaan Data, Prakiraan, Riset, Kerja Sama, Kalibrasi, Pelayanan Meteorologi, Klimatologi, Kualitas Udara, Dan Geofisika, Sehingga Dalam Melaksanakan Tugasnya Di Bidang Klimatologi, Balai Besar Mkg Menyelenggarakan Fungsi Salah Satunya Pengumpulan, Pengolahan, Analisis Dan Prakiraan Wilayah Serta Penyebaran Data Dan Informasi Iklim.</t>
  </si>
  <si>
    <t>Tujuan Pengumpulan Data Iklim Sulawesi Selatan Secara Teratur, Lengkap Dan Akurat, Yaitu: 1) Menjamin Ketersediaan Data Hasil Pengamatan Iklim Dan 2) Untuk Digunakan Mengenali Dan Memahami Karakteristik Unsur-unsur Klimatologi Di Sulawesi Selatan Yang Selanjutnya Digunakan Untuk Membuat Prakiraan Dan Informasi Yang Akurat. Hal Ini Dibutuhkan Dalam Rangka Mendukung Keselamatan Masyarakat Serta Keberhasilan Pembangunan Nasional Dan Kerjasama Internasional.</t>
  </si>
  <si>
    <t>Mail
Lainnya : Web Database BMKG (BMKGSoft)</t>
  </si>
  <si>
    <t>Lainnya : Stasiun BMKG</t>
  </si>
  <si>
    <t>Lainnya: Provinsi Sulawesi Selatan</t>
  </si>
  <si>
    <t>Kompilasi Data Industri Kecil dan Menengah Kabupaten Sleman</t>
  </si>
  <si>
    <t xml:space="preserve">  Dinas Perdagangan dan Perindustrian Kabupaten Sleman</t>
  </si>
  <si>
    <t>Kompilasi Data Industri Kecil Menengah (IKM) Kabupaten Konawe Selatan</t>
  </si>
  <si>
    <t xml:space="preserve">  Dinas Perindustrian dan Perdagangan Kabupaten Konawe Selatan</t>
  </si>
  <si>
    <t>Kompilasi Data Industri Kecil Menengah (ikm) Kabupaten Konawe Selatan</t>
  </si>
  <si>
    <t>082162261228</t>
  </si>
  <si>
    <t>disperindag@konaweselatankab.go.id</t>
  </si>
  <si>
    <t>Drs. Madilaa, M. Si</t>
  </si>
  <si>
    <t>Hajar</t>
  </si>
  <si>
    <t>Sekretaris Dinas Perindustrian Dan Perdagangan Kabupaten Konawe Selatan</t>
  </si>
  <si>
    <t>Potoro, Andoolo, Konawe Selatan</t>
  </si>
  <si>
    <t>Berdasarkan Peraturan Menteri Perindustrian Ri No. 2 Tahun 2019 Tentang Tata Cara Penyampaian Data Industri, Data Kawasan Industri, Data Lain, Informasi Industri, Dan Informasi Lain Melalui Sistem Informasi Industri Nasional, Perangkat Daerah Yang Menyelenggaran Urusan Pemerintahan Di Bidang Perindustrian Melaksanakan Pengolahan Data Industri, Antar Lain: Data Jumlah Produksi, Jumlah Tenaga Kerja, Penggunaan Bahan Baku Dan Bahan Penolong, Serta Penggunaan Energi. Di Kabupaten Konawe Selatan, Dinas Perindustrian Dan Perdagangan (disperindag) Kabupaten Konawe Selatan Bertugas Membantu Bupati Dalam Melaksanakan Urusan Pemerintahan Yang Menjadi Kewenangan Daerah Dan Tugas Pembantuan Di Bidang Perindustrian Dan Bidang Perdagangan Sebagaimana Tercantum Dalam Peraturan Bupati Konawe Selatan No. 53 Tahun 2016 Tentang Kedudukan, Susunan Organisasi, Tugas Dan Fungsi, Serta Tata Kerja Dinas Perindustrian Dan Perdagangan Kabupaten Konawe Selatan. Selain Itu, Bidang Perindustrian Disperindag Kabupaten Konawe Selatan Berfungsi Melakukan Pengelolaan Urusan Pemerintah Dan Pelayanan Umum Serta Pembinaan Dan Pelaksanaan Tugas Bidang Industri Kecil Menengah (ikm) Pangan, Barang Dari Kayu Dan Furnitur, Kimia, Sandang, Aneka Dan Kerajinan, Logam, Mesin, Elektronika, Dan Alat Angkut. Oleh Karena Itu, Disperindag Berwenang Untuk Mengumpulkan, Menganalisis Data, Dan Memantau Perkembangan Penyelenggaraan Pemerintah Di Bidang Perindustrian Dan Perdagangan.</t>
  </si>
  <si>
    <t>1. Mendapatkan Data Jumlah Ikm, Jumlah Produksi Ikm, Dan Jumlah Tenaga Kerja Ikm Yang Up To Date Dan Akurat. 2. Penyusunan Program-program Pembinaan Ikm.</t>
  </si>
  <si>
    <t>Kompilasi Data Industri Kecil Menengah Kabupaten Banjarnegara</t>
  </si>
  <si>
    <t xml:space="preserve">  Dinas Perindustrian, Perdagangan, Koperasi, Usaha Kecil dan Menengah Kabupaten Banjarnegara</t>
  </si>
  <si>
    <t>Kompilasi Data Informasi dan Komunikasi</t>
  </si>
  <si>
    <t xml:space="preserve">  Dinas Komunikasi dan Informatika Kabupaten Purbalingga</t>
  </si>
  <si>
    <t>Kompilasi Data Informasi Kependudukan Keluarga</t>
  </si>
  <si>
    <t xml:space="preserve">  Badan Pemberdayaan Perempuan dan KB Kabupaten Sinjai</t>
  </si>
  <si>
    <t>p3ap2@sinjaikab.go.id</t>
  </si>
  <si>
    <t>Badan Pemberdayaan Perempuan Dan Kb Kabupaten Sinjai</t>
  </si>
  <si>
    <t>Andi Tenri Rawe</t>
  </si>
  <si>
    <t>Kepala Dinas P3ap2kb Kabupaten Sinjai</t>
  </si>
  <si>
    <t>Jl. Ahmad Yani, Biringere, Sinjai Utara</t>
  </si>
  <si>
    <t>Badan Kependudukan Dan Keluarga Berencana Nasional (bkkbn) Mempunyai Tugas “melaksanakan Tugas Pemerintahan Di Bidang Pengendalian Penduduk Dan Penyelenggaraan Keluarga Berencana”. Untuk Mendukung Pelaksanaan Pembangunan Yang Berwawasan Kependudukan, Maka Bkkbn Turut Memperkuat Pelaksanaan Pembangunan Kependudukan Dengan Upaya Pengendalian Kuantitas Dan Peningkatan Kualitas Penduduk Dan Mengarahkan Persebaran Penduduk. Pembangunan Kependudukan Juga Merupakan Upaya Untuk Mewujudkan Keserasian Kondisi Yang Berhubungan Dengan Perubahan Keadaan Penduduk Yang Dapat Berpengaruh Dan Dipengaruhi Oleh Keberhasilan Pembangunan Berkelanjutan. Pendataan Dilakukan Untuk Sebagai Dasar Bagi Pemerintah Dalam Pelaksanaan Kebijakan Peningkatan Dan Pemerataan Pembangunan Serta Kesejahteraan Keluarga. Pembangunan Dimulai Dari Perencanaan Yang Baik, Dan Perencanaan Berdasarkan Data Yang Akurat. Data Bersumber Dari Hasil Koordinasi Baik Dari Sisi Substansi Data Dan Informasi Yang Terkait Digunakan Untuk Melaporkan Hasil Pemantauan Dan Evaluasi Terhadap Hasil Pelaksanaan Kebijakan Termasuk Kinerja .</t>
  </si>
  <si>
    <t>Memberikan Gambaran Informasi Kependudukan Khususnya Keluarga Berencana Terkait Fasilitas Kesehatan Dan Penunjang Lainnya</t>
  </si>
  <si>
    <t>Lainnya : Penyuluh KB</t>
  </si>
  <si>
    <t>Lainnya: Penduduk Sinjai yang menggunakan KB,dan Faskes</t>
  </si>
  <si>
    <t>Kompilasi Data Informasi Pasar Kerja Kabupaten Kendal</t>
  </si>
  <si>
    <t xml:space="preserve">  Dinas Tenaga Kerja Kabupaten Kendal</t>
  </si>
  <si>
    <t>Kompilasi Data Intensifikasi Retribusi Menara Telekomunikasi</t>
  </si>
  <si>
    <t xml:space="preserve">  Dinas Komunikasi dan Informatika Kabupaten Boyolali</t>
  </si>
  <si>
    <t xml:space="preserve">  Kejaksanaan Negeri Amurang</t>
  </si>
  <si>
    <t>Kompilasi Data Jaksa Di Kejaksaan Negeri Amurang</t>
  </si>
  <si>
    <t>082189348077</t>
  </si>
  <si>
    <t>ada@gmail.com</t>
  </si>
  <si>
    <t>Kejaksaan Tinggi Provinsi Sulawesi Utara</t>
  </si>
  <si>
    <t>Supriyanto</t>
  </si>
  <si>
    <t>Kepala Kejaksaan Negeri Amurang</t>
  </si>
  <si>
    <t>Jl. Trans Sulawesi, Pondang, Amurang Timur</t>
  </si>
  <si>
    <t>Kejaksaan Sebagai Salah Satu Lembaga Penegak Hukum Memiliki Peranan Yang Sangat Vital, Terutama Dalam Hal Penuntutan Perkara Pidana. Selain Berperan Sebagai Penuntut Umum Dalam Proses Persidangan, Kejaksaan Juga Memiliki Peran Penting Lainnya, Yakni Dalam Penyempurnaan Berita Acara Pemeriksaan (bap) Yang Diajukan Oleh Pihak Kepolisian Selaku Penyidik. Berkas Berita Acara Pemeriksaan (bap) Dari Penyidik Yang Dilimpahkan Ke Kejaksaan Seringkali Mengalami Kekurangan Atau Belum Lengkap Dan Juga Belum Sempurna. Salah Satu Tugas Kejaksaan Dalam Proses Prapenuntutan Seperti Yang Diatur Dalam Pasal 138 Ayat 2 Kitab Undang Undang Hukum Acara Pidana (kuhap) Adalah Mengembalikan Berkas Berita Acara Pemeriksaan (bap) Kepada Penyidik Disertai Petunjuk Untuk Dilengkapi Dan Disempurnakannya.</t>
  </si>
  <si>
    <t>Untuk Mendapatkan Data Jaksa Di Kantor Kejaksaan Negeri Amurang</t>
  </si>
  <si>
    <t>Computer-assisted Personal Interviewing (CAPI)
Computer Aided Web Interviewing (CAWI)</t>
  </si>
  <si>
    <t>082139348077</t>
  </si>
  <si>
    <t>MiarthaEka@gmail.com</t>
  </si>
  <si>
    <t>I Wayan Eka Miartha</t>
  </si>
  <si>
    <t>Jl Trans Sulawesi Pondang</t>
  </si>
  <si>
    <t>Kejaksaan Negeri Minahasa Selatan Sebagai Salah Satu Lembaga Penyelenggara Negara Yang Memahami Dan Memperhatikan Adanya Hak Memperoleh Informasi Yang Merupakan Ham Dan Keterbukaaan Informasi Publik Yang Merupakan Salah Satu Ciri Penting Negara Demokratis Yang Menjunjung Tinggi Kedaulatan Rakyat Untuk Mewujudkan Penyelenggaraan Negara Yang Baik Sebagaimana Diamanatkan Dalam Uu No 14 Tahun 2008. Dalam Rangka Penyelenggaraan Pelayanan Publik Kami Berharap Dapat Menyediakan Data Layanan Informasi Yang Dibutuhkan Dan Saya Berharap Informasi Ini Bisa Membantu Kita Semua Untuk Lebih Memahami Peran, Posisi Serta Fungsi Kejaksaan Khususnya Di Daerah Dalam Upaya Penegakan Hukum Di Negara Kita. Kejaksaan Adalah Lembaga Negara Yang Melaksanakan Kekuasaan Negara, Khususnya Di Bidang Penuntutan. Sebagai Badan Yang Berwenang Dalam Penegakan Hukum Dan Keadilan, Kejaksaan Dipimpin Oleh Jaksa Agung Yang Dipilih Oleh Dan Bertanggung Jawab Kepada Presiden. Kejaksaan Agung, Kejaksaan Tinggi, Dan Kejaksaan Negeri Merupakan Kekuasaan Negara Khususnya Di Bidang Penuntutan, Dimana Semuanya Merupakan Satu Kesatuan Yang Utuh Yang Tidak Dapat Dipisahkan.</t>
  </si>
  <si>
    <t>Untuk Mengetahui Jumlah Jaksa Dipengadilan Negeri Amurang</t>
  </si>
  <si>
    <t>Computer-assisted Telephones Interviewing (CATI)</t>
  </si>
  <si>
    <t>Lainnya: Kejaksaan Negeri Amurang</t>
  </si>
  <si>
    <t>Kompilasi Data Jakstrada Semester 2 Kota Sawahlunto</t>
  </si>
  <si>
    <t xml:space="preserve">  Dinas Perumahan Kawasan Permukiman, Pertanahan, dan Lingkungan Hidup (DPKP2LH) Kota Sawahlunto</t>
  </si>
  <si>
    <t>085274955464</t>
  </si>
  <si>
    <t>heanthomas1805@gmail.com</t>
  </si>
  <si>
    <t>Kepala Dinas Pkp2lh</t>
  </si>
  <si>
    <t>Heantomas,s.si</t>
  </si>
  <si>
    <t>Kepala Bidang Lingkungan Hidup</t>
  </si>
  <si>
    <t>Jln. Lubang Tembok, Kel. Saringan, Kec. Barangin</t>
  </si>
  <si>
    <t>Jakstrada Dilandasi Oleh Perwako No.40 Tahun 2018 Tentang Kebijakan Dan Strategi Kota Sawahlunto Dalam Pengelolaan Sampah Rumah Tangga Dan Sampah Sampah Sejenis Sampah Rumah Tangga. Jakstrada Dimaksudkan Sebagai Strategi, Program Dan Target Pengurangan Dan Penanganan Sampah Rumah Tangga Dan Sampah Sejenis Sampah Rumah Tangga.</t>
  </si>
  <si>
    <t>Tujuan Dari Kegiatan Ini Secara Umum Adalah Untuk Meningkatkan Kinerja Penanganan Dan Pengurangan Sampah Rumah Tangga Dan Sampah Sejenis Sampah Rumah Tangga Di Kota Sawahlunto</t>
  </si>
  <si>
    <t>Lainnya : Penyalinan melalui kertas</t>
  </si>
  <si>
    <t>Lainnya : Bank Sampah, TPST, TPS3R</t>
  </si>
  <si>
    <t>Lainnya: Tempat pengolahan sampah</t>
  </si>
  <si>
    <t>Kompilasi Data Jalan dan Jembatan Kabupaten Solok</t>
  </si>
  <si>
    <t xml:space="preserve">  Dinas Pekerjaan Umum dan Penataan Ruang Kabupaten Solok</t>
  </si>
  <si>
    <t>Kompilasi Data Jalan Dan Jembatan Kabupaten Solok</t>
  </si>
  <si>
    <t>081374372779</t>
  </si>
  <si>
    <t>sukirman497@gmail.com</t>
  </si>
  <si>
    <t>Kepala Dinas Pupr Kabupaten Solok</t>
  </si>
  <si>
    <t>Sukirman, A.md</t>
  </si>
  <si>
    <t>Halaban, Nagari Panyakalan</t>
  </si>
  <si>
    <t>Adanya Permintaan Data Jalan Dan Jembatan Untuk Penyusunan Kebijakan Pembangunan Sehingga Perlu Dilakukan Pengumpulan Data Jalan Dan Jembatan Yang Dikelompokkan Pada Beberapa Klasifikasi Sesuai Kebutuhan Pengguna Data.</t>
  </si>
  <si>
    <t>Untuk Memenuhi Permintaan Data Jalan Dan Jembatan Yang Sudah Terhimpun</t>
  </si>
  <si>
    <t>Lainnya : Pengisian Blanko</t>
  </si>
  <si>
    <t>Lainnya : Infrastruktur Jalan</t>
  </si>
  <si>
    <t>Lainnya: Pemeriksaan Manual</t>
  </si>
  <si>
    <t>Lainnya: Jalan dan jembatan</t>
  </si>
  <si>
    <t>Kompilasi Data Jalan Kota Parepare</t>
  </si>
  <si>
    <t xml:space="preserve">  Dinas Pekerjaan Umum dan Penataan Ruang Kota Parepare</t>
  </si>
  <si>
    <t>(0421)22280</t>
  </si>
  <si>
    <t>dinaspupr@pareparekota.go.id</t>
  </si>
  <si>
    <t>Dinas Pekerjaan Umum Dan Penataan Ruang Kota Parepare</t>
  </si>
  <si>
    <t>Anasdar Fatur Rahman, S.t</t>
  </si>
  <si>
    <t>Kepala Bidang Bina Karya</t>
  </si>
  <si>
    <t>Jl. Ganggawa No.12 Kota Parepare</t>
  </si>
  <si>
    <t>Dinas Pekerjaan Umum Dan Penataan Ruang Mempunyai Tugas Melaksanakan Urusan Pemerintahan Daerah Di Bidang Pekerjaan Umum Dan Penataan Ruang, Yang Menjadi Kewenangan Daerah Dan Tugas Pembantuan Yang Ditugaskan Kepada Daerah.</t>
  </si>
  <si>
    <t>Membuat Publikasi Mengenai Data Transportasi Kota Parepare</t>
  </si>
  <si>
    <t>07 Maret 2020</t>
  </si>
  <si>
    <t>29 Maret 2020</t>
  </si>
  <si>
    <t>12 April 2020</t>
  </si>
  <si>
    <t>Kompilasi Data Jamaah Haji Kabupaten Kerinci 2020</t>
  </si>
  <si>
    <t xml:space="preserve">  Kementrian Agama Kabupaten Kerinci</t>
  </si>
  <si>
    <t>asd@g.com</t>
  </si>
  <si>
    <t>Kementrian Agama Kabupaten Kerinci</t>
  </si>
  <si>
    <t>Kepala Kantor Kemenag Kabupaten Kerinci</t>
  </si>
  <si>
    <t>Kepala Kantor Kementrian Agama Kabupaten Kerinci</t>
  </si>
  <si>
    <t>Penyelenggaraan Haji Di Kabupaten Kerinci Perlu Direkam Dengan Baik</t>
  </si>
  <si>
    <t>Mengetahui Jumlah Jamaah Haji Dari Tahun Ke Tahun</t>
  </si>
  <si>
    <t>Lainnya: Pemeriksaan Mandiri</t>
  </si>
  <si>
    <t>Kompilasi Data Jumlah Curah Hujan, Suhu Udara, Kelembaban Udara, Arah dan Kecepatan Angin, Tekanan Udara, Suhu Tanah, Penyinaran Matahari, dan Radiasi Matahari di Kabupaten Konawe Selatan</t>
  </si>
  <si>
    <t xml:space="preserve">  UPT BMKG Stasiun Klimatologi Konawe Selatan</t>
  </si>
  <si>
    <t>Kompilasi Data Jumlah Curah Hujan, Suhu Udara, Kelembaban Udara, Arah Dan Kecepatan Angin, Tekanan Udara, Suhu Tanah, Penyinaran Matahari, Dan Radiasi Matahari Di Kabupaten Konawe Selatan</t>
  </si>
  <si>
    <t>081140203635</t>
  </si>
  <si>
    <t>Ramlan, S.si, M. S.</t>
  </si>
  <si>
    <t>Aris Yunatas, S.p, M.p</t>
  </si>
  <si>
    <t>Kepala Stasiun Klimatologi Kelas Iv Konawe Selatan</t>
  </si>
  <si>
    <t>Kendari</t>
  </si>
  <si>
    <t>Berdasarkan Undang-undang Ri No. 31 Tahun 2009 Tentang Meteorogi, Klimatologi, Dan Geofisika, Penyelenggaraan Meteorologi, Klimatologi, Dan Geofisika Terdiri Atas Kegiatan: Pengamatan, Pengelolaan Data, Pelayanan, Penelitian, Rekayasa, Pengembangan, Dan Kerja Sama Internasional. Pengamatan Meteorologi, Klimatologi, Dan Geofisika Dilakukan Oleh Stasiun Pengamatan Yang Kemudian Akan Menghasilkan Data Dan Informasi, Baik Informasi Publik Maupun Khusus. Informasi Publik Terdiri Atas Informasi Rutin Dan Peringatan Dini. Salah Satu Contoh Informasi Publik, Yakni Prakiraan Cuaca Diperoleh Dari Hasil Pengamatan Iklim. Pengamatan Iklim Ini Dilakukan Paling Sedikit Terhadap Unsur: Radiasi Matahari, Suhu Udara, Suhu Tanah, Tekanan Udara, Angin, Penguapan, Kelembaban Udara, Awan, Hujan, Dan Kandungan Tanah.</t>
  </si>
  <si>
    <t>Meningkatkan Layanan Informasi Secara Luas, Cepat, Tepat, Akurat, Dan Mudah Dipahami.</t>
  </si>
  <si>
    <t>Pengamatan
Lainnya : Pengukuran</t>
  </si>
  <si>
    <t>Lainnya : Alat Pengukuran</t>
  </si>
  <si>
    <t>Lainnya : Stasiun Pengamatan/Instansi</t>
  </si>
  <si>
    <t>Kompilasi Data Jumlah Akta Kelahiran Kabupaten Batu Bara</t>
  </si>
  <si>
    <t xml:space="preserve">  DINAS KEPENDUDUKAN DAN PENCATATAN SIPIL KABUPATEN BATU BARA</t>
  </si>
  <si>
    <t>0811622347</t>
  </si>
  <si>
    <t>disdukcapil@batubarakab.go.id</t>
  </si>
  <si>
    <t>Rahmat Hidayat, Se., M.si</t>
  </si>
  <si>
    <t>Kabid Pemanfaatan Data Dan Inovasi Pelayanan</t>
  </si>
  <si>
    <t>Jalan Pendidikan No 4 Bulan- Bulan, Lima Puluh Pesisir</t>
  </si>
  <si>
    <t>Akta Kelahiran Bentuk Identitas Bagi Setiap Anak Yang Menjadi Bagian Yang Tidak Terpisahkan Dari Hak Sipil Dan Politik Warga Negara. Hak Atas Identitas Merupakan Bentuk Pengakuan Negara Terhadap Keberadaan Seseorang Di Depan Hukum. Zaman Sekarang Ini Banyak Anak Yang Tidak Memiliki Akta Kelahiran Akibatnya Banyak Anak Pula Yang Kehilangan Haknya Untuk Mendapatkan Pendidikan Maupun Jaminan Sosial. Oleh Karena Itu Dirasakan Penting Untuk Meningkatkan Pelayanan Dalam Rangka Meningkatkan Jumlah Penduduk Yang Memiliki Akta Kelahiran Di Kabupaten Batu Bara</t>
  </si>
  <si>
    <t>Menghitung Jumlah Akta Lahir Yang Dikeluarkan Pada Tahun 2020.</t>
  </si>
  <si>
    <t>Kompilasi Data Jumlah Anggota DPRD di Kabupaten Lahat</t>
  </si>
  <si>
    <t xml:space="preserve">  Sekretariat DPRD Kabupaten Lahat</t>
  </si>
  <si>
    <t>Kompilasi Data Jumlah Anggota Dprd Di Kabupaten Lahat</t>
  </si>
  <si>
    <t>0731 (326788)</t>
  </si>
  <si>
    <t>sekwanlahat@gmail.com</t>
  </si>
  <si>
    <t>Sekretariat Dprd Kabupaten Lahat</t>
  </si>
  <si>
    <t>Astopi Zaki, Sip, M.si</t>
  </si>
  <si>
    <t>Kabag Umum Dan Keuangan</t>
  </si>
  <si>
    <t>Jln. Kol. Burlian No. 1 Bandar Jaya</t>
  </si>
  <si>
    <t>Untuk Fasilitasi Anggota Dprd Dalam Rangka Melaksanakan Tugas Pokok Dan Fungsi</t>
  </si>
  <si>
    <t>Agar Tugas Dan Fungsi Pokok Berjalan Sesuai Dengan Tata Rertib Dewan</t>
  </si>
  <si>
    <t>Lainnya : Bagian Keuangan</t>
  </si>
  <si>
    <t>Lainnya: Pengumpul Data di panggil kembali</t>
  </si>
  <si>
    <t>Lainnya: Pengumpul Data</t>
  </si>
  <si>
    <t>Kompilasi Data Jumlah Calon Jamaah Haji Kabupaten Sragen</t>
  </si>
  <si>
    <t xml:space="preserve">  Kantor Kementerian Agama Kabupaten Sragen</t>
  </si>
  <si>
    <t>Kantor Kementerian Agama Kabupaten Sragen</t>
  </si>
  <si>
    <t>0271 891031</t>
  </si>
  <si>
    <t>0271 891034</t>
  </si>
  <si>
    <t>kabsragen@kemenag.go.id</t>
  </si>
  <si>
    <t>Kakanwil Kementerian Agama Jawa Tengah</t>
  </si>
  <si>
    <t>Kepala Kantor Kementerian Agama Kab. Sragen</t>
  </si>
  <si>
    <t>Jl, Pemuda No. 8 Sragen</t>
  </si>
  <si>
    <t>Penyelenggaraan Ibadah Haji Yang Merupakan Tugas Nasional, Yang Terus Diupayakan Peningkatan Pelayanan Dan Penyempurnaan Manajemennya Sehingga Dapat Berjalan Tertib, Lancar Dan Aman Serta Sesuai Tuntunan Syariah Tiap Tahunnya. Untuk Mencapai Tujuan Ini Salah Satu Upaya Pemerintah Adalah Penyebaran Informasi Sesuai Kondisi Sebenarnya Melalui Laporan Pendataan Haji Yang Dapat Diakses Oleh Masyarakat Sehingga Masyarakat Dapat Memberikan Kontribusi Bagi Penyelenggaraan Ibadah Haji Dan Mengetahui Perkembangan Haji Tiap Tahun</t>
  </si>
  <si>
    <t>Pendataan Haji Bertujuan Untuk Mengumpulkan Data Calon Jamaah Haji Yang Mendaftar, Berangkat Di Kabupaten Sragen</t>
  </si>
  <si>
    <t>Kompilasi Data Jumlah Industri dan Pasar di Kabupaten Simalungun</t>
  </si>
  <si>
    <t xml:space="preserve">  Dinas Perindustrian dan Perdagangan Kabupaten Simalungun</t>
  </si>
  <si>
    <t>Kompilasi Data Jumlah Industri Dan Pasar Di Kabupaten Simalungun</t>
  </si>
  <si>
    <t>Dinas Perindustrian Dan Perdagangan Kabupaten Simalungun</t>
  </si>
  <si>
    <t>Arnold Silaen, Sh</t>
  </si>
  <si>
    <t>Sekretaris Dinas Perindustrian Dan Perdagangan</t>
  </si>
  <si>
    <t>Kompleks Perkantoran Pemerintah Kabupaten Simalungun, Pematang Raya</t>
  </si>
  <si>
    <t>Data Jumlah Industri Dan Pasar Yang Setiap Tahun Dimutakhirkan Ini Menjadi Database Bagi Dinas Perindustrian Untuk Mengevaluasi Perkembangan Usaha Kecil Dan Menengah Di Kabupaten Simalungun, Ke Depannya Dapat Dilakukan Pembenahan Untuk Kemajuan Sektor Industri Di Kabupaten Simalungun</t>
  </si>
  <si>
    <t>Mengetahui Jumlah Industri, Tenaga Kerja, Kapasitas Produksi Dan Modal Tetap Menurut Jenis Industri Serta Jumlah Pasar Yang Mutakhir Setiap Tahunnya</t>
  </si>
  <si>
    <t>Usaha/Perusahaan
Lainnya : Kecamatan/Kantor Camat</t>
  </si>
  <si>
    <t>Lainnya: Pengecekan Jawaban Narasumber</t>
  </si>
  <si>
    <t>Usaha/Perusahaan
Lainnya: Kecamatan</t>
  </si>
  <si>
    <t>Kompilasi Data Jumlah Kantor Pos Menurut Kabupaten/Kota di Provinsi Jawa Tengah Tahun 2017-2020</t>
  </si>
  <si>
    <t xml:space="preserve">  PT POS INDONESIA (PERSERO) KANTOR REGIONAL IV</t>
  </si>
  <si>
    <t>Kompilasi Data Jumlah Kendaraan Bermotor dan Pajak Kendaraan di Provinsi Bengkulu</t>
  </si>
  <si>
    <t xml:space="preserve">  Badan Pengelolaan Keuangan Daerah Provinsi Bengkulu</t>
  </si>
  <si>
    <t>Kompilasi Data Jumlah Kendaraan Bermotor Dan Pajak Kendaraan Di Provinsi Bengkulu</t>
  </si>
  <si>
    <t>073621450</t>
  </si>
  <si>
    <t>073621092</t>
  </si>
  <si>
    <t>subbid123bkl@yahoo.com</t>
  </si>
  <si>
    <t>Badan Pengelolaan Keuangan Daerah Provinsi Bengkulu</t>
  </si>
  <si>
    <t>Alpha Rizal Fadlan, S.e, M.si</t>
  </si>
  <si>
    <t>Kabid Perencanaan Dan Evaluasi Pendapatan Bpkd Provinsi Bengkulu</t>
  </si>
  <si>
    <t>Jl. Pembangunan No 1 Padang Harapan</t>
  </si>
  <si>
    <t>Mewujudkan Tata Kelola Keuangan Dan Aset Daerah Yang Baik, Profesional, Transparan, Dan Akuntabel Khususnya Dalam Pelaksanaan Pajak Kendaraan Bermotor Dan Bea Balik Nama Kendaraan Bermotor</t>
  </si>
  <si>
    <t>1. Mengetahui Tingkat Kepatuhan Masyarakat Melkasanakan Kewajiban Membayar Pajak 2. Mengetahui Potensi Riil Jumlah Kendaraan Yang Aktif Membayar Pajak 3. Mengetahui Tingkat Kepatuhan Masyarakat Melkasanakan Kewajiban Membayar Pajak Berdasarkan Wilayah 4. Sebagai Baha Analisa Dalam Penyusunan Rancangan Target Pajak Kendaraan Bermotor 5. Sebagai Bahan Untuk Memberikan Publikasi Dan Informasi Kepada Masyarakat</t>
  </si>
  <si>
    <t>Lainnya : aplikasi</t>
  </si>
  <si>
    <t>Lainnya : BPKD Kabupaten Kota</t>
  </si>
  <si>
    <t>Supervisi
Lainnya: konfiirmasi ke BPKD Kabupaten Kota dengan cara koordinasi ulang</t>
  </si>
  <si>
    <t>Lainnya: BPKAD Kabupaten Kota</t>
  </si>
  <si>
    <t>Kompilasi Data Jumlah Masjid dan Mushola Aplikasi SIMAS</t>
  </si>
  <si>
    <t xml:space="preserve">  Kantor Kementerian Agama Kabupaten Sukoharjo</t>
  </si>
  <si>
    <t>Kompilasi Data Jumlah Masjid Dan Mushola Aplikasi Simas</t>
  </si>
  <si>
    <t>Kantor Kementerian Agama Kabupaten Sukoharjo</t>
  </si>
  <si>
    <t>(0271) 593143</t>
  </si>
  <si>
    <t>kabsukoharjo@kemenag.go.id</t>
  </si>
  <si>
    <t>Kepala Kantor Kementerian Agama Kabupaten Sukoharjo</t>
  </si>
  <si>
    <t>Jl. Jaksa Agung Raya Suprapto No.3, Gabusan, Jombor, Kec. Bendosari, Kabupaten Sukoharjo, Jawa Tengah 57512</t>
  </si>
  <si>
    <t>Pentingnya Masyarakat Indonesia Yang Taat Beragama, Rukun, Cerdas, Dan Sejahtera Lahir Batin Dalam Rangka Mewujudkan Indonesia Yang Berdaulat, Mandiri Dan Berkepribadian Berlandaskan Gotong Royong</t>
  </si>
  <si>
    <t>Peningkatan Kualitas Tatakelola Pembangunan Bidang Agama Yang Efektif, Efisien, Transparan Dan Akuntabel</t>
  </si>
  <si>
    <t>Lainnya : Masjid/Mushola</t>
  </si>
  <si>
    <t>Lainnya: Revisit, Supervisi dan task force</t>
  </si>
  <si>
    <t>: 48 orang</t>
  </si>
  <si>
    <t>Lainnya: Masjid/Mushola</t>
  </si>
  <si>
    <t>Kompilasi Data Jumlah Nasabah, Barang Jaminan, dan Nilai Pinjaman yang disalurkan menurut Bulan pada PT Pegadaian SIdikalang</t>
  </si>
  <si>
    <t xml:space="preserve">  PT.Pegadaian Sidikalang</t>
  </si>
  <si>
    <t>Kompilasi Data Jumlah Nasabah, Barang Jaminan, Dan Nilai Pinjaman Yang Disalurkan Menurut Bulan Pada Pt Pegadaian Sidikalang</t>
  </si>
  <si>
    <t>085260200755</t>
  </si>
  <si>
    <t>cpp.sidikalang@pegadaian.co.id</t>
  </si>
  <si>
    <t>Pimpinan Kantor Wilayah 1 Medan</t>
  </si>
  <si>
    <t>Deputy Bisnis Area Medan 1</t>
  </si>
  <si>
    <t>Moulisa Nur Prastiwi</t>
  </si>
  <si>
    <t>Pimpinan Cabang Pegadaian Sidikalang</t>
  </si>
  <si>
    <t>Jalan Boang No.32 Kota Sidikalng 22219</t>
  </si>
  <si>
    <t>Pt. Pegadaian Merupakan Salah Satu Lembaga Jasa Keuangan Non Perbankan Yang Melayani Masyarakat Guna Untuk Mendapatkan Dana Secara Cepat Dengan Melalui Kredit. Kelebihan Dari Pegadaian Ini Jika Masyarakat Membutuhkan Dana Cepat Maka Masyarakat Tidak Perlu Menjual Barang-barangnya, Tetapi Hanya Dijadikan Jaminan Dalam Mengajukan Kredit Gadai.</t>
  </si>
  <si>
    <t>1. Untuk Mengetahui Dan Menganalisis Besarnya Pengaruh Suku Bunga Pegadaian Terhadap Permintaan Gadai. 2. Untuk Menekan /meminimalisir Proses Ijon, Reintenir Dimasyarakat. 3. Membantu Proses Pembangunan Ekonomi Masyarakat</t>
  </si>
  <si>
    <t>Mengisi Kuesioner Sendiri
Lainnya : updating</t>
  </si>
  <si>
    <t>Kompilasi Data Jumlah Pelanggan dan Air</t>
  </si>
  <si>
    <t xml:space="preserve">  Perusahaan Daerah Air Minum Timor Tengah Utara</t>
  </si>
  <si>
    <t>Kompilasi Data Jumlah Pelanggan Dan Air</t>
  </si>
  <si>
    <t>Direktur Utama Perusahaan Daerah Air Minum Ttu</t>
  </si>
  <si>
    <t>Kepala Bagian Personalia</t>
  </si>
  <si>
    <t>Memperoleh Informasi Mengenai Jumlah Pelanggan Air Minum Dan Jumlah Air Yang Disalurkan Melalui Kecamatan</t>
  </si>
  <si>
    <t>Mendapatkan Data Jumlah Pelanggan Dan Volume Air Yang Disalurkan</t>
  </si>
  <si>
    <t>03 Januari 2022</t>
  </si>
  <si>
    <t>04 Januari 2022</t>
  </si>
  <si>
    <t>05 Januari 2022</t>
  </si>
  <si>
    <t>06 Januari 2022</t>
  </si>
  <si>
    <t>17 Januari 2022</t>
  </si>
  <si>
    <t>18 Januari 2022</t>
  </si>
  <si>
    <t>Kompilasi Data Jumlah Pelanggan, Volume, Nilai Air Minum, Jumlah Nilai Bahan Kimia yang dipakai oleh Perumda Air Minum Lae Nchiho Kabupaten Dairi</t>
  </si>
  <si>
    <t xml:space="preserve">  Kompilasi Data Jumlah Pelanggan, Volume, Nilai Air Minum, Jumlah Nilai Bahan Kimia yang dipakai oleh PDAM Tirta Nciho Kabupaten Dairi</t>
  </si>
  <si>
    <t>Kompilasi Data Jumlah Pelanggan, Volume, Nilai Air Minum, Jumlah Nilai Bahan Kimia Yang Dipakai Oleh Perumda Air Minum Lae Nchiho Kabupaten Dairi</t>
  </si>
  <si>
    <t>0627-21188</t>
  </si>
  <si>
    <t>0627-21798</t>
  </si>
  <si>
    <t>tirtanciho@yahoo.com</t>
  </si>
  <si>
    <t>Bupati Dairi</t>
  </si>
  <si>
    <t>Direktur Perumda Air Minum Lae Nciho</t>
  </si>
  <si>
    <t>Jakson Sihombing</t>
  </si>
  <si>
    <t>Seksi Perencanaan Teknis</t>
  </si>
  <si>
    <t>Jalan Rumah Sakit No.28a Batang Beruh Sidikalang 22218</t>
  </si>
  <si>
    <t>Sistem Penyediaan Air Minum Merupakan Masalah Penting Bila Dikaitkan Dengan Pemenuhan Kebutuhan Pokok Untuk Keperluan Hidup Sehari-hari, Mengingat Ketergantungan Yang Amat Besar Terhadap Air Minum Bagi Kehidupan Manusia. Kabupaten Dairi Arah Kebijakan Pembangunan Daerah Merujuk Pada Agenda-agenda Pembangunan Nasional Dan Juga Mengacu Pada Kaidah Kebijakan Perencanaan Pembangunan Yang Digariskan Pemerintah Provinsi Sumatera Utara, Salah Satunya Misi Pengelolaan Insfrastruktur Wilayah Meningkatkan Pembangunan Sarana Dan Sarana Air Bersih.</t>
  </si>
  <si>
    <t>Untuk Mendapatkan Data Lokasi Yang Telah Mendapatkan Layanan Air Minum</t>
  </si>
  <si>
    <t xml:space="preserve">  Dinas Tenaga Kerja dan Transmigrasi Kabupaten Minahasa Selatan</t>
  </si>
  <si>
    <t>Kompilasi Data Jumlah Perkara Pengadilan Negeri Kisaran</t>
  </si>
  <si>
    <t xml:space="preserve">  Pengadilan Negeri Kisaran</t>
  </si>
  <si>
    <t>062341389</t>
  </si>
  <si>
    <t>062341396</t>
  </si>
  <si>
    <t>delegasi.pnkisaran@gmail.com</t>
  </si>
  <si>
    <t>Noni Aprianti Damanik, Sh</t>
  </si>
  <si>
    <t>Kasubbag Perencanaan Teknologi Informasi Dan Pelaporan</t>
  </si>
  <si>
    <t>Jl. Ahmad Yani No. 33 Kisaran - Kab. Asahan 21214</t>
  </si>
  <si>
    <t>Pengadilan Negeri Kisaran Kelas I B Selalu Berupaya Memberikan Pelayanan Yang Terbaik Terhadap Seluruh Masyarakat Pencari Keadilan Yang Berkeadilan Dengan Meningkatkan Kredibilitas Dan Transparansi Badan Peradilan Guna Menuju Terwujudnya Peradilan Yang Agung Dengan Berdasarkan Undang Undang No. 25 Tahun 2009 Tentang Pelayanan Publik Jo. Undang Undang No. 14 Tahun 2008 Tentang Keterbukaan Informasi Publik Dan Surat Keputusan Ketua Mahkamah Agung Ri No. 1-144/kma/sk/i/2011 Tanggal 05 Januari 2011 Tentang Keterbukaan Informasi Di Pengadilan Serta Surat Dari Direktur Jenderal Badan Peradilan Umum Mahkamah Agung Ri No. 362/dju/hm02.3/4/2015 Tanggal 16 April 2015 Perihal Standarisasi Website Pengadilan. Keterbukaan Informasi Merupakan Salah Satu Hal Yang Wajib Dilaksanakan Oleh Pengadilan Negeri Kisaran Kelas Ib.</t>
  </si>
  <si>
    <t>Mengetahui Jumlah Perkara Yang Ditangani Oleh Pengadilan Negeri Kisaran Kelas Ib</t>
  </si>
  <si>
    <t>Kompilasi Data Jumlah Perusahaan Penerima Fasilitas Tempat Penimbunan Berikat dan KITE per KPPBC di Lingkungan Kanwil DJBC Jawa Tengah dan DIY</t>
  </si>
  <si>
    <t xml:space="preserve">  Kanwil DJBC Jawa Tengah DIY</t>
  </si>
  <si>
    <t>Kompilasi Data Jumlah Perusahaan Penerima Fasilitas Tempat Penimbunan Berikat Dan Kite Per Kppbc Di Lingkungan Kanwil Djbc Jawa Tengah Dan Diy</t>
  </si>
  <si>
    <t>024 76442525</t>
  </si>
  <si>
    <t>fasilitaskwbcjateng@gmail.com</t>
  </si>
  <si>
    <t>Direktorat Jenderal Bea Dan Cukai</t>
  </si>
  <si>
    <t>Kantor Wilayah Djbc Jawa Tengah Dan Diy</t>
  </si>
  <si>
    <t>Kepala Bidang Fasilitas Kepabeanan Dan Cukai</t>
  </si>
  <si>
    <t>Jalan A. Yani No 139 Pleburan Semarang Jawa Tengah</t>
  </si>
  <si>
    <t>Pemberian Perizinan Fasilitas Tempat Penimbunan Berikat Sesuai Dengan Peraturan Pemerintah Nomor 32 Tahun 2009 Tentang Tempat Penimbunan Berikat, Pmk Nomor 131/pmk.04/2018tentang Kawasan Berikat Sebagaimana Telah Diubah Dengan Pmk 65/pmk.04/2021 , Pmk 155/pmk.04/2019 Tentang Gudang Berikat, Pmk 272/pmk.04/2019 Tentang Pusat Logistik Berikat Sebagaimana Telah Diubah Dengan Pmk 28/pmk.04/2018, Pmk 160/pmk.04/2018 Tentang Kite Pembebasan, Dan Pmk 161/pmk.04/2018 Tentang Kite Pengembalian.</t>
  </si>
  <si>
    <t>1. Penataausahaan Jumlah Perusahaan Penerima Fasilitas Tempat Penimbunan Berikat Dan Kite Per Kppbc Bertujuan Untuk Membuat Database Yang Akurat Dan Up To Date; 2. Database Yang Akurat Diperlukan Untuk Melakukan Monitoring Dan Evaluasi Atas Pemberian Fasilitas Kepabeanan;</t>
  </si>
  <si>
    <t>Lainnya : Internal Based Application System</t>
  </si>
  <si>
    <t>Lainnya : Kantor Pelayanan Bea Cukai</t>
  </si>
  <si>
    <t>Lainnya: Konfirmasi data dengan kantor pusat dan kantor pelayanan</t>
  </si>
  <si>
    <t>Lainnya: Kantor Pelayanan Bea Cukai</t>
  </si>
  <si>
    <t>Kompilasi data jumlah PUS Peserta KB Aktif Kabupaten Sragen</t>
  </si>
  <si>
    <t xml:space="preserve">  Dinas Pengendalian Penduduk, Keluarga Berencana dan Pemberdayaan Perempuan dan Perlindungan Anak</t>
  </si>
  <si>
    <t>Kompilasi Data Jumlah Pus Peserta Kb Aktif Kabupaten Sragen</t>
  </si>
  <si>
    <t>Dinas Pengendalian Penduduk, Keluarga Berencana Dan Pemberdayaan Perempuan Dan Perlindungan Anak</t>
  </si>
  <si>
    <t>0271 8825838</t>
  </si>
  <si>
    <t>ppkbpppa.sragen@gmail.com</t>
  </si>
  <si>
    <t>Sekretaris Dinas Pengendalian Penduduk, Kb Dan Pppa</t>
  </si>
  <si>
    <t>Jl. Ade Irma Suryani Nasution No. 1</t>
  </si>
  <si>
    <t>Kegiatan Ini Dalam Rangka Menyediakan Informasi Tentang Pencapaian Program Kependudukan Dan Keluarga Berencana Nasional</t>
  </si>
  <si>
    <t>Pencatatan Dan Pelaporan Pelayanan Kontrasepsi Yang Dilakukan Oleh Klinik Kb Pemerintah / Swasta, Dokter / Bidan Swasta Sesuai Sistem Yang Telah Ditetapkan</t>
  </si>
  <si>
    <t>Kompilasi Data Jumlah Talak daan Cerai dan Jumlah Perkara yang Masuk dan Diputuskan</t>
  </si>
  <si>
    <t xml:space="preserve">  Pengadilan Agama Sidikalang</t>
  </si>
  <si>
    <t>Kompilasi Data Jumlah Talak Daan Cerai Dan Jumlah Perkara Yang Masuk Dan Diputuskan</t>
  </si>
  <si>
    <t>0627-21464</t>
  </si>
  <si>
    <t>0626-21146</t>
  </si>
  <si>
    <t>pasdk@ymail.com</t>
  </si>
  <si>
    <t>Dirjen Badilag</t>
  </si>
  <si>
    <t>Pengadilan Tinggi Agama Medan</t>
  </si>
  <si>
    <t>Yusmi Dawarni Daulay</t>
  </si>
  <si>
    <t>Panitera</t>
  </si>
  <si>
    <t>Jalan Rumah Sakit Umum No. 16 Sidikalang</t>
  </si>
  <si>
    <t>Adannya Permohonan /gugatan Dari Para Pihak Pencari Keadilan ( Masyarakat Yang Ingin Bercerai Atau Mengesahkan Pernikahan Atau Perwalian)</t>
  </si>
  <si>
    <t>Sebagai Pertanggungjawaban Kinerja Dalam Bentuk Laporan, Bulanan, Triwulan, Dan Tahunan Ke Pengadilan Tinggi Agama Medan Dan Badilag</t>
  </si>
  <si>
    <t>Lainnya : Entry Data Langsung dari Program Aplikasi</t>
  </si>
  <si>
    <t>Lainnya : Entri Web Internal</t>
  </si>
  <si>
    <t>Lainnya: Validasi Harian</t>
  </si>
  <si>
    <t>Kompilasi data jumlah tempat peribadatan untuk buku Langkat Dalam Angka</t>
  </si>
  <si>
    <t xml:space="preserve">  KANTOR KEMENTRIAN AGAMA KABUPATEN LANGKAT</t>
  </si>
  <si>
    <t>Kompilasi Data Jumlah Tempat Peribadatan Untuk Buku Langkat Dalam Angka</t>
  </si>
  <si>
    <t>061 8912784</t>
  </si>
  <si>
    <t>kemenaglangkat@gmail.com</t>
  </si>
  <si>
    <t>Kementrian Agama Republik Indonesia</t>
  </si>
  <si>
    <t>Kantor Kementrian Agama Provinsi Sumatera Utara</t>
  </si>
  <si>
    <t>H. Zulfan Efendi, S.ag, M.si</t>
  </si>
  <si>
    <t>Kepala Kantor Kementrian Agama Kabupaten Langkat</t>
  </si>
  <si>
    <t>Jl. Dipenogoro No.1 Kwala Bingai, Stabat</t>
  </si>
  <si>
    <t>Pengumpulan Data Jumlah Tempat Peribadatan Untuk Keperluan Pembuatan Publikasi Langkat Dalam Angka</t>
  </si>
  <si>
    <t>Lainnya : melalui WAG</t>
  </si>
  <si>
    <t>Lainnya : tempat peribadatan</t>
  </si>
  <si>
    <t>Lainnya: tempat peribadatan</t>
  </si>
  <si>
    <t>Kompilasi Data Jumlah Tempat Peribadatan, Jumlah Jemaah Haji, Jumlah Sekolah, Guru, dan Murid dibawah Kementerian Agama Kabupaten Dairi</t>
  </si>
  <si>
    <t>Kompilasi Data Jumlah Tempat Peribadatan, Jumlah Jemaah Haji, Jumlah Sekolah, Guru, Dan Murid Dibawah Kementerian Agama Kabupaten Dairi</t>
  </si>
  <si>
    <t>0627-21260</t>
  </si>
  <si>
    <t>kabdairi@kemenag.go.id</t>
  </si>
  <si>
    <t>Kantor Kementerian Agama Sumatera Utara</t>
  </si>
  <si>
    <t>Kantor Kementerian Agama Kabupaten Dairi</t>
  </si>
  <si>
    <t>H.inur Sagala S.ag</t>
  </si>
  <si>
    <t>Kepala Seksi Pendidikan Islam</t>
  </si>
  <si>
    <t>Jl. Pelita No.20, Batang Beruh, Sidikalang, Kabupaten Dairi, Sumatera Utara 22218</t>
  </si>
  <si>
    <t>1. Seksi Pendidikan Islam Sudah Melewati Perjalanan Panjang Di Lingkungan Kantor Kementerian Agama Kabupaten Dairi Yang Telah Melahirkan Pendidikan Madrasah Yang Cukup Signifikan Dan Bermanfaat Di Tengah-tengah Masyarakat Kabupaten Dairi.menjalankan Fungsi Pelayanan Pendidikan Madrasah Sesuai Dengan Visi Yang Ditetapkan Oleh Kementerian Agama Pusat Sampai Ke Daerah Serta Menjalankan Program Pencapaian Target Yang Di Canangkan Oleh Setiap Kepala Kantor Yang Menjabat. Menjalankan Visi Dan Menyelesaikan Misi Adalah Harapan Setiap Yang Memangku Jabatan Kepala Seksi Pendidikan Islam. Inovasi, Kreatifitas Selalu Dipacu Untuk Perkembangan Pendidikan Madrasah. 2.sejarah Kantor Kementerian Agama Kabupaten Dairi Sesuai Peraturan Menteri Agama Nomor 10 Tahun 2010 Tentang Organisasi Dan Tata Kerja Kantor Kementerian Agama Salah Satunya Adalah Seksi Penyelenggaraan Haji Dan Umrah Dengan Itu Maka Urusan Bidang Penyelenggaraan Haji Dan Umrah Kantor. Kementerian Agama Kabupaten Dairi Ruang Lingkupnya Semakin Berkembang Pesat, Baik Secara Kualitatif Maupun Kuantitatif Sejalan Dengan Hal Tersebut Tanggal 01 Oktober 2018 Didirikanlah Gedung Pelayanan Haji Dan Umrah. Dasar Hukum Pendirian Ini Adalah Sesuai Ketetapan Dana Pelaksanaan Keuangan Operasional Haji (pkoh) Tahun 2018. 3. Keputusan Menteri Agama No. 1 Tahun 2001 Ini Terjadi Perubahan Nomenklatur Dan Struktur Organisasi Bimbingan Masyarakat Kristen. Sebelum Adanya Keputusan Menteri Agama Dahulu Organisasi “bimbingan Masyarakat Kristen” Hanya Terbagi Satu Bagian Saja Yakni : Menangani Urusanurusan Gereja, Penyuluhan Kepada Masyarakat Kab. Dairi Dan Menangani Pendidikan Kristen Kab. Dairi, Sehingga Pelayanan Kurang Memadai Pada Waktu Itu, Dengan Adanya Berubah Organisasi Kini Terbagi Menjadi 2 Bagian Yaitu : “bagian Seksi Urusan Agama Dan Seksi Pendidikan Agama Kristen ”. Perubahan Yang Terjadi Dalam Struktur Organisasi Mengalami Perkembangan Yang Cukup Memadai Untuk Meningkatkan Optimalisasi Pelayanan Kepada Masyarakat Kab. Dairi</t>
  </si>
  <si>
    <t>I . Pendidikan Agama Islam 1. Menggambarkan Secara Keseluruhan Seksi Pendidikan Islam 2. Sebagai Bahan Untuk Catatan Tahunan Seksi Pendidikan Islam 3. Sebagai Laporan Perkembangan Seksi Pendidikan Islam 4. Sebagai Rujukan Pengambilan Kebijakan Dalam Seksi Pendidikan Islam 5. Sebagai Catatan Sejarah Perjalanan Seksi Pendidikan Islam Ii. Jemaah Haji 1. Mewujudkan Penyelenggaraan Ibadah Haji Dan Umrah Yang Optimal. 2. Mendata Calon Jamaah Yang Telah Melakukan Setoran Haji. 3. Membimbing,melayani,dan Melindungi Calon Jemaah Haji Dalam Melaksanakan Haji Dan Umrah. Iii. Kerukunan Umat Beragama 1. Meningkatkan Kualitas Bimbingan Masyarakat Umat Beragama 2. Meningkatkan Kualitas Kerukunan Internal Dan Eksternal 3. Meningkatkan Kualitas Pendidikan Umat Beragama 4. Mewujudkan Tata Kelola Kepemerintahan Yang Bersih.</t>
  </si>
  <si>
    <t>Lainnya : Update (Operator isi sendiri)</t>
  </si>
  <si>
    <t>Individu
Lainnya : Madrasah</t>
  </si>
  <si>
    <t>Individu
Lainnya: Madrasah</t>
  </si>
  <si>
    <t>Kompilasi Data Jumlah Tindak Pidana Ditreskrimsus Polda Kalteng</t>
  </si>
  <si>
    <t xml:space="preserve">  Kepolisian Negara Republik Indonesia Daerah Kalimantan Tengah</t>
  </si>
  <si>
    <t>Kompilasi Data Jumlah TPAK Kabupaten Madiun</t>
  </si>
  <si>
    <t xml:space="preserve">  Dinas Tenaga Kerja Kabupaten Madiun</t>
  </si>
  <si>
    <t xml:space="preserve">  Dinas Pariwisata Kabupaten Minahasa Selatan</t>
  </si>
  <si>
    <t>KOMPILASI DATA KANTOR KESYAHBANDARAN DAN OTORITAS PELABUHAN BITUNG</t>
  </si>
  <si>
    <t xml:space="preserve">  KANTOR KESYAHBANDARAN DAN OTORITAS PELABUHAN BITUNG</t>
  </si>
  <si>
    <t>Kompilasi Data Kantor Kesyahbandaran Dan Otoritas Pelabuhan Bitung</t>
  </si>
  <si>
    <t>043835762</t>
  </si>
  <si>
    <t>043821044</t>
  </si>
  <si>
    <t>adpelbitung@yahoo.com</t>
  </si>
  <si>
    <t>Kantor Kesyahbandaraan Dan Otoritas Pelabuhan</t>
  </si>
  <si>
    <t>Pelabuhan Bitung</t>
  </si>
  <si>
    <t>Kegiatan Ini Dilakukan Guna Meningkatkan Pelayanan Publik Terutama Dalam Bidang Perijinan Kapal</t>
  </si>
  <si>
    <t>Pelayanan Publik (perijinan Kapal)</t>
  </si>
  <si>
    <t xml:space="preserve">  Kantor Pos Amurang</t>
  </si>
  <si>
    <t>Kompilasi Data Kantor Pos Pembantu Di Kabupaten Minahasa Selatan</t>
  </si>
  <si>
    <t>043021005</t>
  </si>
  <si>
    <t>lidya@gmail.com</t>
  </si>
  <si>
    <t>Lidya Fransiska Retor</t>
  </si>
  <si>
    <t>Kepala Kantor Cabang</t>
  </si>
  <si>
    <t>Uwuran I Amurang</t>
  </si>
  <si>
    <t>Penyediaan Pelayanan Yang Berkualitas, Dapat Memicu Potensi Sosial Ekonomi Masyarakat Yang Merupakan Bagian Dari Demokratisai Ekonomi. Penyediaan Pelayanan Publik Yang Bermutu Merupakan Salah Satu Alat Untuk Mengembalikan Kepercayaan Masyarakat Kepada Sistem Pelayanan Organisasi Baik Swasta, Maupun Pemerintah. Hal Tersebut Menjadikan Pemberian Pelayanan Publik Yang Berkualitas Kepada Masyarakat Menjadi Faktor Pendorong Lahirnya Terobasan Atau Inovasi Baru Dalam Sistem Pelayanan. Globalisasi Yang Terjadi Sekarang Ini Menyebabkan Persaingan Yang Semakin Ketat Antara Institusi Penyedia Jasa. Persaingan Yang Ketat Ini Juga Disebabkan Karena Pelanggan Pada Saat Ini Cenderung Lebih Bersifat Kritis Dan Dihadapi Banyak Pilihan, Oleh Karena Itu Tuntutannya Lebih Banyak Terhadap Kondisi Kualitas Produk, Harga, Dan Pelayanan. Seperti Kita Lihat Di Negara Indonesia Sangat Tajam Dan Ketat, Terutama Bisnis Dibidang Jasa Yang Merupakan Jasa Pelayanan, Semakin Meningkatnya Persaingan Di Indonesia Menuntut Perusahaan Untuk Menciptakan Cara Yang Tepat Untuk Menjalankan Usaha Dan Memfokuskan Perhatian Terhadap Konsumen Atau Pelanggan, Dengan Kata Lain Perusahaan Dituntut Untuk Lebih Memperhatikan Kebutuhan Dan Keinginan Pelanggan, Serta Memenuhi Apa Yang Mereka Harapkan Dengan Cara Yang Lebih Memuaskan Dibandingkan Dengan Apa Yang Dilakukan Oleh Pesaing. Diiringi Pula Oleh Tingginya Tingkat Mobilitas Penduduk, Lalu Lintas Uang Dan Barang Dalam Arus Perdagangan Serta Semakin Tingginya Persaingan Bisnis. Disisi Lain Beban Tugas Pemerintah Semakin Berat Karena Semakin Tingginya Tuntutan Peningkatan Kesejahteraan Masyarakat. Untuk Meningkatkan Kualitas Dan Menjamin Penyediaan Pelayanan Publik Sesuai Dengan Asas-asas Umum Pemerintahan Dan Korporasi Yang Baik Serta Untuk Memberi Perlindungan Bagi Setiap Warga Pt. Pos Indonesia (persero) Amurang Yang Bergerak Dibidang Jasa Dan Merupakan Bagian Integral Dari Pembangunan Nasional, Yaitu Mempercepat Pembangunan Melalui Pembangunan Jaringan Komunikasi Antar Daerah. Oleh Karena Itu Penyelenggaraan Pos Dijalankan Oleh Negara Demi Kepentingan Umum Dan Bertujuan Menunjang Pembangunan Nasional</t>
  </si>
  <si>
    <t>Untuk Mendapatkan Jumlah Kantor Pos Pembantu Menurut Kecamatan Di Wilayah Kabupaten Minahasa Selatan</t>
  </si>
  <si>
    <t>Lainnya: Kantor Pos Amurang</t>
  </si>
  <si>
    <t xml:space="preserve">  Kantor Pos Ratahan Kabupaten Minahasa Tenggara</t>
  </si>
  <si>
    <t>Kompilasi Data Kantor Pos Pembantu Di Kabupaten Minahasa Tenggara</t>
  </si>
  <si>
    <t>082188961884</t>
  </si>
  <si>
    <t>jendrikolibu@gmail.com</t>
  </si>
  <si>
    <t>Jendri Kolibu, Se</t>
  </si>
  <si>
    <t>Kepala Kantor Pos Ratahan Kabupaten Minahasa Tenggara</t>
  </si>
  <si>
    <t>Jaga 3 Desa Kamangan Kec. Tompaso Minahasa</t>
  </si>
  <si>
    <t>Pt Pos Indonesia Adalah Salah Satu Perusahaan Milik Negara Atau Salah Satu Bumn Milik Pemerintah Indonesia Yang Bergerak Di Bidang Pelayanan Atau Pengiriman Pos. Perusahaan Ini Didirikan Pada Tanggal 20 Agustus 1746. Saat Ini, Bentuk Badan Usaha Pos Indonesia Merupakan Perseroan Terbatas Dan Sering Disebut Dengan Pt. Pos Indonesia. Bentuk Usaha Pos Indonesia Ini Berdasarkan Peraturan Pemerintah Republik Indonesia Nomor 5 Tahun 1995. Peraturan Pemerintah Tersebut Berisi Tentang Pengalihan Bentuk Awal Pos Indonesia Yang Berupa Perusahaan Umum (perum) Menjadi Sebuah Perusahaan (persero).</t>
  </si>
  <si>
    <t>Untuk Mendapatkan Jumlah Kantor Pos Pembantu Di Kabupaten Minahasa Tenggara</t>
  </si>
  <si>
    <t>Kompilasi Data Karakteristik Tanaman Pangan Kabupaten Aceh Utara</t>
  </si>
  <si>
    <t xml:space="preserve">  Dinas Pertanian Tanaman Pangan Kabupaten Aceh Utara</t>
  </si>
  <si>
    <t>rahimah@gmail.com</t>
  </si>
  <si>
    <t>Dinas Pertanian Tanaman Pangan Kabupaten Aceh Utara</t>
  </si>
  <si>
    <t>Ir. Rahimah</t>
  </si>
  <si>
    <t>Jl. Samudra, No. 07 A, Kp. Jawa Lama, Banda Sakti, Kota Lhokseumawe, Provinsi Aceh</t>
  </si>
  <si>
    <t>Dinas Pertanian Tanaman Pangan Merupakan Dinas Yang Melaksanakan Urusan Pemerintahan Daerah Dengan Fungsi Perumusan Kebijakan Teknis Di Bidang Pertanian, Kehutanan Dan Perkebunan, Penyelenggaraan Urusan Pemerintahan Dan Pelayanan Umum Di Bidang Pertanian, Kehutanan Dan Perkebunan, Pembinaan Dan Pelaksanaan Tugas Di Bidang Pertanian, Kehutanan Dan Perkebunan Serta Pelaksanaan Tugas Lain Yang Diberikan Oleh Bupati Sesuai Dengan Tugas Dan Fungsinya.</t>
  </si>
  <si>
    <t>Untuk Menggambarkan Kondisi Ketahanan Pangan Yang Ada Di Kabupaten Aceh Utara</t>
  </si>
  <si>
    <t>Lainnya : Komoditas</t>
  </si>
  <si>
    <t>Lainnya: Komoditas</t>
  </si>
  <si>
    <t>Kompilasi Data Karekteristik Jalan kota semarang</t>
  </si>
  <si>
    <t xml:space="preserve">  Dinas Pekerjaan Umum</t>
  </si>
  <si>
    <t>21</t>
  </si>
  <si>
    <t>Kompilasi data kasus penyakit menurut Kabupaten/Kota</t>
  </si>
  <si>
    <t xml:space="preserve">  Dinas Kesehatan Provinsi Sumatera Utara</t>
  </si>
  <si>
    <t>Kompilasi Data Kasus Penyakit Menurut Kabupaten/kota</t>
  </si>
  <si>
    <t>4524550</t>
  </si>
  <si>
    <t>4535320</t>
  </si>
  <si>
    <t>dinkes@sumutprov.go.id</t>
  </si>
  <si>
    <t>Kepala Dinas Kesehatan Provinsi Sumatera Utara</t>
  </si>
  <si>
    <t>Dr. Aris Yudhariansyah, Mm</t>
  </si>
  <si>
    <t>Sekretaris Dinas Kesehatan Provinsi Sumatera Utara</t>
  </si>
  <si>
    <t>Jl. Hm. Yamin No. 41 Aa Medan</t>
  </si>
  <si>
    <t>Untuk Memenuhi Data Bps Provinsi Sumatera Utara</t>
  </si>
  <si>
    <t>Tersedianya Data Yang Di Perlukan Untuk Penerbitan Suda Bps Provinsi Sumatera Utara</t>
  </si>
  <si>
    <t>27 Februari 2020</t>
  </si>
  <si>
    <t>Paper-assisted Personal Interviewing (PAPI)
Lainnya : media elektronik Whatsapps</t>
  </si>
  <si>
    <t>Lainnya : Puskesmas</t>
  </si>
  <si>
    <t>Lainnya: Penilaian Mandiri Kualitas data Rutin</t>
  </si>
  <si>
    <t>: 31 orang</t>
  </si>
  <si>
    <t>Lainnya: Puskesmas</t>
  </si>
  <si>
    <t>Kompilasi Data Kasus Perceraian Bulanan di Kabupaten Sukoharjo</t>
  </si>
  <si>
    <t xml:space="preserve">  Pengadilan Agama Sukoharjo</t>
  </si>
  <si>
    <t>Kompilasi Data Kasus Perceraian Bulanan Di Kabupaten Sukoharjo</t>
  </si>
  <si>
    <t>Pengadilan Agama Sukoharjo</t>
  </si>
  <si>
    <t>(0271)593088</t>
  </si>
  <si>
    <t>kepaniteraan@gmail.com</t>
  </si>
  <si>
    <t>Pengadilan Agama</t>
  </si>
  <si>
    <t>Panitera Pengadilan Agama</t>
  </si>
  <si>
    <t>Jl. Rajawali No.10, Mojotegalan, Joho, Kec. Sukoharjo Kabupaten Sukoharjo Jawa Tengah</t>
  </si>
  <si>
    <t>Informasi Pengadilan Agama Sukoharjo Sangatlah Penting Karena Di Era Modern Ini , Masyarakat Semakin Menyadari Hak Hak Informasinya Tentang Badan Publik Yang Ingin Ia Ketahui, Termasuk Informasi Tentang Pengadilan Agama Sukoharjo Sebagai Bagian Dari Lembaga Yudikatif Yang Termasuk Badan Publik. Pengadilan Agama Sukoharjo Juga Sangat Berkepentingan Untuk Menyediakan Informasi Tentang Apa Yang Telah Dilakukan Dan Apa Yang Telah Dicapai Selama Ini Serta Menyajikan Perkembangan Yang Terjadi Pada Pengadilan Agama Sukoharjo, Karena Menyediakan Informasi Yang Dibutuhkan Masyarakat, Adalah Bagian Dari Kontribusi Pengadilan Agama Untuk Mengembangkan Masyarakat Informatif.</t>
  </si>
  <si>
    <t>Ma Mudah Mengontrol Perkembangan Yg Sudah Terjadi Mengenai Perceraian Di Kabupaten Sukoharjo</t>
  </si>
  <si>
    <t>05 Januari 2020</t>
  </si>
  <si>
    <t>Lainnya: Validasi bertahap di tiap kewenangan</t>
  </si>
  <si>
    <t>Kompilasi data Kawasan Hutan di Kabupaten Dairi</t>
  </si>
  <si>
    <t xml:space="preserve">  UPT Kesatuan Pengelolaan Hutan Wilayah XIV Sidikalang</t>
  </si>
  <si>
    <t>Kompilasi Data Kawasan Hutan Di Kabupaten Dairi</t>
  </si>
  <si>
    <t>0627-2520700</t>
  </si>
  <si>
    <t>kph14sidikalang@yahoo.com</t>
  </si>
  <si>
    <t>Kementerian Lingkungan Hidup Dan Kehutanan Republik Indonesia</t>
  </si>
  <si>
    <t>Dinas Kehutanan Provinsi Sumatera Utara</t>
  </si>
  <si>
    <t>Karolyn Simanjuntak, Sh, M.ap</t>
  </si>
  <si>
    <t>Kepala Upt Kesatuan Pengelolaan Hutan Wilayah Xiv Sidikalang</t>
  </si>
  <si>
    <t>Jalan Pelita No 18 Sidikalang 22212</t>
  </si>
  <si>
    <t>Penentuan Pembagian Kewenangan Pengelolaan Dan Pengamanan Kawasan Hutan Membutuhkan Data Dasar.</t>
  </si>
  <si>
    <t>Memperoleh Data Luas Kawasan Hutan Menurut Fungsi Dan Kecamatan Di Kabupaten Dairi</t>
  </si>
  <si>
    <t>Lainnya : input excel</t>
  </si>
  <si>
    <t>Lainnya : institusi</t>
  </si>
  <si>
    <t>Lainnya: kabupaten</t>
  </si>
  <si>
    <t>Kompilasi data Keagamaan</t>
  </si>
  <si>
    <t xml:space="preserve">  Kementerian Agama Kabupaten Sinjai</t>
  </si>
  <si>
    <t>Kompilasi Data Keagamaan</t>
  </si>
  <si>
    <t>085756240783</t>
  </si>
  <si>
    <t>kabsinjai@kemenag.go.id</t>
  </si>
  <si>
    <t>H. Abd Hafid M Talla</t>
  </si>
  <si>
    <t>Kepala Kantor Kementerian Agama Kabupaten Sinjai</t>
  </si>
  <si>
    <t>Jl Jenderal Sudirman No 8 Bongki Sinjai Utara</t>
  </si>
  <si>
    <t>Kantor Kementerian Agama Kabupaten Sinjai Sebagai Salah Satu Instansi Vertikal Yang Melaksanakan Tugas Dan Fungsi Kementerian Agama Dalam Wilayah Kabupaten Sinjai Berdasarkan Kebijakan Kepala Kantor Kementerian Agama Provinsi Sulawesi Selatan Dan Peraturan Perundang-undangan, Dimana Salah Satu Tugas Dan Fungsinya Adalah Pelaksanaan Kebijakan Teknis Dibidang Pengelolaan Administrasi Dan Informasi Berkepentingan Menyajikan Data Dan Informasi Kunci Yang Akan Digunakan Sebagai Tolak Ukur Pencapaian Kinerja.</t>
  </si>
  <si>
    <t>1. Menggambarkan Data Dan Informasi Kunci Yang Digunakan Sebagai Tolak Ukur Pencapaian Kinerja Kantor Kementerian Agama Kabupaten Sinjai 2. Acuan Dalam Perencanaan Program Kementerian Agama Yang Punya Keterkaitan Dengan Penyusunan Laporan Terkait. 3.memuat Informasi Tentang Perkembangan Dan Pencapaian Yang Berhasil Diraih Kantor Kementerian Agama</t>
  </si>
  <si>
    <t>Lainnya : KUA</t>
  </si>
  <si>
    <t>Lainnya: KUA</t>
  </si>
  <si>
    <t>Kompilasi Data Kearsipan dan Perpustakaan Kota Mataram</t>
  </si>
  <si>
    <t xml:space="preserve">  Dinas Kearsipan dan Perpustakaan Kota Mataram</t>
  </si>
  <si>
    <t>Kompilasi Data Kearsipan Dan Perpustakaan Kota Mataram</t>
  </si>
  <si>
    <t>(0370) 649245</t>
  </si>
  <si>
    <t>diarpus@mataramkota.go.id</t>
  </si>
  <si>
    <t>Kepala Dinas Kearsipan Dan Perpustakaan Kota Mataram</t>
  </si>
  <si>
    <t>Kepala Bidang Layanan Dan Pembinaan Perpustakaan</t>
  </si>
  <si>
    <t>Jl. Gunung Rinjani No. 1, Kota Mataram</t>
  </si>
  <si>
    <t>Dinas Kearsipan Dan Perpustakaan (diarpus) Kota Mataram Sebagai Salah Satu Organisasi Lembaga Teknis Daerah Sebagai Lembaga Penyedia Informasi Bagi Pengguna Dalam Mengakses Informasi.</t>
  </si>
  <si>
    <t>A. Memutakhirkan Data Kearsipan Dan Perpustakaan. B. Meningkatkan Pemanfaatan Data Kearsipan Dan Perpustakaan.</t>
  </si>
  <si>
    <t>Kompilasi Data Kearsipan Kabupaten Bogor</t>
  </si>
  <si>
    <t xml:space="preserve">  Dinas Arsip dan Perpustakaan Daerah Kab. Bogor</t>
  </si>
  <si>
    <t>021-87901363</t>
  </si>
  <si>
    <t>dap@bogorkab.co.id</t>
  </si>
  <si>
    <t>Drs. Erawan Suherman, M.si</t>
  </si>
  <si>
    <t>Jl. Bersih Kompl. Pemda Cibinong</t>
  </si>
  <si>
    <t>Kegiatan Pendataan Dilakukan Untuk Mendukung Kearsipan Serta Menjaga Pengamanan Dan Perlindungan Dokumen</t>
  </si>
  <si>
    <t>Terkelolanya Arsip Vital Dan Statis</t>
  </si>
  <si>
    <t>Lainnya : Dokumen</t>
  </si>
  <si>
    <t>Lainnya: Dokumen</t>
  </si>
  <si>
    <t xml:space="preserve">  Dinas Lingkungan Hidup Kabupaten Minahasa Selatan</t>
  </si>
  <si>
    <t>Kompilasi Data Kebersihan Dan Pertamanan Di Kabupaten Minahasa Selatan</t>
  </si>
  <si>
    <t>082187267283</t>
  </si>
  <si>
    <t>stanleysunkudon@gmail.com</t>
  </si>
  <si>
    <t>Stanley V Sunkodon</t>
  </si>
  <si>
    <t>Kabid Pengendalian Sampah Limbah B3 Dan Pencemaran Lingkungan</t>
  </si>
  <si>
    <t>Kompleks Kantor Bupati Kel. Pondang Amurang Timur</t>
  </si>
  <si>
    <t>Kebersihan Merupakan Suatu Hal Yang Mempengaruhi Kualitas Hidup Di Masyarakat, Terwujudnya Lingkungan Yang Bersih Salah Satu Faktor Penunjang Kesehatan Mahluk Hidup. Namun Permasalahan Saat Ini Untuk Mewujudkan Lingkungan Yang Bersih, Tidak Terlepas Kaitannya Dengan Masalah Sampah Yang Dari Hari Ke Hari Semakin Menumpuk, Hal Ini Disebabkan Karena Pertambahan Penduduk Yang Semakin Meningkat Dan Disertai Juga Dengan Aktivitas Manusia Yang Semakin Berkembang Dan Pembangunan Yang Dilakukan Juga Terus Meningkat, Sehingga Bertambahnya Volume Sampah Dan Jenis Sampah Yang Beragam. Akibatnya, Terjadi Penumpukan Sampah Yang Menimbulkan Bau Yang Tidak Sedap Dan Mengurangi Tingkat Kesuburan Tanah. Untuk Penanggulangi Masalah Ini Peran Dan Kesadaran Masyarakat Diperlukan Untuk Mengurangi Dan Mengelola Sampah. Selain Peran Masyarakat, Peran Dinas Kebersihan Sebagai Salah Satu Instansi Pemerintahan Juga Sangat Penting Dalam Mengelola Sampah Agar Terciptanya Lingkungan Yang Bersih Dan Nyaman. Oleh Karena Itu, Suatu Organisasi Selalu Berupaya Untuk Mengelola Sumber Daya Manusia Dan Sumber Daya Lainnya Untuk Meningkatkan Kinerja Pegawai. Menurut Prawirosentono Dalam Subekhi Dan Jauhar (2012:193) Kinerja Merupakan Hasil Kerja Yang Telah Dicapai Oleh Seseorang Atau Sekelompok Orang Dalam Suatu Organisasi Yang Sesuai Dengan Wewenang Dan Tanggungjawabnya Masing-masing, Hal Ini Dalam Rangka Mencapai Tujuan Organisasi Yang Bersangkutan Secara Legal, Tidak Melanggar Hukum, Dan Sesuai Dengan Norma Serta Etika Yang Berlaku. Hal Ini Menjelaskan Bahwa Kinerja Adalah Keberhasilan Seseorang Dalam Melaksanakan Pekerjaannya. Untuk Meningkatkan Keberhasilan Kinerja Pegawai Setidaknya Harus Memperhatikan Faktor-faktor Yang Mempengaruhi Kinerja, Beberapa Faktor Diantaranya Yaitu, Disipin Kerja Dan Sarana Prasarana (sedarmayanti Dalam Widodo, 2015:133). Berkaitan Dengan Sarana Prasarana Tentu Tidak Terlepas Dari Kegiatan Manajemen Sarana Prasarana Yang Di Lakukan Oleh Pegawai Dalam Mendukung Pelaksanaan Pekerjaan Suatu Organisasi. Manajemen Sarana Prasarana Merupakan Ilmu Yang Mengatur Penggunaan Dan Pengelolaan Sarana Prasarana Agar Sarana Prasarana Yang Ada Dapat Dimanfaatkan Untuk Mencapai Tujuan Organisasi. Kegiatan Manajemen Sarana Prasarana Itu Sendiri Pada Dasarnya Meliputi Meliputi Perencanaan, Pengadaan, Pendistribusian, Penggunaan, Pemeliharaan, Inventaris Dan Penghapusan Sarana Prasarana (darmastuti Dan Karwanto, 2014). Selain Manajemen Sarana Prasarana, Disiplin Kerja Juga Harus Diperhatikan Dalam Suatu Organisasi, Hal Ini Disebabkan Bahwa Untuk Mencapai Hasil Kinerja Yang Baik Dan Sesuai Tujuan Diperlukan Sikap Para Pegawai Harus Disiplin Dalam Melaksanakan Tugas-tugasnya, Karena Kedisiplinan Yang Baik Mencerminkan Besarnya Tanggungjawab Seseorang Terhadap Tugas Yang Diberikan Kepadanya. Kedisiplinan Merupakan Kesadaran Dan Kesediaan Seseorang Atau Sekelompok Orang Dalam Mentaati Semua Peraturan Perusahaan Dan Norma-norma Sosial Yang Berlaku (hasibuan, 2011:193). Dinas Lingkungan Hidup Kabupaten Minahasa Selatan Adalah Salah Satu Instansi Pemerintah Yang Bertanggung Jawab Melayanani Masyarakat Dalam Pengelolaan Kebersihan.</t>
  </si>
  <si>
    <t>Untuk Mengetahui Jumlah Sarana Dan Prasarana Kebersihan Dan Pertamanan Di Kabupaten Minahasa Selatan</t>
  </si>
  <si>
    <t>Lainnya : Unit kegiatan</t>
  </si>
  <si>
    <t>Lainnya: Unit kegiatan</t>
  </si>
  <si>
    <t>Kompilasi Data Kebudayaan Kabupaten Sijunjung</t>
  </si>
  <si>
    <t xml:space="preserve">  Dinas Pendidikan dan Kebudayaan Kabupaten Sijunjung</t>
  </si>
  <si>
    <t>0754-20111</t>
  </si>
  <si>
    <t>dinaspendidikansijunjung@yahoo.com</t>
  </si>
  <si>
    <t>Kepala Dinas Pendidikan Dan Kebudayaan Kabupaten Sijunjung</t>
  </si>
  <si>
    <t>Adha Noorfedy, S.pd, M.kom</t>
  </si>
  <si>
    <t>Plt. Kepala Bidang Kebudayaan</t>
  </si>
  <si>
    <t>Jl. Prof. M. Yamin, Sh No. 104</t>
  </si>
  <si>
    <t>Belum Tersedianya Data Pokok Kebudayaan Yang Komprehensif</t>
  </si>
  <si>
    <t>Mengetahui Gambaran Pokok Data Kebudayaan Di Kabupaten Sijunjung</t>
  </si>
  <si>
    <t>Lainnya : Pengumpulan data dari cagar budaya</t>
  </si>
  <si>
    <t>Lainnya : Unit cagar budaya</t>
  </si>
  <si>
    <t>Lainnya: unit cagar budaya</t>
  </si>
  <si>
    <t>Kompilasi Data Kecamatan Dalam Angka</t>
  </si>
  <si>
    <t xml:space="preserve">  Dinas Komunikasi dan Informasi Daerah Kabupaten Kepulauan Siau Tagulandang Biaro</t>
  </si>
  <si>
    <t>082348991071</t>
  </si>
  <si>
    <t>meylda@gmail.com</t>
  </si>
  <si>
    <t>Pemerintah Kabupaten Kepulauan Siau Tagulandang Biaro</t>
  </si>
  <si>
    <t>Dinas Komunikasi Dan Informatika Daerah Kabupaten Sitaro</t>
  </si>
  <si>
    <t>Meylda Dauhan</t>
  </si>
  <si>
    <t>Ondong Siau</t>
  </si>
  <si>
    <t>Diskominfo Sebagai Walidata Statistik Perlu Untuk Memiliki Beragam Data Daerah Sehingga Dilakukan Pengumpulan Data Statistik Kecamatan Dalam Angka Di Wilayah Kabupaten Kepulauan Siau Tagulandang Biaro</t>
  </si>
  <si>
    <t>Untuk Memperoleh Beragam Data Dari Kecamatan Di Wilayah Kabupaten Kepulauan Siau Tagulandang Biaro</t>
  </si>
  <si>
    <t>31 Oktober 2021</t>
  </si>
  <si>
    <t>KOMPILASI DATA KEJADIAN BENCANA ALAM KOTA PARIAMAN</t>
  </si>
  <si>
    <t xml:space="preserve">  BADAN PENANGGULANGAN BENCANA DAERAH KOTA PARIAMAN</t>
  </si>
  <si>
    <t>Kompilasi Data Kejadian Bencana Alam Kota Pariaman</t>
  </si>
  <si>
    <t>Kepala Badan Penanggulangan Bencana Daerah Kota Pariaman</t>
  </si>
  <si>
    <t>Jasman, Se</t>
  </si>
  <si>
    <t>Kabid Kebencanaan</t>
  </si>
  <si>
    <t>Jl. Husni Thamrin No.595, Air Santok, Pariaman Tim., Kota Pariaman, Sumatera Barat 25531</t>
  </si>
  <si>
    <t>Untuk Penyelamatan Agar Berkurang Dari Dampak Bencana Alam, Penyusunan Database Kebencanaan Dilakukan Dengan Pencatatan Laporan Kejadian Bencana Di Kabupaten/kota Baik Yang Melalui Jaringan Komunikasi Dan Radio</t>
  </si>
  <si>
    <t>Membuat Catatan Dan Histotri Kebencanaan Dikota Pariaman Yang Terjadi Selama 1 Tahun Baik Yang Ditetapkan Sebagai Bencana Atau Tidak Di 4 Kecamatan Kota Pariaman</t>
  </si>
  <si>
    <t>Lainnya : soft file lewat flashdisk dan blanko/lembar kerja</t>
  </si>
  <si>
    <t>Lainnya : hasil registrasi/kompilasi bidang kebencanaan</t>
  </si>
  <si>
    <t>Lainnya: hasil registrasi/kompilasi bidang kebencanaan</t>
  </si>
  <si>
    <t xml:space="preserve">  Badan Penanggulangan Bencana Daerah Kabupaten Minahasa Selatan</t>
  </si>
  <si>
    <t>Kompilasi Data Kejadian Bencana Di Kabupaten Minahasa Selatan</t>
  </si>
  <si>
    <t>081340426554</t>
  </si>
  <si>
    <t>samuelgultom@gmail.com</t>
  </si>
  <si>
    <t>Samuel Gultom, Se</t>
  </si>
  <si>
    <t>Kabid Kedaruratan Dan Logistik</t>
  </si>
  <si>
    <t>Kompleks Kantor Bupati Kel. Pondang</t>
  </si>
  <si>
    <t>Posisi Indonesia Sebagai Negara Yang Rawan Dengan Bencana. Oleh Karena Itu Membuat Bencana Bisa Saja Sewaktu-waktu Datang Oleh Karena Itu Perlu Kebijakan Pemerintah Dalam Penanggulangan Bencana Ini. Selama Ini Kebijakan Pemerintah Dan Kepedulian Masyarakat Indonesia Tentang Manajemen Bencana Pada Tahap Pra/sebelum Terjadinya Bencana Sangatlah Kurang. Pengalaman Bencana Yang Terjadi Di Indonesia Selama Ini Selalu Menimbulkan Kerugian, Baik Materi Maupun Korban Jiwa Dalam Angka Yang Besar. Kejadian Tersebut Menunjukkan Kurangnya Pengetahuan Dan Mengaplikasika Kedalam Kegiatan Keseharian Tentang Kegiatan Mitigasi Dan Kesiapsiagaan Menghadapi Bencana. Bpbd Kabupaten Minahasa Selatan Dirancang Untuk Penanggulangan Bencana Secara Menyeluruh Yang Merupakan Perubahan Dari Pendekatan Konvensional Yaitu Tanggap Darurat Menuju Perspektif Baru. Dimana Perspektif Ini Memberi Penekanan Merata Pada Semua Aspek Penanggulangan Bencana Dan Berfokus Pada Pengurangan Resiko. Bisa Dikatakan Pembentukan Bpbd Sudah Menjadi Kewenangan Pemerintah Daerah Dan Sesuai Dengan Hal Tersebut Maka Pemerintah Daerah Harus Mengeluarkan Peraturan Daerah Mengenai Penanggulangan Bencana.</t>
  </si>
  <si>
    <t>Untuk Mengetahu Jumlah Kejadian Bencana Di Kabupaten Minahasa Selatan</t>
  </si>
  <si>
    <t>18 November 2020</t>
  </si>
  <si>
    <t>Lainnya : Kejadian</t>
  </si>
  <si>
    <t>Supervisi
Task Force</t>
  </si>
  <si>
    <t>Lainnya: Kejadian</t>
  </si>
  <si>
    <t xml:space="preserve">  Badan Penangulangan Bencana Daerah kabupaten Minahasa Tenggara</t>
  </si>
  <si>
    <t>089678104448</t>
  </si>
  <si>
    <t>welly@gmail.com</t>
  </si>
  <si>
    <t>Badan Penangulangan Bencana Daerah Kabupaten Minahasa Tenggara</t>
  </si>
  <si>
    <t>Welly Mononimbar</t>
  </si>
  <si>
    <t>Kepala Badan Penangulangan Bencana Daerah</t>
  </si>
  <si>
    <t>Jl Raya Latahan Kel Lowu Ii</t>
  </si>
  <si>
    <t>Bencana Merupakan Suatu Peristiwa Yang Mengakibatkan Dampak Besar Bagi Populasi Manusia. Definisi Bencana Menurut Undang-undang Nomor 24 Tahun 2007 Tentang Penanggulangan Bencana Adalah Peristiwa Atau Rangkaian Peristiwa Yang Mengancam Dan Mengganggu Kehidupan Dan Penghidupan Masyarakat Yang Disebabkan Oleh Faktor Alam Dan/atau Faktor Manusia Sehingga Mengakibatkan Timbulnya Korban Jiwa, Kerusakan Lingkungan, Kerugian Harta Benda Dan Dampak Psikologis.</t>
  </si>
  <si>
    <t>Untuk Mengetahui Jumlah Kejadian Bencana Di Kabupaten Minahasa Tenggara</t>
  </si>
  <si>
    <t>Lainnya : wilayah</t>
  </si>
  <si>
    <t>Lainnya: kejadian alam</t>
  </si>
  <si>
    <t>Kompilasi Data Kejadian Kriminalitas</t>
  </si>
  <si>
    <t xml:space="preserve">  Badan Kesatuan Bangsa dan Politik</t>
  </si>
  <si>
    <t>kesbangpolbarru27@gmail.com</t>
  </si>
  <si>
    <t>Badan Kesatuan Bangsa Dan Politik</t>
  </si>
  <si>
    <t>Hj. Nurhasnah,s.sos.,m.si</t>
  </si>
  <si>
    <t>Kepala Bidang Manajemen Konflik</t>
  </si>
  <si>
    <t>Jl H.a. Iskandar Unru</t>
  </si>
  <si>
    <t>Tugas Pokok Badan Kesatuan Bangsa Dan Politik Adalah Memberikan Dukungan Kepada Bupati Dalam Menyusun Dan Melaksanakan Kebijakan Daerah Di Bidang Kesatuan Bangsa Dan Politik. Kemudian Memiliki Fungsi Untuk Perumusan Kebijakan Teknis Di Bidang Kesatuan Bangsa Dan Politik, Pemberian Dukungan Atas Penyelenggaran Pemerintah Daerah Di Bidang Kesatuan Bangsa Dan Politik, Pembinaan Pelaksanaan Tugas Di Bidang Kesatuan Bangsa Dan Politik, Pelaksanaan Urusan Tata Usaha Badan Kesatuan Bangsa Dan Politik. Sehingga Memerlukan Data-data Yang Akurat Untuk Melaksanakan Tugas Dan Fungsi Kesatuan Bangsa Dan Politik Sesuai Dengan Peraturan Daerah Kabupaten Barru Nomor 07 Tahun 2016 Tentang Pembentukan Organisasi Dan Tata Kerja Inspektorat, Badan Perencanaan Pembangunan Daerah Dan Lembaga Teknis Daerah Kabupaten Barru Dan Juga Peraturan Bupati Barru Nomor 35 Tahun 2008 Tentang Uraian Tugas Pokok Dan Fungsi Badan Kesatuan Bangsa Dan Politik Kabupaten Barru.</t>
  </si>
  <si>
    <t>Untuk Memperoleh Data Tindak Kriminalitas Yang Terjadi Di Wilayah Kabupaten Barru</t>
  </si>
  <si>
    <t>Lainnya : Polres Kabupaten Barru</t>
  </si>
  <si>
    <t>Lainnya: tidak ada pemeriksaan kualitas data</t>
  </si>
  <si>
    <t xml:space="preserve">  Polres Kabupaten Minahasa Selatan</t>
  </si>
  <si>
    <t>Kompilasi Data Kejahatan Yang Dilaporkan Dan Diselesaikan Di Kabupaten Minahasa Selatan</t>
  </si>
  <si>
    <t>082188078376</t>
  </si>
  <si>
    <t>rahmadLan@gmail.com</t>
  </si>
  <si>
    <t>Rahmad Lantemona Sik</t>
  </si>
  <si>
    <t>Kabag Ops</t>
  </si>
  <si>
    <t>Pondang, Amurang Timur</t>
  </si>
  <si>
    <t>Kriminalitas Atau Tindak Kejahatan Adalah Suatu Tindakan Yang Melanggar Hukum, Undangundang, Norma, Dan Nilai Yang Berlaku Dalam Masyarakat. Tindak Kejahatan Tersebut Dapat Merugikan Dan Mengancam Keselamatan Serta Jiwa Seseorang. Kejahatan Sangat Perpengaruh Dalam Kehidupan Masyarakat Dan Banyak Faktor Yang Dapat Mempengaruhi Seseorang Untuk Melakukan Suatu Tindak Kejahatan Tersebut. Dewasa Ini Tindak Kejahatan Seperti Hal Yang Sudah Biasa Di Masyarakat, Ketika Seseorang Tidak Perlu Lagi Berpikir Panjang Untuk Melakukan Tindak Kejahatan Dan Para Pelaku Tidak Lagi Memikirkan Konsekuensi Yang Terjadi Dari Perbuatanya Tersebut, Sehingga Para Pelaku Juga Tak Segan-segan Untuk Melukai Bahkan Membunuh Para Korbannya. Faktor Ekonomi Menjadi Salah Satu Hal Yang Mendasari Seseorang Untuk Melakukan Tindak Kejahatan, Biasanya Para Pelaku Tindak Kejahatan Adalah Mereka Yang Berpenghasilan Rendah, Berstatus Sebagai Seorang Pengangguran Atau Penduduk Miskin. Kebutuhan Dasar Sehari-hari Seperti Sadang, Pangan Dan Papan Tidak Dapat Terpenuhi Dengan Penghasilan Yang Terbilang Paspasan Atau Tidak Mencukupi. Sedangkan Kebutuhan Keluarga Yang Semakin Hari Semakin Meningkat, Dan Jumlah Tanggungan Keluarga Yang Tidak Sedikit. Dengan Kondisi Seperti Ini Memaksa Mereka Untuk Melakukan Berbagai Cara Untuk Mendapatkan Penghasilan Tambahan Dimana Keterampilan Dan Pendidikan Yang Mereka Miliki Sangat Rendah. Oleh Karena Itu, Jalan Satu-satunya Untuk Mendapatkan Penghasilan Tambahan Yaitu Dengan Melakukan Tindak Kejahatan Seperti Melakukan Pencurian, Perampokan, Penipuan Yang Dapat Merugikan Harta Benda Atau Hilangnya Nyawa Seseorang.</t>
  </si>
  <si>
    <t>Untuk Mendapatkan Banyaknya Kejahatan Yang Dilaporkan Menurut Kejahatan Di Kabupaten Minahasa Selatan</t>
  </si>
  <si>
    <t>Pengumpulan Data Sekunder
Lainnya : Kasus yang ditangani</t>
  </si>
  <si>
    <t>Kompilasi Data Kekerasan Kota Semarang Tahun 2020</t>
  </si>
  <si>
    <t xml:space="preserve">  Dinas Pemberdayaan Perempuan dan Perlindungan Anak Kota Semarang</t>
  </si>
  <si>
    <t>Kompilasi Data Kekerasan Perempuan dan Anak Provinsi Jawa Tengah melalui E-Kekerasan</t>
  </si>
  <si>
    <t xml:space="preserve">  Dinas Pemberdayaan Perempuan, Perlindungan Anak, Pengendalian Penduduk dan Keluarga Berencana Provinsi Jawa Tengah</t>
  </si>
  <si>
    <t>KOMPILASI DATA KEKERASAN TERHADAP PEREMPUAN DAN ANAK</t>
  </si>
  <si>
    <t xml:space="preserve">  DINAS PEMBERDAYAAN PEREMPUAN DAN PERLINDUNGAN ANAK PROVINSI MALUKU</t>
  </si>
  <si>
    <t>Kompilasi Data Kekerasan Terhadap Perempuan dan Anak Aceh</t>
  </si>
  <si>
    <t xml:space="preserve">  Dinas Pemberdayaan Perempuan dan Perlindungan Anak Aceh</t>
  </si>
  <si>
    <t>Kompilasi Data Kekerasan Terhadap Perempuan Dan Anak Aceh</t>
  </si>
  <si>
    <t>(0651) 22546</t>
  </si>
  <si>
    <t>dinaspppa@acehprov.go.id</t>
  </si>
  <si>
    <t>Dinas Pemberdayaan Perempuan Dan Perlindngan Anak Aceh</t>
  </si>
  <si>
    <t>Dra. Teja Sekar Tanjung</t>
  </si>
  <si>
    <t>Kepala Bidang Data Dan Informasi Gender Dan Anak</t>
  </si>
  <si>
    <t>Jln. Tgk. Bate Timoh No.2 Jeulingke Kec. Syiah Kuala Banda Aceh</t>
  </si>
  <si>
    <t>Perlunya Data Dan Informasi Kekerasan Terhadap Perempuan Dan Anak Untuk Perencanaan Dan Kebijakan Pemerintah Aceh</t>
  </si>
  <si>
    <t>- Mendokumentasi Kasus Kekerasan Perempuan Dan Anak Yang Dilaporkan - Tersedianya Data Kasus Kekerasan Perempuan Dan Anak Yang Dapat Dimanfaatkan Bagi Penyusunan Kebijakan, Program Dan Kegiatan Pembangunan Serta Proses Pengambilan Keputusan - Sebagai Alat Dalam Pemantauan Dan Evaluasi Pelaksanaan Pembangunan Perlindungan Perempuan Dan Anak Khususnya Upaya Penghapusan Tindak Kekerasan.</t>
  </si>
  <si>
    <t>24 Maret 2021</t>
  </si>
  <si>
    <t>Lainnya : rekap administrasi</t>
  </si>
  <si>
    <t>Lainnya : kabkota</t>
  </si>
  <si>
    <t>Lainnya: kabkota</t>
  </si>
  <si>
    <t>Kompilasi Data Keluarga Berencana</t>
  </si>
  <si>
    <t xml:space="preserve">  Dinas Pemberdayaan Perempuan, Perlindungan Anak, Pengendalian Penduduk dan Keluarga Berencana</t>
  </si>
  <si>
    <t>082272844565</t>
  </si>
  <si>
    <t>p3ap2kb.kabdairi@gmail.com</t>
  </si>
  <si>
    <t>Dinas Pemberdayaan Perempuan, Perlindungan Anak, Pengendalian Penduduk Dan Keluarga Berencana</t>
  </si>
  <si>
    <t>Lilis Diah Prihatini, Skm, M.kes</t>
  </si>
  <si>
    <t>Kepala Bidang Pengendalian Penduduk, Penyuluhan Dan Penggerakan</t>
  </si>
  <si>
    <t>Jl Pandu Kel. Bintang Hulu</t>
  </si>
  <si>
    <t>Kelengkapan Administrasi Kb</t>
  </si>
  <si>
    <t>Lainnya : Laporan Bulanan</t>
  </si>
  <si>
    <t>Kompilasi Data Keluarga Berencana Kabupaten Kuantan Singingi</t>
  </si>
  <si>
    <t xml:space="preserve">  Dinas Pengendalian Penduduk, Keluarga Berencana, Pemberdayaan Perempuan dan Perlindungan Anak</t>
  </si>
  <si>
    <t>(0760)561853</t>
  </si>
  <si>
    <t>dp2kbp3akuansing@gmail.com</t>
  </si>
  <si>
    <t>Dinas Pengendalian Penduduk, Keluarga Berencana, Pemberdayaan Perempuan Dan Perlindungan Anak</t>
  </si>
  <si>
    <t>Kepala Bidang Pengendalian Penduduk, Penggerakan, Dan Penyuluhan</t>
  </si>
  <si>
    <t>Data Dan Informasi Sebagai Sumber Daya Yang Sangat Strategis Bagi Pimpinan Dan Organisasi Dalam Menyelenggarakan Manajemen Yaitu Sebagai Masukan Dalam Proses Pengambilan Keputusan Mulai Dari Tahap Penyusunan Rencana, Penggerakan, Pelaksanaan, Monitoring, Sampai Dengan Evaluasi. Di Bidang Pengendalian Penduduk Dan Keluarga Berencana, Data/informasi Diperoleh Melalui Penyelenggaraan Sistem Informasi Keluarga, Yang Difasilitasi Oleh Penyuluh Keluarga Berencana Baik Dan Fasilitas Pelayanan Kesehatan, Unit-unit Kesehatan, Sektor Terkait, Maupun Dari Hasil Berbagai Survei. Sistem Informasi Keluarga Diharapkan Dapat Menghasilkan Data Dan Informasi Keluarga Yang Lengkap, Akurata, Dan Terkini Sehingga Dimanfaatkan Dalam Pengambilan Keputusan/kebijakan Bidang Kesehatan Di Kabupaten/kota, Provinsi, Dan Pusat. Desentralisasi Di Bidang Pengendalian Penduduk Dan Informasi Keluarga Berencana Membawa Implikasi Terhadap Meningkatnya Kebutuhan Akan Data Dan Informasi Untuk Mendukung Pengambilan Keputusan Di Daerah. Wewenang Dan Peran Pemerintah Daerah Baik Di Provinsi Maupun Di Kabupaten/kota Menjadi Lebih Besar Termasuk Dalam Pengelolaan Data Dan Informasi Agar Menjadi Tempat Masyarakat Dan Pihak Terkait Dalam Membahas Permasalahan Program Dan Kegiatan Kb Di Wilayahnya.</t>
  </si>
  <si>
    <t>Tersedianya Sitem Informasi Keluarga (siga) Untuk Pendataan Keluarga Di Tingkat Kecamatan Yang Diprioritaskan Melaksanakan Keluarga Berencana. Dan Untuk Meningkatkan Kinerja Dalam Program/kegiatan Keluarga Sejahtera Dan Keluarga Berencana.</t>
  </si>
  <si>
    <t>Kompilasi Data Keluarga Berencana Kota Pariaman</t>
  </si>
  <si>
    <t xml:space="preserve">  Dinas Pemberdayaan Perempuan, Perlindungan Anak dan KB</t>
  </si>
  <si>
    <t>Kepala Dinas Pemberdayaan Perempuan, Perlindungan Anak Dan Kb</t>
  </si>
  <si>
    <t>Berlianti</t>
  </si>
  <si>
    <t>Kabid Dalduk Dan Kb</t>
  </si>
  <si>
    <t>Jl. Syekh Burhanuddin No 145 Desa Taluak, Kecamatan Pariaman Selatan, Kota Pariaman</t>
  </si>
  <si>
    <t>Pendataan Keluarga Tahun 2021 Menjadi Sesuatu Yang Penting Bagi Pemerintah Dalam Menyediakan Basis Data Keluarga Berencana.</t>
  </si>
  <si>
    <t>Memberikan Data Keluarga Berencana Kepada Konsumen Data</t>
  </si>
  <si>
    <t>Mail
Lainnya : soft file dengan email atau flashdisk dan blangko/kuesioner</t>
  </si>
  <si>
    <t>Kompilasi Data Keluarga Kota Parepare</t>
  </si>
  <si>
    <t xml:space="preserve">  Dinas Pengendalian Penduduk dan Keluarga Berencana Kota Parepare</t>
  </si>
  <si>
    <t>(0421)24892</t>
  </si>
  <si>
    <t>dinasppkb@pareparekota.go.id</t>
  </si>
  <si>
    <t>Dinas Pengendalian Penduduk Dan Keluarga Berencana Kota Parepare</t>
  </si>
  <si>
    <t>Maemunah, S.p</t>
  </si>
  <si>
    <t>Kepala Bidang Pengendalian Penduduk Dan Keluarga Berencana Kota Parepare</t>
  </si>
  <si>
    <t>Jl. Jend. Sudirman No. 107, Parepare</t>
  </si>
  <si>
    <t>Dinas Pengendalian Penduduk Dan Keluarga Berencana Sebagai Perpanjangan Tangan Dari Bkkbn Melaksanakan Program Bangga Kencana Dalam Rangka Pengendalian Penduduk</t>
  </si>
  <si>
    <t>Mendapat Data Terkini Sebagai Tindak Lanjut Operasional Program Kkbpk Dari Bangga Kencana</t>
  </si>
  <si>
    <t>04 November 2020</t>
  </si>
  <si>
    <t>Kompilasi Data Kementrian Agama</t>
  </si>
  <si>
    <t xml:space="preserve">  Kementrian Agama Kota Bitung</t>
  </si>
  <si>
    <t>082187207161</t>
  </si>
  <si>
    <t>koropitrosyane@gmail.com</t>
  </si>
  <si>
    <t>Kementrian Agama Ri</t>
  </si>
  <si>
    <t>Kementrian Agama Kota Bitung</t>
  </si>
  <si>
    <t>Rosyane K</t>
  </si>
  <si>
    <t>Kepala Seksi Bimas</t>
  </si>
  <si>
    <t>Kebutuhan Akan Data - Data Yang Berhubungan Dengan Karakteristik Agama Penduduk Di Kota Bitung</t>
  </si>
  <si>
    <t>Mengetahui Variabel Variabel Yang Berhubungan Dengan Karakteristik Agama Penduduk Di Kota Bitung</t>
  </si>
  <si>
    <t>Kompilasi Data Kendaraan Bermotor untuk Penyusunan Publikasi Langkat Dalam Angka 2021</t>
  </si>
  <si>
    <t xml:space="preserve">  Dinas Perhubungan Kabupaten Langkat</t>
  </si>
  <si>
    <t>Kompilasi Data Kendaraan Bermotor Untuk Penyusunan Publikasi Langkat Dalam Angka 2021</t>
  </si>
  <si>
    <t>0618911896</t>
  </si>
  <si>
    <t>hub.langkat@gmail.com</t>
  </si>
  <si>
    <t>Kementerian Perhubungan</t>
  </si>
  <si>
    <t>Dinas Perhubungan Provinsi Sumatera Utara</t>
  </si>
  <si>
    <t>Muliono , M.si</t>
  </si>
  <si>
    <t>Kepala Dinas Perhubungan Kabupaten Langkat</t>
  </si>
  <si>
    <t>Jln. Proklamasi No. 17</t>
  </si>
  <si>
    <t>Pengumpulan Data Untuk Penyusunan Publikasi Langkat Dalam Angka 2021.</t>
  </si>
  <si>
    <t>Untuk Penyusunan Publikasi Langkat Dalam Angka 2021</t>
  </si>
  <si>
    <t>Lainnya : Kartu Pengawasan, Rekam data</t>
  </si>
  <si>
    <t>Lainnya : Perusahaan dan Mobil Penumpang, Jenis Kendaraan Bermotor Wajib Uji</t>
  </si>
  <si>
    <t>Lainnya: Perusahaan dan Mobil Penumpang, Jenis kendaraan bermotor wajib uji</t>
  </si>
  <si>
    <t>Kompilasi data kendaraan yang diuji tahun 2020</t>
  </si>
  <si>
    <t xml:space="preserve">  DINAS PERHUBUNGAN</t>
  </si>
  <si>
    <t>Kompilasi Data Kepagawain Daerah</t>
  </si>
  <si>
    <t xml:space="preserve">  Badan Kepegawaian &amp; Pengembangan Sumber Daya Manusia</t>
  </si>
  <si>
    <t>admin@bkpsdm.melawikab.go.id</t>
  </si>
  <si>
    <t>Imansyah, S.sos</t>
  </si>
  <si>
    <t>Cristi Sandy Sp Panjaitan, S.psi</t>
  </si>
  <si>
    <t>Kepala Sub Bidang Data</t>
  </si>
  <si>
    <t>Jalan Provinsi Km. 7</t>
  </si>
  <si>
    <t>Dalam Melaksanakan Tugas Pokok Yaitu Pelaksanaan Perumusan Kebijakan Teknis Di Bidang Formasi Dan Pengadaan, Pengangkatan, Mutasi, Pengembangan, Administrasi Dan Pembinaan Pns Daerah Dibutuhkan Data Untuk Menunjang Hal-hal Tersebut.</t>
  </si>
  <si>
    <t>Untuk Pemetaan Jabatan Dan Kepegawaian Sebagai Bahan Dasar Formasi Cpns Di Melawi</t>
  </si>
  <si>
    <t>Lainnya : Penarikan Data Dari BKN dan Slip Gaji</t>
  </si>
  <si>
    <t>Lainnya: Quality Control</t>
  </si>
  <si>
    <t>Kompilasi Data Kepariwisataan Kota Padang</t>
  </si>
  <si>
    <t xml:space="preserve">  Dinas Pariwisata Kota Padang</t>
  </si>
  <si>
    <t>0751-34186</t>
  </si>
  <si>
    <t>0751-33900</t>
  </si>
  <si>
    <t>programdisparbud2@gmail.com</t>
  </si>
  <si>
    <t>Kepala Dinas Pariwisata Kota Padang</t>
  </si>
  <si>
    <t>Syafrida Yanti, Sh, Mm</t>
  </si>
  <si>
    <t>Jl. Gandaria No. 56</t>
  </si>
  <si>
    <t>Untuk Memenuhi Informasi Yang Komprehensif Tentang Data Tarik Wisata Dan Usaha Jasa Kepariwisataan</t>
  </si>
  <si>
    <t>Menyediakan Data Pariwisata</t>
  </si>
  <si>
    <t>Usaha/Perusahaan
Lainnya: Kota Padang</t>
  </si>
  <si>
    <t>Kompilasi Data Kepegawaian (ASN) di Lingkungan Pemkab Sarolangun</t>
  </si>
  <si>
    <t xml:space="preserve">  Badan Kepegawaian dan Pengembangan Sumber Daya Manusia</t>
  </si>
  <si>
    <t>Kompilasi Data Kepegawaian (asn) Di Lingkungan Pemkab Sarolangun</t>
  </si>
  <si>
    <t>0745 91281</t>
  </si>
  <si>
    <t>bkd.srl@gmail.com</t>
  </si>
  <si>
    <t>Kepala Dinas Badan Kepegawaian Dan Pengembangan Sumber Daya Manusia</t>
  </si>
  <si>
    <t>Kepala Bidang Informasi (ipk-lpasn)</t>
  </si>
  <si>
    <t>Kebutuhan Data Pegawai Dalam Rangka Rencana Pembangunan Di Lingkungan Pemkab. Sarolangun</t>
  </si>
  <si>
    <t>Untuk Mengetahui Jumlah Pns/asn, Berdasarkan: Golongan, Jabatan, Pendidikan, Dst</t>
  </si>
  <si>
    <t>Lainnya : aplikasi simpeg</t>
  </si>
  <si>
    <t>Lainnya: database aplikasi</t>
  </si>
  <si>
    <t>Kompilasi Data Kepegawaian dan Pengembangan Sumber Daya Manusia Kota Mataram</t>
  </si>
  <si>
    <t xml:space="preserve">  Badan Kepegawaian dan Pengembangan Sumber Daya Manusia Kota Mataram</t>
  </si>
  <si>
    <t>Kompilasi Data Kepegawaian Kab. Muna</t>
  </si>
  <si>
    <t xml:space="preserve">  Badan Kepegawaian dan Pengembangan Sumber Daya Manusia Kab. Muna</t>
  </si>
  <si>
    <t>bkpsdm.muna@gmail.com</t>
  </si>
  <si>
    <t>Muh. Aksa, S.hut</t>
  </si>
  <si>
    <t>Staf Admin Mysapk</t>
  </si>
  <si>
    <t>Jl. Gatot Subroto</t>
  </si>
  <si>
    <t>Permendagri 87 Tahun 2017</t>
  </si>
  <si>
    <t>Memperoleh Data Kepegawaian Yang Update</t>
  </si>
  <si>
    <t>Lainnya: Pemeriksaan berjenjang</t>
  </si>
  <si>
    <t>Kompilasi Data Kepegawaian Kab. Muna Barat</t>
  </si>
  <si>
    <t xml:space="preserve">  Badan Kepegawaian Pendidikan dan Pelatihan Kab. Muna Barat</t>
  </si>
  <si>
    <t>bkpsdm.mubar@gmail.com</t>
  </si>
  <si>
    <t>Badan Kepegawaian Pendidikan Dan Pelatihan Kab. Muna Barat</t>
  </si>
  <si>
    <t>Purnomo</t>
  </si>
  <si>
    <t>Staf Admin Mysapk Alamat :</t>
  </si>
  <si>
    <t>Pemenuhan Data A Permendagri 86 Tahun 2017 B. Permendagri 18 Tahun 2020</t>
  </si>
  <si>
    <t>Kompilasi Data Kepegawaian Kabupaten Banjarnegara</t>
  </si>
  <si>
    <t xml:space="preserve">  Badan Kepegawaian Daerah Kabupaten Banjarnegara</t>
  </si>
  <si>
    <t>Kompilasi Data Kepegawaian Kabupaten Kuantan Singingi</t>
  </si>
  <si>
    <t xml:space="preserve">  Badan Kepegawaian, Pendidikan dan Pelatihan Kabupaten Kuantan SIngingi</t>
  </si>
  <si>
    <t>(0760)561855</t>
  </si>
  <si>
    <t>-@-.com</t>
  </si>
  <si>
    <t>Badan Kepegawaian, Pendidikan Dan Pelatihan Kabupaten Kuantan Singingi</t>
  </si>
  <si>
    <t>Hendri Joprison</t>
  </si>
  <si>
    <t>Kepala Bidang Administrasi Kepegawaian</t>
  </si>
  <si>
    <t>Data Kepegawaian Asn Kabupaten Kuantan Singingi Sangat Diperlukan Oleh Pimpinan Daerah Dalam Mengambil Keputusan Di Bidang Sumber Daya Manusia Kepegawaian Asn</t>
  </si>
  <si>
    <t>1. Sebagai Sumber Data Kepegawaian 2. Mempercepat Pengambilan Keputusan Di Bidang Kepegawaian</t>
  </si>
  <si>
    <t>Supervisi
Lainnya: Verifikasi</t>
  </si>
  <si>
    <t>: 41 orang</t>
  </si>
  <si>
    <t>Kompilasi Data Kepegawaian Kabupaten Pasaman Barat</t>
  </si>
  <si>
    <t xml:space="preserve">  Badan Kepegawaian dan Pengembangan Sumber Daya Manusia Kabupaten Pasman Barat</t>
  </si>
  <si>
    <t>07537464014</t>
  </si>
  <si>
    <t>bidangdatabkpsdmpasbar@gmail.com</t>
  </si>
  <si>
    <t>Saifudin Zuhri,s.pd,mm</t>
  </si>
  <si>
    <t>Nani Fajriani,s.stp,mm</t>
  </si>
  <si>
    <t>Kabid Data Dan Kesejahteraan Asn</t>
  </si>
  <si>
    <t>Jln Soekarno Hatta</t>
  </si>
  <si>
    <t>Daftar Urut Kepangkatan Atau Duk Sangat Penting Dalam Kepegawaian. Duk Dibuat Sebagai Salah Satu Upaya Untuk Menjamin Objektifitas Dalam Pembinaan Para Pegawai Negeri Sipil Yang Berdasarkan Sistem Karir Dan Sistem Prestasi Kerja. Daftar Urut Kepangkatan (duk) Pns Ini Dibuat Berdasarkan Landasan Hukum Berikut : 1) Pasal 18 Ayat 5 Dan Pasal 20 Upk 1974. 2) Peraturan Pemerintah Nomor 15 Tahun 1979 Tentang Daftar Urut Kepangkatan Pegawai Negeri Sipil</t>
  </si>
  <si>
    <t>Salah Satu Bahan Objektif Untuk Melaksanakan Pembinaan Karir Para Pegawai Negeri Sipil Yang Didasarkan Pada Sistem Karir Dan Sistem Prestasi Kerja. Karena Dibuat Untuk Pembinaan Karir Dan Prestasi, Maka Duk Perlu Dibuat Dan Dipertahankan Secara Terus-menerus. Daftar Urut Kepangkatan Ini Dibuat Setiap Tahun Secara Rutin. Tiap Tahunnya, Duk Harus Sudah Selesai Dibuat Pada Setiap Akhir Bulan Desember.</t>
  </si>
  <si>
    <t>Lainnya : Data Diambil dari aplikasi simpeg</t>
  </si>
  <si>
    <t>Kompilasi Data Kepegawaian Kabupaten Solok</t>
  </si>
  <si>
    <t xml:space="preserve">  Badan Kepegawaian dan Pengembangan Sumber Daya Manusia Kabupaten Solok</t>
  </si>
  <si>
    <t>bkpsdm@solokkab.go.id</t>
  </si>
  <si>
    <t>Kepala Bkpsdm Kabupaten Solok</t>
  </si>
  <si>
    <t>Afrialdi, Se, Me</t>
  </si>
  <si>
    <t>Sekretaris Bkpsdm Kabupaten Solok</t>
  </si>
  <si>
    <t>Arosuka</t>
  </si>
  <si>
    <t>Adanya Kebutuhan/permintaan Data Kepegawaian Untuk Penyusunan Kebijakan Pengangkatan Dan Pengembangan Pegawai Sehingga Perlu Dimiliki Data Kepegawaian Yang Lengkap Berupa Rekap Data Seluruh Pegawai Pada Masing-masing Unit Kerja Yang Dikelompokkan Sesuai Kebutuhan Pengguna/instansi</t>
  </si>
  <si>
    <t>Untuk Memperoleh Data Kepegawaian Yang Lengkap Dan Terhimpun Secata Sistematis Sesuai Kebutuhan Pengguna/instansi</t>
  </si>
  <si>
    <t>22 Februari 2021</t>
  </si>
  <si>
    <t>Lainnya : Pengisian blanko yang disediakan</t>
  </si>
  <si>
    <t>Lainnya : Unit Kerja/SKPD</t>
  </si>
  <si>
    <t>Lainnya: Pengcekan Manual</t>
  </si>
  <si>
    <t>Lainnya: SKPD</t>
  </si>
  <si>
    <t>Kompilasi Data Kepegawaian Kabupaten Soppeng</t>
  </si>
  <si>
    <t>085241780944</t>
  </si>
  <si>
    <t>inkabaru2424@gmail.com</t>
  </si>
  <si>
    <t>Wahidah, Se, Mm</t>
  </si>
  <si>
    <t>Kasubid Data Dan Informasi Kepegawaian Badan Kepegawaian Dan Pengembangan Sumber Daya Manusia</t>
  </si>
  <si>
    <t>Jl. Pakkanrebete No. 90, Kelurahan Lalabata Rilau, Soppeng, Lalabata Rilau, Watansoppeng, Kabupaten Soppeng, Sulawesi Selatan 90811</t>
  </si>
  <si>
    <t>Pembuatan Data Base Kepegawaian Diharapkan Akan Memberikan Informasi Yang Cukup Mengenai Badan Kepegawaian Daerah Kabupaten Soppeng Secara Umum. Di Era Keterbukaan Informasi Oleh Perkembangan Teknologi Informasi Dan Komunikasi (tik),menjadikan Dunia Seakan Tak Mengenal Batas Wilayah, Dan Masyarakat Pun Dengan Mudah Juga Cepat Dapat Mengakses Informasi Yang Dibutuhkan. Hal Ini Menuntut Kita Untuk Memberikan Pelayanan Informasi Publik Terutama Yang Menyangkut Kepentingan Aparatur Sipil Negara Yang Berdasarkan Peraturan Pemerintah Nomor 11 Tahun 2016 Tentang Manajemen Pegawai Negeri Sipil Sehingga Dapat Menjalankan Pelayanan Yang Optimal Dan Memberikan Informasi Yang Transparan, Akuntabel Dan Jelas Sumber Informasinya.</t>
  </si>
  <si>
    <t>Pengumpulan Data Kepegawaian Kabupaten Soppeng</t>
  </si>
  <si>
    <t>Lainnya: Pegawai Negeri Sipil</t>
  </si>
  <si>
    <t>Kompilasi Data Kepegawaian Kota Parepare</t>
  </si>
  <si>
    <t xml:space="preserve">  Badan Kepegawaian dan Pengembangan Sumber Daya Manusia Daerah Kota Parepare</t>
  </si>
  <si>
    <t>(0421)23516</t>
  </si>
  <si>
    <t>bkpsdmd@pareparekota.go.id</t>
  </si>
  <si>
    <t>Badan Kepegawaian Dan Pengembangan Sumber Daya Manusia Daerah Kota Parepare</t>
  </si>
  <si>
    <t>Muh. Alifakhmi, S.sos</t>
  </si>
  <si>
    <t>Kepala Bidang Pengembangan Aparatur</t>
  </si>
  <si>
    <t>Jalan Balai Kota No.1 Kota Parepare</t>
  </si>
  <si>
    <t>Badan Kepegawaian Dan Pengembangan Sumber Daya Manusia Daerah Mempunyai Tugas Membantu Wali Kota Dalam Melaksanakan Fungsi Penunjang Urusan Pemerintahan Yang Menjadi Kewenangan Daerah Di Bidang Kepegawaian. Oleh Karena Itu Diterbitkan Publikasi Mengenai Kepegawaian Setiap Tahunnya.</t>
  </si>
  <si>
    <t>Menghasilkan Publikasi Mengenai Informasi Bidang Kepegawaian Di Kota Parepare</t>
  </si>
  <si>
    <t>Lainnya : Pegawai</t>
  </si>
  <si>
    <t>Lainnya: Pegawai</t>
  </si>
  <si>
    <t>Kompilasi Data Kepegawaian Pemerintah Daerah Kabupaten Dairi</t>
  </si>
  <si>
    <t xml:space="preserve">  Badan Kepegawaian dan Pengembangan Sumber Daya Manusia Kabupaten Dairi</t>
  </si>
  <si>
    <t>081375168155</t>
  </si>
  <si>
    <t>bkpsdmdairikab@gmail.com</t>
  </si>
  <si>
    <t>Badan Kepegawaian Dan Pengembangan Sumber Daya Manusia Kabupaten Dairi</t>
  </si>
  <si>
    <t>Martua Simarmata, St</t>
  </si>
  <si>
    <t>Kepala Bidang Pengadaan, Mutasi Dan Informasi</t>
  </si>
  <si>
    <t>Jalan Ki Hajar Dewantara No 1 Sidikalang</t>
  </si>
  <si>
    <t>Setiap Tahun, Jumlah Pegawai Di Lingkungan Pemerintah Mengalami Perubahan. Untuk Mengetahui Kondisi Terkini Dari Kepegawaian, Maka Perlu Dilakukan Pengumpulan Data Pegawai Sehingga Gambaran Umum Kepegawaian Yang Akurat Dan Terbaru Dapat Diperoleh Dan Didiseminasikan Sebagai Bahan Perencanaan Maupun Untuk Keterbukaan Informasi Publik.</t>
  </si>
  <si>
    <t>Memperoleh Data Jumlah Pns Di Kabupaten Dairi Berdasarkan Jabatan, Pendidikan, Pangkat/golongan, Dan Jenis Kelamin.</t>
  </si>
  <si>
    <t>Lainnya: Pemeriksaan Berkas</t>
  </si>
  <si>
    <t>Lainnya: Institusi</t>
  </si>
  <si>
    <t>Kompilasi Data Kepegawaian Pemerintah Provinsi Kalimantan Tengah</t>
  </si>
  <si>
    <t xml:space="preserve">  Badan Kepegawaian Daerah Provinsi Kalimantan Tengah</t>
  </si>
  <si>
    <t>Kompilasi Data Kepemilikan Sertifikat Koperasi di Kabupaten Sampang</t>
  </si>
  <si>
    <t xml:space="preserve">  Dinas Koperasi, Perindustrian, dan Perdagangan Kabupaten Sampang</t>
  </si>
  <si>
    <t>Kompilasi Data Kependudukan dan Pencatatan Sipil Kota Mataram</t>
  </si>
  <si>
    <t xml:space="preserve">  Dinas Kependudukan dan Catatan Sipil Kota Mataram</t>
  </si>
  <si>
    <t>Kompilasi Data Kependudukan dari Sistem Informasi Administrasi Kependudukan Kab. Sarolangun</t>
  </si>
  <si>
    <t>Kompilasi Data Kependudukan Dari Sistem Informasi Administrasi Kependudukan Kab. Sarolangun</t>
  </si>
  <si>
    <t>dukcapilsarolangun@gmail.com</t>
  </si>
  <si>
    <t>Dalam Rangka Mewujudkan Perkembangan Kependudukan Sebagai Wujud Dinamika Penduduk Dengan Berbagai Kebijakan Pembangunan Menjadi Prioritas Penting Agar Kedepan Pengelolaan Perkembangan Kependudukan Dapat Mewujudkan Keseimbangan Yang Serasi Antara Kualitas Dan Kuantitas Penduduk. Dengan Semakin Meningkatnya Jumlah Penduduk Dari Tahun Ke Tahun, Makan Keadaan Ini Menuntut Pula Pengembangan Sistem Administrasi Kependudukan Yang Bisa Diakses Dan Dimanfaatkan Oleh Berbagai Pihak Yang Merupakan Kebutuhan Utama Untuk Segera Diaplikasikan, Sehingga Makin Lengkap Dan Akurat Data Kependudukan Yang Tersedia Maka Akan Semakin Mudah Dan Tepat Perencanaan Yang Dilakukan</t>
  </si>
  <si>
    <t>Penyediaan Data Dan Informasi Perkembangan Kependudukan Yang Dinamis Dan Akurat Sebagai Bahan Untuk Merumuskan Kebijakan Kepedudukan, Perencanaan Kependudukan Serta Untuk Mendukung Perencanaan Pelayanan Publik Danpembangunan Sektor Lain</t>
  </si>
  <si>
    <t>Kompilasi Data Kependudukan Kabupaten Bogor</t>
  </si>
  <si>
    <t xml:space="preserve">  Dinas Kependudukan dan Pencatatan Sipil Kabupaten Bogor</t>
  </si>
  <si>
    <t>(021) 8758419</t>
  </si>
  <si>
    <t>disdukcapil@bogorkab.go.id</t>
  </si>
  <si>
    <t>Drs. Dadan Dharmatin D, M.si</t>
  </si>
  <si>
    <t>Jl. Tegar Beriman, Pakansari, Cibinong, Bogor, Jawa Barat 16914</t>
  </si>
  <si>
    <t>Data Agregat Kependudukan Kabupaten Bogor</t>
  </si>
  <si>
    <t>Menyediakan Dan Menyajikan Data Kependudukan</t>
  </si>
  <si>
    <t>Lainnya : Penduduk</t>
  </si>
  <si>
    <t>Lainnya: Penduduk</t>
  </si>
  <si>
    <t>Kompilasi Data Kependudukan Kabupaten Ciamis Tahun 2020</t>
  </si>
  <si>
    <t>Penyusunan Buku Profil Perkembangan Kependudukan Kabupaten Ciamis Berisi Gambaran Umum Tentang Kuantitas, Kualitas, Mobilitas Penduduk Dan Kepemilikan Dokumen Kependudukan Di Kabupaten Ciamis Yang Bersumber Dari Data Yang Sudah Dikonsolidasikan Dan Dibersihkan (dkb) Oleh Kementerian Dalam Negeri Tanggal 31 Desember 2019 Serta Data Lintas Sektoral Atau Instansi Terkait Yang Dianggap Relevan Dengan Tujuan Penyusunan Profil Perkembangan Kependudukan.</t>
  </si>
  <si>
    <t>Memberikan Gambaran Jelas Mengenai Kondisi Perkembangan Penduduk Se-kabupaten Ciamis Baik Perkembangan Masa Lampau Maupun Perkembangan Kedepannya, Gambaran Secara Statistik Menyangkut Variabel Jumlah Penduduk, Struktur Umur, Jenis Kelamin Dan Sebagainya.</t>
  </si>
  <si>
    <t>Kompilasi Data Kependudukan Kabupaten Soppeng</t>
  </si>
  <si>
    <t xml:space="preserve">  Dinas Kependudukan dan Catatan Sipil Kabupaten Soppeng</t>
  </si>
  <si>
    <t>081342458832</t>
  </si>
  <si>
    <t>actual.programming@gmail.com</t>
  </si>
  <si>
    <t>Kepala Dinas Kependudukan Dan Catatan Sipil</t>
  </si>
  <si>
    <t>Moeh Djalil</t>
  </si>
  <si>
    <t>Kasie Penyajian Dan Pengolahan Data</t>
  </si>
  <si>
    <t>Jl. Salotungo Watansoppeng</t>
  </si>
  <si>
    <t>Data Kependudukan Memegang Peran Penting Dalam Menentukan Kebijakan, Perencanaan Dan Evaluasi Hasil Pembangunan, Baik Bagi Pemerintah Maupun Swasta Dan Masyarakat. Oleh Karena Itu Ketersediaan Data Kependudukan Di Semua Tingkat Administrasi Pemerintahan (kabupaten, Kecamatan, Kelurahan) Menjadi Faktor Kunci Keberhasilan Program-program Pembangunan. Undang-undang Republik Indonesia Nomor 23 Tahun 2014 Tentang Pemerintahan Daerah, Menegaskan Bahwa Dalam Perencanaan Pembangunan Daerah Harus Didasarkan Pada Data Dan Informasi Yang Akurat Dan Dapat Dipertanggung Jawabkan, Baik Yang Menyangkut Masalah Kependudukan, Masalah Potensi Sumberdaya Daerah Maupun Informasi Tentang Kewilayahan Lainnya.selain Itu, Undang-undang No. 23 Tahun 2006 Tentang Administrasi Kependudukan Mengamanatkan Bahwa Data Penduduk Yang Dihasilkan Oleh Sistem Informasi Administrasi Kependudukan (siak) Dan Tersimpan Di Dalam Database Kependudukan Dapat Dimanfaatkan Untuk Kepentingan Perumusan Kebijakan Di Bidang Pemerintahan Dan Pembangunan. Demikian Pula Di Dalam Undang-undang Nomor 24 Tahun 2013 Tentang Perubahan Atas Undang-undang Nomor 23 Tahun 2006 Tentang Administrasi Kependudukan Disebutkan Bahwa Data Kependudukan (baik Data Perseorangan Maupun Data Agregat) Yang Digunakan Untuk Semua Keperluan Adalah Data Kependudukan Yang Sudah Dikonsolidasikan Dan Dibersihkan Oleh Kementerian Yang Bertanggungjawab Dalam Urusan Pemerintahan Dalam Negeri, Antara Lain Untuk Pemanfaatan : A. Pelayanan Publik; B. Perencanaan Pembangunan; C. Alokasi Anggaran; D. Pembangunan Demokrasi; Dan E. Penegakan Hukum Dan Pencegahan Kriminal.</t>
  </si>
  <si>
    <t>1. Menyediakan Data Kependudukan Di Semua Tingkat Administrasi Pemerintahan (kabupaten, Kecamatan, Kelurahan). 2. Sebagai Bahan Acuan Dalam Penyusunan Kebijakan Pembangunan Berwawasan Kependudukan</t>
  </si>
  <si>
    <t>Kompilasi Data Kependudukan Ketenagakerjaan Kota Parepare</t>
  </si>
  <si>
    <t xml:space="preserve">  Dinas Ketenagakerjaan Kota Parepare</t>
  </si>
  <si>
    <t>(0421)23517</t>
  </si>
  <si>
    <t>disnakerpareparekota@gmail.com</t>
  </si>
  <si>
    <t>Dinas Tenaga Kerja Dan Transmigrasi Provinsi Sulawesi Selatan</t>
  </si>
  <si>
    <t>Drs. Abd. Rahman</t>
  </si>
  <si>
    <t>Kepala Bidang Penempatan Dan Pelatihan Ketenagakerjaan</t>
  </si>
  <si>
    <t>Jalan Jendral Sudirman No.61, Bumi Harapan, Bacukiki Barat, Tiro Sompe, Kec. Bacukiki Bar., Kota Parepare, Sulawesi Selatan 91122</t>
  </si>
  <si>
    <t>Data Penduduk Ketenagakerjaan Kota Parepare Sebagai Penyedia Data Dan Informasi Sektoral Mengenai Ketenagakerjaan Yang Dapat Diakses Baik Oleh Lembaga Maupun Masyarakat. Kegiatan Ini Dilakukan Oleh Dinas Ketenagakerjaan Kota Parepare Pada Bulan Januari –februari 2020. Teknik Pengumpulan Data Yang Digunakan Yaitu Dengan Pengumpulan Data Sekunder Tiap Kecamatan Kemudian Disatukan. Hasil Dari Kegiatan Ini Yaitu Untuk Memberikan Data Dan Informasi Sektoral Mengenai Ketenagakerjaan.</t>
  </si>
  <si>
    <t>Untuk Mengetahui Informasi Jumlah Pencari Kerja Dan Membantu Pemerintah Daerah Dalam Mengambil Kebijakan Mengenai Lapangan Usaha Di Kota Parepare</t>
  </si>
  <si>
    <t>Individu
Lainnya : Penduduk Usia Kerja</t>
  </si>
  <si>
    <t>Lainnya: Penduduk Usia Kerja</t>
  </si>
  <si>
    <t>Kompilasi Data Kepenghuluan Kabupaten Soppeng</t>
  </si>
  <si>
    <t xml:space="preserve">  Kantor Kementerian Agama Kabupaten Soppeng</t>
  </si>
  <si>
    <t>081342362828</t>
  </si>
  <si>
    <t>depagsoppeng@gmail.com</t>
  </si>
  <si>
    <t>Ham Darwis, S.ag, M.ag</t>
  </si>
  <si>
    <t>Kasi Bimas Islam</t>
  </si>
  <si>
    <t>Btn Husada Permai</t>
  </si>
  <si>
    <t>Kebutuhan Akan Jumlah Penghulu Yang Terinventaris Dengan Baik Sebagai Sumber Data Untuk Pemenuhan Kebutuhan Penghulu Di Masyarakat</t>
  </si>
  <si>
    <t>1. Kelengkapan Administrasi 2. Perencanaan Rekjrutmen Baru Penghulu</t>
  </si>
  <si>
    <t>Kompilasi Data Keragaan Koperasi Kabupaten Gorontalo Utara</t>
  </si>
  <si>
    <t xml:space="preserve">  Dinas Perdagangan, Perindustrian, Koperasi, dan UKM Kabupaten Gorontalo Utara</t>
  </si>
  <si>
    <t>disperindagkopgorut@gmail.com</t>
  </si>
  <si>
    <t>Dinas Perdagangan, Perindustrian, Koperasi, Dan Ukm Kabupaten Gorontalo Utara</t>
  </si>
  <si>
    <t>Wawan Setiawan</t>
  </si>
  <si>
    <t>Kepala Bidang Koperasi Dan Usaha Kecil Menengah</t>
  </si>
  <si>
    <t>Kwandang</t>
  </si>
  <si>
    <t>Evaluasi Koperasi Yang Aktif Dan Non Aktif. Keberadaan Koperasi Saat Ini Memang Sangat Diperlukan Untuk Membantu Meningkatkan Kesejahteraan Masyarakat Indonesia, Terutama Masyarakat Menengah Ke Bawah. Dengan Koperasi, Masyarakat Bisa Mengembangkan Usahanya Tanpa Harus Terjerat Hutang Rentenir Ataupun Bank Dengan Bunga Yang Cukup Tinggi, Sehingga Koperasi Sangat Penting.</t>
  </si>
  <si>
    <t>Mengidentifikasi Peningkatan Kemampuan Koperasi Tahun 2020.</t>
  </si>
  <si>
    <t>Lainnya: pengecekan kesesuaian dengan data RAT yang diperoleh</t>
  </si>
  <si>
    <t>Kompilasi Data Keragaan Koperasi Kabupaten Pangkep</t>
  </si>
  <si>
    <t xml:space="preserve">  Dinas Koperasi Usaha Mikro Kecil dan Menengah Kabupaten Pangkajene Dan Kepulauan</t>
  </si>
  <si>
    <t>Kepala Dinas Koperasi Usaha Mikro Kecil Dan Menengah</t>
  </si>
  <si>
    <t>Ir. Makarim</t>
  </si>
  <si>
    <t>Jalan Cenda Barat</t>
  </si>
  <si>
    <t>Koperasi Sebagai Gerakan Ekonomi Rakyat Yang Berorientasi Menumbuhkan Partisipasi Masyarakat Dalam Upaya Memperkokoh Struktur Perekonomian Saat Ini Telah Berkembang Dengan Pesat. Kemajuan Tersebut Salah Satunya Dikarenakan Telah Banyak Masyarakat Umum Mengetahui Manfaat Dari Pendirian Koperasi Yang Dapat Membantu Perekonomian Dan Mengembangkan Kreatifitas Masing-masing Anggota. Perkembangan Koperasi Sebagai Salah Satu Badan Usaha Sedang Mendapatkan Perhatian Pemerintah Dan Masyarakat Umum Sehingga Keberadaannya Sangat Berpengaruh Terhadap Perekonomian Rakyat. Perkembangan Koperasi Hingga Saat Ini Mendapat Perhatian Lebih Oleh Pemerintah Dan Berbagai Pihak. Perkembangan Jumlah Koperasi Di Indonesia Berdasarkan Data Dari Departemen Koperasi Dan Usaha Kecil Menengah (ukm). Peran Aktif Anggota Sebagai Faktor Pendorong Paling Kuat Dan Sangat Berpengaruh Untuk Kemajuan Sebuah Koperasi Dalam Melaksanakan Kegiatan Operasionalnya Serta Keberhasilan Yang Dapat Dicapai Koperasi Dimasa Yang Akan Datang. Oleh Karena Itu, Dalam Rangka Membantu Upaya Pemerintah Guna Mengetahui Jumlah Koperasi Perjenis Dan Perkecamatan Yang Ada Di Kabupaten Pangkejene Dan Kepulauan Tahun 2020.</t>
  </si>
  <si>
    <t>1. Mengetahui Jumlah Koperasi Perjenis Dan Perkecamatan Di Kab. Pangkajene Dan Kepulauan 2. Mempermudah Dinas Koperasi Ukm Provinsi Sul-sel Dan Stakeholder Lainnya Dalam Membuat Program Yang Tepat Sehingga Terjadi Peningkatan Pada Koperasi.</t>
  </si>
  <si>
    <t>Kompilasi Data Kesehatan Kabupaten Sinjai</t>
  </si>
  <si>
    <t xml:space="preserve">  Dinas Kesehatan Kabupaten Sinjai</t>
  </si>
  <si>
    <t>0852422669099</t>
  </si>
  <si>
    <t>dinkeskabsinjai@gmail.com</t>
  </si>
  <si>
    <t>Dinas Kesehatan Kabupaten Sinjai</t>
  </si>
  <si>
    <t>Drg Farina Irfani, M.si</t>
  </si>
  <si>
    <t>Sekretaris Dinas Kesehatan Kabupaten Sinjai</t>
  </si>
  <si>
    <t>Jl Jenderal Sudirman No 4 Bongki Sinjai</t>
  </si>
  <si>
    <t>Pembangunan Kesehatan Yang Berkelanjutan Bertujuan Untuk Meningkatkan Kesadaran, Kemauan, Dan Kemampuan Hidup Sehat Bagi Setiap Orang. Peningkatan Derajat Kesehatan Masyarakat Setinggi-tingginya Dapat Tercapai. Hal Ini Menuntut Adanya Dukungan Sumber Daya Yang Cukup Serta Arah Kebijakan Dan Strategi Pembangunan Kesehatan Yang Tepat. Namun, Seringkali Para Pemangku Kebijakan Di Bidang Kesehatan Mengalami Kesulitan Dalam Hal Pengambilan Keputusan Yang Tepat Karena Keterbatasan Atau Ketidaktersediaan Data Dan Informasi Yang Akurat, Tepat Dan Cepat. Data Dan Informasi Sebagai Sumber Daya Yang Sangat Strategis Dalam Pengelolaan Pembangunan Yang Berkualitas. Data Yang Benar Lahir Dari Tata Kelola Yang Terpadu Bukan Dari Data Yang Berserakan Di Teknis Atau Individu. Data Yang Berkualitias Merupakan Sumber Dari Hasil Koordinasi Baik Dari Sisi Substansi Data Berisi Data Dan Informasi Derajat Kesehatan,sumber Daya Kesehatan, Dan Informasi Yang Terkait Dan Digunakan Untuk Melaporkan Hasil Pemantauan Dan Evaluasi Terhadap Hasil Pembangunan Kesehatan Termasuk Kinerja .</t>
  </si>
  <si>
    <t>1. Tersedianya Acuan Mekanisme Kerja Pengumpulan Data, Pengolahan Dan Penyusunan Profil Kesehatan 2. Tersedianya Acuan Untuk Analisis Dan Penyajian Data Profil Kesehatan 3. Tersedianya Acuan Tabel-tabel Yang Diperlukan Untuk Penyusunan Profil Kesehatan 4. Tersedianya Acuan Penjadwalan Kegiatan Penyusunan Profil Kesehatan</t>
  </si>
  <si>
    <t>Usaha/Perusahaan
Lainnya : Fasilitas Kesehatan (Puskesmas, RS)</t>
  </si>
  <si>
    <t>: 81 orang</t>
  </si>
  <si>
    <t>Lainnya: Fasilitas Kesehatan (Puskesmas, RS, dll)</t>
  </si>
  <si>
    <t>Kompilasi Data Kesehatan di Kabupaten Majene</t>
  </si>
  <si>
    <t xml:space="preserve">  Dinas Kesehatan Kabupaten Majene</t>
  </si>
  <si>
    <t>Kompilasi Data Kesehatan Di Kabupaten Majene</t>
  </si>
  <si>
    <t>encyglobe@gmail.com</t>
  </si>
  <si>
    <t>Dinas Kesehatan Kabupaten Majene</t>
  </si>
  <si>
    <t>Hj. Wirdaningsih, Skm</t>
  </si>
  <si>
    <t>Kepala Bidang Kesmas</t>
  </si>
  <si>
    <t>Jl. Ra Kartini No.7, Pangali-ali, Banggae, Kabupaten Majene, Sulawesi Barat 91411</t>
  </si>
  <si>
    <t>Uu Nomor 36 Tahun 2009</t>
  </si>
  <si>
    <t>Untuk Melihat Capaian Dan Status Kesehatan Di Wilayah Kabupaten Majene</t>
  </si>
  <si>
    <t>Lainnya: pemutakhiran data puskesmas</t>
  </si>
  <si>
    <t>Kompilasi Data Kesehatan Kabupaten Kuantan Singingi</t>
  </si>
  <si>
    <t xml:space="preserve">  Dinas Kesehatan Kabupaten Kuantan Singingi</t>
  </si>
  <si>
    <t>(0760)561843</t>
  </si>
  <si>
    <t>dinaskesehatankuansing@gmail.com</t>
  </si>
  <si>
    <t>Dinas Kesehatan Kabupaten Kuantan Singingi</t>
  </si>
  <si>
    <t>Data Dan Informasi Sebagai Sumber Daya Yang Sangat Strategis Dalam Pengelolaan Pembangunan Kesehatan Haruslah Berkualitas. Data Yang Berkualitas Lahir Dari Tata Kelola Data Yang Terpadu, Bukan Dari Data Yang Berserakan Di Berbagai Unit Teknis Atau Individu. Oleh Karena Itu, Dibutuhkan Suatu Penyajian Data Kesehatan Kabupaten Kuantan Singingi Yang Terpadu Dan Terstruktur.</t>
  </si>
  <si>
    <t>Merespon Tingginya Kebutuhan Akan Data Dan Informasi Kesehatan Sebagai Landasan Pengambilan Keputusan Yang Evidence-based Yang Penuh Dengan Tantangan.</t>
  </si>
  <si>
    <t>Kabupaten/Kota
Lainnya: Fasilitas Kesehatan</t>
  </si>
  <si>
    <t>28</t>
  </si>
  <si>
    <t>Kompilasi Data Kesehatan Kabupaten Kudus</t>
  </si>
  <si>
    <t xml:space="preserve">  Dinas Kesehatan Kabupaten Kudus</t>
  </si>
  <si>
    <t>Kompilasi Data Kesehatan Kota Sawahlunto</t>
  </si>
  <si>
    <t xml:space="preserve">  Dinas Kesehatan Pengendalian Penduduk dan Keluarga Berencana Kota Sawahlunto</t>
  </si>
  <si>
    <t>(0754) 61030</t>
  </si>
  <si>
    <t>sawahluntodinkes@gmail.com</t>
  </si>
  <si>
    <t>Kepala Dinas Kesehatan Pengendalian Penduduk Dan Keluarga Berencana</t>
  </si>
  <si>
    <t>Hermansyah, Skm, M.kes</t>
  </si>
  <si>
    <t>Sekretaris Dinas Kesehatan Pengendalian Penduduk Dan Keluarga Berencana</t>
  </si>
  <si>
    <t>Jl. Drs.h. Shaemory Ws No. 1, Desa Sikalang, Kec. Talawi, Kota Sawahlunto</t>
  </si>
  <si>
    <t>Kesehatan Merupakan Aspek Penting Yang Mempengaruhi Kehidupan Masyarakat. Dalam Rangka Meningkatkan Kesehatan Masyarakat, Pemerintah Memberikan Pelayanan Kesehatan Yang Memadai Dan Sesuai Standar Kesehatan. Oleh Karena Itu Dibutuhkan Data Yang Komprehensif Untuk Menggambarkan Pencapaian Kondisi Kesehatan Terkini.</t>
  </si>
  <si>
    <t>Untuk Memantau Dan Mengevaluasi Pencapaian Hasil Pembangunan Kesehatan Serta Hasil Penyelenggaraan Standar Pelayanan Minimal Di Bidang Kesehatan</t>
  </si>
  <si>
    <t>04 Maret 2021</t>
  </si>
  <si>
    <t>Lainnya : pengumpulan dokumen</t>
  </si>
  <si>
    <t>Lainnya : puskesmas, rumah sakit</t>
  </si>
  <si>
    <t>Lainnya: puskesmas, rumah sakit</t>
  </si>
  <si>
    <t>64</t>
  </si>
  <si>
    <t>25</t>
  </si>
  <si>
    <t>Kompilasi Data Kesehatan Kota Semarang Tahun 2019</t>
  </si>
  <si>
    <t xml:space="preserve">  Dinas Kesehatan Kota Semarang</t>
  </si>
  <si>
    <t>Kompilasi Data Kesehatan Provinsi Papua Barat</t>
  </si>
  <si>
    <t xml:space="preserve">  DINAS KESEHATAN</t>
  </si>
  <si>
    <t>082238393737</t>
  </si>
  <si>
    <t>dinaskesehatanprovpapuabarat@gmail.com</t>
  </si>
  <si>
    <t>Dinas Kesehatan Provinsi Papua Barat</t>
  </si>
  <si>
    <t>Alberth R.r.</t>
  </si>
  <si>
    <t>Kasubag Program Informasi Dan Humas</t>
  </si>
  <si>
    <t>Kebutuhan Data Dan Informasi Kesehatan Dari Hari Ke Hari Semakin Meningkat Masyarakat Semakin Peduli Dengan Situasi Kesehatan Dan Hasil Pembangunan Kesehatan Yang Telah Dilakukan Oleh Pemerintah Terutama Terhadap Masalah-masalah Kesehatan Yang Berhubungan Langsung Dengan Kesehatan Mereka, Sebab Kesehatan Menyangkut Hajat Hidup Masyarakat Luas Dan Semua Orang Butuh Untuk Sehat. Kepedulian Masyarakat Akan Informasi Kesehatan Ini Memberikan Nilai Positif Bagi Pembangunan Kesehatan Itu Sendiri. Untuk Itu Pihak Pengelola Program Harus Bisa Menyediakan Dan Memberikan Data Dan Informasi Yang Dibutuhkan Masyarakat Yang Dikemas Secara Baik, Sederhana, Informatif, Dan Tepat Waktu. Profil Kesehatan Provinsi Papua Barat Adalah Gambaran Situasi Kesehatan Di Provinsi Papua Barat, Yang Memuat Berbagai Data Tentang Situasi Dan Hasil Pembangunan Kesehatan Selama Satu Tahun. Data Dan Informasi Yang Termuat Antara Lain Data Kependudukan, Fasilitas Kesehatan, Pencapaian Program-program Kesehatan, Masalah Kesehatan Dan Lain Sebagainya. Profil Ini Disajikan Secara Sederhana Dan Informatif Dengan Harapan Bisa Dimanfaatkan Oleh Masyarakat Luas.</t>
  </si>
  <si>
    <t>Sebagaimana Diamanatkan Dalam Undang-undang Nomor 32 Tahun 2004 Tentang Pemerintah Daerah Yang Mengatur Pembagian Kewenangan Antara Pemerintah Pusat Dan Pemerintah Daerah, Mengandung Konsekuensi Bahwa Masing-masing Daerah Harus Memiliki Sistem Kesehatan Sendiri, Termasuk Dukungan Sistem Informasinya. Profil Kesehatan Adalah Salah Satu Produk Dari Sistem Informasi Kesehatan. Untuk Itu Disusunlah Profil Kesehatan Provinsi Papua Barat Tahun 2020 Ini. Dengan Telah Tersusunnya Profil Kesehatan Provinsi Papua Barat Tahun 2020 Ini, Maka Profil Ini Dijadikan Sebagai Acuan Data Dan Informasi Resmi. Karena Penyusunan Profil Ini Telah Melibatkan Semua Pihak Dan Programer Terkait Baik Di Tingkat Kabupaten/ Kota Maupun Provinsi.</t>
  </si>
  <si>
    <t>06 Februari 2020</t>
  </si>
  <si>
    <t>03 Maret 2021</t>
  </si>
  <si>
    <t>18 Maret 2021</t>
  </si>
  <si>
    <t>02 Desember 2021</t>
  </si>
  <si>
    <t>09 Desember 2021</t>
  </si>
  <si>
    <t>15 Desember 2021</t>
  </si>
  <si>
    <t>16 Desember 2021</t>
  </si>
  <si>
    <t>Lainnya : BIDANG</t>
  </si>
  <si>
    <t>Lainnya: PEMERIKSAAAN ULANG</t>
  </si>
  <si>
    <t>KOMPILASI DATA KESEHATAN RS dr. SADIKIN KOTA PARIAMAN</t>
  </si>
  <si>
    <t xml:space="preserve">  RUMAH SAKIT dr.SADIKIN KOTA PARIAMAN</t>
  </si>
  <si>
    <t>Kompilasi Data Kesehatan Rs Dr. Sadikin Kota Pariaman</t>
  </si>
  <si>
    <t>rsudrsadikin@gmail.com</t>
  </si>
  <si>
    <t>Kepala Dinas / Kepala Opd/kepala Rsud Sadikin</t>
  </si>
  <si>
    <t>Safirawati</t>
  </si>
  <si>
    <t>Kasubag Administrasi Umum Dan Keuangan</t>
  </si>
  <si>
    <t>Jalan Nostalgia , Desa Kp. Gadang Kecamatan Pariaman Timur, Kota Pariaman</t>
  </si>
  <si>
    <t>Buku Profil Rs Dr. Sadikin Tahun 2020 Disusun Dalam Rangka Untuk Memberikan Informasi Kegiatan Pelayanan Kesehatan Rs Dr. Sadikin Tahun 2020 Yang Didukung Data Layanan Kesehatan Tahun Bersangkutan. Pada Penyusunan Profil Ini Digambarkan Sampai Dengan Rincian Data Tertentu Sehingga Diperoleh Informasi Dan Perkembangan Pelayanan Kesehatan Di Rs Dr Sadikin. Data Diambil Dari Masing-masing Unit Dan Instalasi, Surveylance Terkait, Laporan Kegiatan Masing-masing Unit Dan Laporan Keuangan. Kolekting Data Dimulai Januari 2020 Sampai Dengan Desember 2020 Serta Updating Data Tahun Sebelumnya. Sedangkan Untuk Analisis Dipakai Periode Bulanan Dan Tahunan.</t>
  </si>
  <si>
    <t>Memberikan Informasi Kegiatan Pelayanan Kesehatan Rs Dr Sadikin 2020 Yang Didukung Data Layanan Kesehatan Tahun Bersangkutan.</t>
  </si>
  <si>
    <t>Lainnya : pengumpulan data hardfile dan soft file lewat flashdisk atau blangko data</t>
  </si>
  <si>
    <t>Lainnya : hasil registrasi/kompilasi data dari setiap unit kesehatan</t>
  </si>
  <si>
    <t>Lainnya: hasil registrasi/kompilasi blangko data dari setiap unit kesehata</t>
  </si>
  <si>
    <t>Kompilasi Data Kesenian</t>
  </si>
  <si>
    <t xml:space="preserve">  Dinas Kebudayaan dan Pariwisata Provinsi Kalimantan Tengah</t>
  </si>
  <si>
    <t>Kompilasi Data Ketahanan dan Kerentanan Pangan Kabupaten Purbalingga</t>
  </si>
  <si>
    <t xml:space="preserve">  Dinas Ketahanan Pangan dan Perikanan Kabupaten Purbalingga</t>
  </si>
  <si>
    <t>Kompilasi Data Ketahanan Dan Kerentanan Pangan Kabupaten Purbalingga</t>
  </si>
  <si>
    <t>(0281) 891198</t>
  </si>
  <si>
    <t>dkpp@purbalingga.go.id</t>
  </si>
  <si>
    <t>Dinas Ketahanan Pangan Dan Perikanan Kabupaten Purbalingga</t>
  </si>
  <si>
    <t>Jl. Aw Sumarmo No.44 - 46, Kembaran Kulon, Kec. Purbalingga, Kabupaten Purbalingga</t>
  </si>
  <si>
    <t>Dalam Rangka Pemenuhan Permintaan Data Untuk Kebutuhan Kabupaten Dalam Angka, Dkpp Melaksanakan Pendataan Mengenai Perikanan Di Kabupaten Purbalingga</t>
  </si>
  <si>
    <t>Memperoleh Data Terkait Perikanan Di Kabupaten Purbalingga Tahun 2020</t>
  </si>
  <si>
    <t>Kompilasi Data Ketahanan Pangan</t>
  </si>
  <si>
    <t xml:space="preserve">  Dinas Pertanian dan Ketahanan Pangan</t>
  </si>
  <si>
    <t>Kompilasi Data Ketahanan Pangan Kota Semarang</t>
  </si>
  <si>
    <t xml:space="preserve">  Dinas Ketahanan Pangan Kota Semarang</t>
  </si>
  <si>
    <t>Kompilasi Data Ketahanan Pangan Provinsi Jambi</t>
  </si>
  <si>
    <t xml:space="preserve">  DINAS KETAHANAN PANGAN PROVINSI JAMBI</t>
  </si>
  <si>
    <t>0741-42470</t>
  </si>
  <si>
    <t>42475</t>
  </si>
  <si>
    <t>Dinas Ketahanan Pangan</t>
  </si>
  <si>
    <t>Jalan Samarinda, Kota Baru, Jambi</t>
  </si>
  <si>
    <t>Upaya Perwujudan Ketahanan Pangan Provinsi Jambi Memerlukan Informasi Awal Mengenai Situasi Ketahanan Pangan Pada Berbagai Daerah Kabupaten/kota.</t>
  </si>
  <si>
    <t>1. Menyajikan Titik-titik Rentan Rawan Pangan Pada Tingkat Kabupaten Di Provinsi Jambi Berdasarkan Indikator Ketahanan Pangan Yang Ada, 2. Mengidentifikasi Penyebab Kerawanan Pangan Di Suatu Wilayah, 3. Menyediakan Informasi Dalam Mengembangkan Strategi Yang Tepat Untuk Menangani Kerawanan Pangan Kronis Serta Perencanaan Program Berkaitan Dengan Ketahanan Pangan.</t>
  </si>
  <si>
    <t>Paper-assisted Personal Interviewing (PAPI)
Mail
Lainnya : Telepon</t>
  </si>
  <si>
    <t>Lainnya : Dinas/Instansi Terkait</t>
  </si>
  <si>
    <t>Supervisi
Lainnya: FGD</t>
  </si>
  <si>
    <t>Kompilasi Data Ketenagakerjaan di Kabupaten Majene</t>
  </si>
  <si>
    <t xml:space="preserve">  Dinas Tenaga Kerja dan Transmigrasi Kabupaten Majene</t>
  </si>
  <si>
    <t>Kompilasi Data Ketenagakerjaan Di Kabupaten Majene</t>
  </si>
  <si>
    <t>Dinas Tenaga Kerja Dan Transmigrasi Kabupaten Majene</t>
  </si>
  <si>
    <t>Muh. Rislan</t>
  </si>
  <si>
    <t>Kepala Bidang Pelatihan Dan Penempatan Kerja</t>
  </si>
  <si>
    <t>Jl. Jend. Ahmad Yani No.104, Baru, Banggae, Kabupaten Majene, 91415</t>
  </si>
  <si>
    <t>Uu No 13 Tahun 2003</t>
  </si>
  <si>
    <t>Kegiatan Pendataan Ketenagakerjaan Bertujuan Untuk Mengetahui Data-data Ketenagakerjaan Seperti Jumlah Tenaga Kerja Dan Jumlah Lowongan Kerja Yang Ada Di Perusahaan Atau Bumd/bumn. Hal Ini Kemudian Dapaat Mempertemukan Antara Perusahaan Yang Membutuhkan Tenaga Kerja Dengan Pencari Kerja Yang Dimaksudkan Untuk Mengurangi Tingkat Pengangguran</t>
  </si>
  <si>
    <t>18 Februari 2020</t>
  </si>
  <si>
    <t>Usaha/Perusahaan
Lainnya : Sekolah dan perguruan tinggi</t>
  </si>
  <si>
    <t>Lainnya: perbandingan tahun sebelumnya</t>
  </si>
  <si>
    <t>Usaha/Perusahaan
Lainnya: Sekolah dan perguruan tinggi</t>
  </si>
  <si>
    <t>Kompilasi Data Ketenagakerjaan Provinsi Lampung</t>
  </si>
  <si>
    <t xml:space="preserve">  Dinas Tenaga Kerja Provinsi Lampung</t>
  </si>
  <si>
    <t>:(0721) 252605</t>
  </si>
  <si>
    <t>(0721) 262856</t>
  </si>
  <si>
    <t>lampungnaker@gmail.com</t>
  </si>
  <si>
    <t>Sekretaris Daerah Provinsi Lampung</t>
  </si>
  <si>
    <t>Dinas Tenaga Kerja Provinsi Lampung</t>
  </si>
  <si>
    <t>Sifa Aini, S.sos, Mm</t>
  </si>
  <si>
    <t>Sekretaris Dinas Tenaga Kerja Provinsi Lampung</t>
  </si>
  <si>
    <t>Jl. Gatot Subroto No.28, Tj. Karang, Kedamaian, Kota Bandar Lampung, Lampung 35213</t>
  </si>
  <si>
    <t>Dalam Rangka Meningkatkan Pembangunan Ekonomi Dan Memperkuat Kemandirian Daerah Yang Menjadi Misi I Dinas Tenaga Kerja Dan Transmigrasi Provinsi Lampung, Data Ketenagakerjaan Menjadi Salah Satu Data Penting. Data Ini Menjadi Acuan Untuk Proses Pembuatan Kebijakan, Maupun Evaluasi Mengenai Ketenagakerjaan Yang Ada Di Provinsi Lampung. Buku Data Ini Diharapkan Dapat Dipergunakan Oleh Para Stakeholders Sebagai Bahan Dalam Perumusan Kebijakan Guna Meningkatkan Pembangunan Ketenagakerjaan Dan Ketransmigrasian Di Provinsi Lampung.</t>
  </si>
  <si>
    <t>1. Penyediaan Data Tenaga Kerja Yang Kompeten, Produktif Dan Berdaya Saing Sesuai Dengan Perkembangan Pasar Kerja Serta Menciptakan Wirausaha Baru. 2.data Dasar Untuk Meningkatkan Penempatan Tenaga Kerja Yang Efektif Dan Perluasan Penciptaan Lapangan Kerja. 3. Penyediaan Data Industri Untuk Menciptakan Hubungan Industrial Yang Harmonis Dan Meningkatkan Peran Kelembagaan Hubungan Industrial. 4.data Untuk Proses Penciptaan Pengawasan Ketenagakerjaan Secara Mandiri, Tidak Memihak, Profesional Dan Seragam Di Provinsi Lampung. 5. Data Untuk Melihat Perkembangan Masyarakat Transmigrasi Dan Pengembangan Kawasan Transmigrasi Sebagai Pusat Pertumbuhan Baru.</t>
  </si>
  <si>
    <t>01 Februari 2022</t>
  </si>
  <si>
    <t>26 Februari 2022</t>
  </si>
  <si>
    <t>Wawancara
Mengisi Kuesioner Sendiri
Pengamatan
Pengumpulan Data Sekunder
Lainnya : -</t>
  </si>
  <si>
    <t>Paper-assisted Personal Interviewing (PAPI)
Lainnya : -</t>
  </si>
  <si>
    <t>Individu
Usaha/Perusahaan
Lainnya : -</t>
  </si>
  <si>
    <t>Individu
Usaha/Perusahaan
Lainnya: lembaga</t>
  </si>
  <si>
    <t>KOMPILASI DATA KEUANGAN DAERAH KOTA BITUNG</t>
  </si>
  <si>
    <t xml:space="preserve">  BADAN KEUANGAN DAN ASET DAERAH KOTA BITUNG</t>
  </si>
  <si>
    <t>Kompilasi Data Keuangan Daerah Kota Bitung</t>
  </si>
  <si>
    <t>08114326180</t>
  </si>
  <si>
    <t>layataricky.rl@gmail.com</t>
  </si>
  <si>
    <t>Sekretariat Daerah Kota Bitung</t>
  </si>
  <si>
    <t>Badan Keuangan Dan Aset Daerah Kota Bitung</t>
  </si>
  <si>
    <t>Ricky Layata</t>
  </si>
  <si>
    <t>Kabid Keuangan</t>
  </si>
  <si>
    <t>Kebutuhan Akan Data Keuangan,pajak Dan Laporan Belanja Daerah</t>
  </si>
  <si>
    <t>Mengetahui Data Keuangan,pajak Dan Laporan Belanja Daerah</t>
  </si>
  <si>
    <t>Lainnya : Keuangan</t>
  </si>
  <si>
    <t>Lainnya: Keuangan</t>
  </si>
  <si>
    <t>Kompilasi Data Klinik, Pengendalian Lapangan, dan R1/KB</t>
  </si>
  <si>
    <t xml:space="preserve">  Dinas Pemberdayaan Perempuan, Perlindungan Anak, Pengendalian Penduduk dan Keluarga Berencana Kabupaten Sukamara</t>
  </si>
  <si>
    <t>Kompilasi Data Komoditas Perkebunan Provinsi Kalimantan Selatan</t>
  </si>
  <si>
    <t xml:space="preserve">  Dinas Perkebunan dan Peternakan Provinsi Kalimantan Selatan</t>
  </si>
  <si>
    <t>05114772536</t>
  </si>
  <si>
    <t>05114772847</t>
  </si>
  <si>
    <t>progbun@gmail.com</t>
  </si>
  <si>
    <t>Dinas Perkebunan Dan Peternakan Provinsi Kalimantan Selatan</t>
  </si>
  <si>
    <t>Muhammad Rizali Yudiannor</t>
  </si>
  <si>
    <t>Pengelola Data Statistik Perkebunan</t>
  </si>
  <si>
    <t>Jl. Jendral Ahmad Yani Km. 35 No.29 Banjarbaru</t>
  </si>
  <si>
    <t>Pengumpulan, Pengolahan, Analisis Dan Penyajian Data Komoditas Perkebunan Kalimantan Selatan Mulai Dari Tingkat Kecamatan, Kabupaten, Dan Provinsi Sehingga Dapatkan Data Yang Valid, Dan Mutakhir Objektif Dan Konsisten.</t>
  </si>
  <si>
    <t>15 Agustus 2021</t>
  </si>
  <si>
    <t>Rumah Tangga
Lainnya : Dinas Perkebunan dan Peternakan Kabupaten/Kota</t>
  </si>
  <si>
    <t>Kompilasi Data Komoditi Perkebunan</t>
  </si>
  <si>
    <t xml:space="preserve">  Dinas Tanaman Pangan Holtikultura dan Perkebunan Kabupaten Sinjai</t>
  </si>
  <si>
    <t>085341767903</t>
  </si>
  <si>
    <t>distantph.sinjai@gmail.com</t>
  </si>
  <si>
    <t>Dinas Tanaman Pangan Holtikultura Dan Perkebunan</t>
  </si>
  <si>
    <t>H Jamaluddin</t>
  </si>
  <si>
    <t>Jl Persatuan Raya No 121 Sinjai</t>
  </si>
  <si>
    <t>Indonesia Merupakan Negara Agraris Yang Mana Sektor Pertanian Memegang Peranan Penting Dalam Seluruh Perekonomian Negara.sebagai Negara Agraris, Indonesia Dianugerahi Kekayaan Alam Yang Melimpah Ditambah Posisi Indonesia Yang Dinilai Sangat Strategis. Dilihat Dari Sisi Geografis, Indonesia Terletak Pada Daerah Tropis Yang Memiliki Curah Hujan Yang Tinggi. Kondisi Ini Yang Membuat Indonesia Memiliki Lahan Yang Subur Dan Banyak Jenis Tumbuhan Yang Dapat Tumbuh Dengan Cepat Sehingga Sektor Perkebunan Menjadi Salah Satu Sektor Yang Cukup Diperhitungkan. Sektor Perkebunan Masih Di Hadapkan Pada Persolana Belum Optimalnya Data Produksi Hasil Perkebunan Yang Dijadikan Dasar Dalam Menentukan Kebijakan Selama Ini.data Yang Berkulaitas Sangat Penting Untuk Memastikan Bahwa Output Ekonomiyang Dihasilkan Sektor Perkebunan Dapat Terpotret Akurat.</t>
  </si>
  <si>
    <t>Mengumpulkan Data Luas Lahan Dan Produksi Hasil Komoditas Perkebunan Menurut Kecamatan Di Kabupaten Sinjai</t>
  </si>
  <si>
    <t>13 Juli 2020</t>
  </si>
  <si>
    <t>20 Juli 2020</t>
  </si>
  <si>
    <t>Lainnya : Kelompok Tani</t>
  </si>
  <si>
    <t>Lainnya: Kelompok Tani</t>
  </si>
  <si>
    <t>Kompilasi Data Kondisi Tower Telekomunikasi Tanjung Jabung Timur</t>
  </si>
  <si>
    <t xml:space="preserve">  Dinas Komunikasi dan Informatika Kab. Tanjung Jabung Timur</t>
  </si>
  <si>
    <t>085382253989</t>
  </si>
  <si>
    <t>yoffanie@gmail.com</t>
  </si>
  <si>
    <t>Dinas Komunikasi Dan Informatika Kab. Tanjung Jabung Timur</t>
  </si>
  <si>
    <t>Yoffanie Syahputri, S.kom</t>
  </si>
  <si>
    <t>Kasi Pengelolaan Data Dan Informasi Publik</t>
  </si>
  <si>
    <t>Komplek Perkantoran Bukit Menderang Kelurahan Rano Kecamatan Muara Sabak Barat</t>
  </si>
  <si>
    <t>Diperlukan Data Terkini Mengenai Data Kondisi Perangkat Telekomunikasi Dalam Penyusunan Rencana Pembangunan Dibidang Telekomunikasi Di Kabupaten Tanjung Jabung Timur.</t>
  </si>
  <si>
    <t>Menyediakan Data Terkini Mengenai Kondisi Perangkat Telekomunikasi Di Kabupaten Tanjung Jabung Timur.</t>
  </si>
  <si>
    <t>24 September 2020</t>
  </si>
  <si>
    <t>28 September 2020</t>
  </si>
  <si>
    <t>Lainnya : tower, desa</t>
  </si>
  <si>
    <t>Lainnya: tower, desa</t>
  </si>
  <si>
    <t>Kompilasi Data Konsolidasi Bersih (DKB) Pengolahan Data Agregat Kependudukan</t>
  </si>
  <si>
    <t>Kompilasi Data Konsolidasi Bersih (dkb) Pengolahan Data Agregat Kependudukan</t>
  </si>
  <si>
    <t>Moch Djalil</t>
  </si>
  <si>
    <t>Kasi Pengolahan Dan Penyajian Data</t>
  </si>
  <si>
    <t>Btn Pepabri S3/16</t>
  </si>
  <si>
    <t>Undang-undang Nomor 23 Tahun 2006 Tentang Administrasi Kependudukan Dimana Data Kependudukan Terdiri Atas Data Perseorangan Dan/atau Data Agregat Penduduk (pasal 58 Ayat1). Penyajian Data Kependudukan Berskala Kabupaten Kota Berasal Dari Data Kependudukan Yang Telah Dikonsolidasikan Dan Sudah Dibersihkan Oleh Kementerian Dalam Negeri, Dimana Pengelolaan Data Base Kependudukan Dikelola Oleh Disdukcapil Kabupaten Meliputi Perekaman Pendaftaran Penduduk Dan Catatan Sipil; Verifikasi Dan Validasi Data Sehingga Perlu Dibuatkan Data Agregat Yakni Kumpulan Data Tentang Peristiwa Kependudukan, Peristiwa Penting, Jenis Kelamin, Kelompok Usia, Agama, Dan Pekerjaan.</t>
  </si>
  <si>
    <t>Sebagai Sumber Data Dalam Penyusunan Perencanaan Pembangunan Dan Pengambilan Kebijakan Secara Umum Untuk Kabupaten Soppeng Khususnya Mengenai Gambaran Kondisi Kependudukan Yang Meliputi Kuantitas, Mobilitas Dan Sebaran Penduduk.</t>
  </si>
  <si>
    <t>Lainnya : Data Administrasi</t>
  </si>
  <si>
    <t>Lainnya: Penduduk dan RT</t>
  </si>
  <si>
    <t xml:space="preserve">  Dinas Koperasi, UKM, Pasar, Perindustrian dan Perdagangan Kabupaten Minahasa Selatan</t>
  </si>
  <si>
    <t>085825054228</t>
  </si>
  <si>
    <t>adolf@gmail.com</t>
  </si>
  <si>
    <t>Dinas Koperasi, Ukm, Pasar, Perindustrian Dan Perdagangan Kabupaten Minahasa Selatan</t>
  </si>
  <si>
    <t>Adolf H Sangeroki, Se, Ak</t>
  </si>
  <si>
    <t>Kabid Koperasi</t>
  </si>
  <si>
    <t>Jl Trans Sulawesi</t>
  </si>
  <si>
    <t>Salah Satu Badan Usaha Penopang Ekonomi Rakyat Indonesia Adalah Koperasi. Untuk Itupengumpulan Data Koperasi Perlu Mendapat Perhatian</t>
  </si>
  <si>
    <t>Rekap Data Koperasi Di Kabupaten Minsel</t>
  </si>
  <si>
    <t>Usaha/Perusahaan
Lainnya : instansi</t>
  </si>
  <si>
    <t>Kompilasi Data Koperasi Aktif</t>
  </si>
  <si>
    <t xml:space="preserve">  Dinas Perdagangan, Koperasi dan Usaha Mikro</t>
  </si>
  <si>
    <t>Kompilasi Data Koperasi Aktif di Kabupaten Aceh Utara</t>
  </si>
  <si>
    <t xml:space="preserve">  Dinas Perindutrian, Perdagangan, Koperasi dan UKM Kabupaten Aceh Utara</t>
  </si>
  <si>
    <t>Kompilasi Data Koperasi Aktif Di Kabupaten Aceh Utara</t>
  </si>
  <si>
    <t>khairi23@gmail.com</t>
  </si>
  <si>
    <t>Dinas Perindustrian, Perdagangan, Koperasi Dan Ukm Kabupaten Aceh Utara</t>
  </si>
  <si>
    <t>Zulkhairi, Sh</t>
  </si>
  <si>
    <t>Kepala Bidang Koperasi, Usaha Mikro Dan Kecil</t>
  </si>
  <si>
    <t>Jl. Pase, Keude Aceh, Kecamatan Banda Sakti, Kota Lhokseumawe, Provinsi Aceh</t>
  </si>
  <si>
    <t>Dinas Perdagangan, Perindustrian, Koperasi Dan Usaha Kecil Menengah Adalah Perangkat Daerah Yang Melaksanakan Urusan Pemerintahan Dibidang Perdagangan, Perindustrian, Koperasi Dan Usaha Kecil Menengah Yang Berkedudukan Di Bawah Bupati.untuk Mewujudkan Tugas Tersebut Diperlukan Data Koperasi Yang Masih Aktif Atau Tidak Sehingga Kegiatan Ini Dilakukan.</t>
  </si>
  <si>
    <t>Untuk Mendapatkan Jumlah Koperasi Yang Masih Aktif</t>
  </si>
  <si>
    <t>Kompilasi Data Koperasi Aktif di Kabupaten Purbalingga</t>
  </si>
  <si>
    <t xml:space="preserve">  Dinas Koperasi dan UKM Kabupaten Purbalingga</t>
  </si>
  <si>
    <t>Kompilasi Data Koperasi Kabupaten Banjarnegara</t>
  </si>
  <si>
    <t>Kompilasi Data Koperasi Kabupaten Kendal</t>
  </si>
  <si>
    <t xml:space="preserve">  Dinas Perindustrian, Koperasi dan UKM</t>
  </si>
  <si>
    <t>Kompilasi Data Koperasi Kabupaten Simalungun</t>
  </si>
  <si>
    <t xml:space="preserve">  Dinas Koperasi dan Usaha Kecil Menengah Kabupaten Simalungun</t>
  </si>
  <si>
    <t>Dinas Koperasi Dan Usaha Kecil Menengah Kabupaten Simalungun</t>
  </si>
  <si>
    <t>Rudi Saragih, Se</t>
  </si>
  <si>
    <t>Kepala Bidang Kelembagaan</t>
  </si>
  <si>
    <t>Data Koperasi Berdasarkan Jenisnya Sangat Dibutuhkan Untuk Mendukung Perencanaan, Pelaksanaan, Dan Evaluasi Program/kegiatan Di Bidang Pemberdayaan Koperasi Dan Ukm</t>
  </si>
  <si>
    <t>Menginformasikan Data Koperasi, Aset, Shu, Modal Dan Volume Usaha Menurut Jenis Koperasi Di Kabupaten Simalungun</t>
  </si>
  <si>
    <t>Usaha/Perusahaan
Lainnya : Kantor Camat</t>
  </si>
  <si>
    <t>Lainnya: Pengecekan Isian Kuesioner</t>
  </si>
  <si>
    <t>Kompilasi Data Koperasi Kabupaten Sragen</t>
  </si>
  <si>
    <t xml:space="preserve">  Dinas Koperasi, Usaha Kecil dam Menengah Kab Sragen</t>
  </si>
  <si>
    <t>Dinas Koperasi, Usaha Kecil Dam Menengah Kab Sragen</t>
  </si>
  <si>
    <t>(0271) 891050</t>
  </si>
  <si>
    <t>dinkopukm.sragen@gmail.com</t>
  </si>
  <si>
    <t>Kepala Dinas Koperasi, Usaha Kecil Dan Menengah Kab Sragen</t>
  </si>
  <si>
    <t>Sekretaris Dinas Koperasi Dan Ukm Kab Sragen</t>
  </si>
  <si>
    <t>Jl. Raya Sukowati No.21, Sine, Sragen</t>
  </si>
  <si>
    <t>Peningkatan Pemberdayaan Kukm Di Bidang Kelembagaan, Usaha, Permodalan Dan Pengembangan</t>
  </si>
  <si>
    <t>Mendukung Visi Dan Misi Bupati Tahun 2021-2026. Misi Ke 3 : “meningkatkan Pertumbuhan Ekonomi, Investasi Dan Ketahanan Pangan”</t>
  </si>
  <si>
    <t>Kompilasi Data Koperasi Kabupaten Sukoharjo</t>
  </si>
  <si>
    <t xml:space="preserve">  Dinas Perdagangan Koperasi Usaha Kecil dan Menengah Kabupaten Sukoharjo</t>
  </si>
  <si>
    <t>(0271) 593068</t>
  </si>
  <si>
    <t>(0271) 593335</t>
  </si>
  <si>
    <t>dpkukm@sukoharjo.go.id</t>
  </si>
  <si>
    <t>Sekretariat Daerah Kabupaten Sukoharjo</t>
  </si>
  <si>
    <t>Dinas Perdagangan Koperasi Usaha Kecil Dan Menengah Kabupaten Sukoharjo</t>
  </si>
  <si>
    <t>Kepala Bidang Kelembagaan Pengembangan Sdm Koperasi Dan Umum</t>
  </si>
  <si>
    <t>Gedung Menara Wijaya Lantai 2, Jalan Jenderal Sudirman No. 199 Sukoharjo, Kode Pos 57521</t>
  </si>
  <si>
    <t>Koperasi Merupakan Badan Hukum Yang Berlandaskan Kegiatannya Berdasarkan Prinsip Koperasi Sekaligus Sebagai Gerakan Ekonomi Rakyat Yang Berdasarkan Azas Kekeluargaan, Untuk Itu Perlunya Adanya Laporan Data Koperasi Dan Aplikasi Ods</t>
  </si>
  <si>
    <t>Dengan Adanya Kegiatan Kompilasi Ini Berjutuan Untuk Mengumpulkan Data Koperasi Di Kabupaten Sukoharjo, Sehingga Bisa Digunakan Sebagai Bahan Perencanaan Dan Evaluasi Terkait Koperasi Di Kabupaten Sukoharjo</t>
  </si>
  <si>
    <t>Kompilasi Data Koperasi Kabupaten/Kota Provinsi Lampung</t>
  </si>
  <si>
    <t xml:space="preserve">  Dinas Koperasi dan UKM Provinsi Lampung</t>
  </si>
  <si>
    <t>Kompilasi Data Koperasi Kabupaten/kota Provinsi Lampung</t>
  </si>
  <si>
    <t>0821.83065888</t>
  </si>
  <si>
    <t>xxxx@xxxx.com</t>
  </si>
  <si>
    <t>Dinas Koperasi Dan Ukm Provinsi Lampung</t>
  </si>
  <si>
    <t>Kabid Kelembagaan</t>
  </si>
  <si>
    <t>Jl. Cut Mutia No.40, Gulak Galik, Kec. Tlk. Betung Utara, Kota Bandar Lampung, Lampung 35214</t>
  </si>
  <si>
    <t>Sinkronisasi Data Koperasi Antara Kabupaten/kota, Provinsi Dan Kementrian</t>
  </si>
  <si>
    <t>Tersedianya Data Koperasi Yang Akuntabel</t>
  </si>
  <si>
    <t>Lainnya : apilkasi ODS KOP</t>
  </si>
  <si>
    <t>Lainnya: penyuluhan /by sistem</t>
  </si>
  <si>
    <t>Kompilasi Data Koperasi Kota Semarang</t>
  </si>
  <si>
    <t xml:space="preserve">  Dinas Koperasi dan Usaha Mikro Kota Semarang</t>
  </si>
  <si>
    <t>Kompilasi Data Koperasi Se-Provinsi Jambi</t>
  </si>
  <si>
    <t xml:space="preserve">  DINAS KOPERASI DAN UMKM PROVINSI JAMBI</t>
  </si>
  <si>
    <t>Kompilasi Data Koperasi Se-provinsi Jambi</t>
  </si>
  <si>
    <t>Dinas Koperasi Dan Umkm Provinsi Jambi</t>
  </si>
  <si>
    <t>Kepala Bidang Perizinan</t>
  </si>
  <si>
    <t>Jl. Jend. A. Yani No. 11 Telanai Pura Jambi</t>
  </si>
  <si>
    <t>Perlunya Tersedia Data Rekapitulasi Koperasi Pada Setiap Kab/kota Se-provinsi Jambi Sebagai Dasar Perencanaan Dan Evaluasi</t>
  </si>
  <si>
    <t>Mengumpulkan Data Terkait Koperasi Di Seluruh Kabupaten/kota Se-provinsi Jambi</t>
  </si>
  <si>
    <t>Kompilasi Data Koperasi UKM Kabupaten Bolaang Mongondow Utara</t>
  </si>
  <si>
    <t xml:space="preserve">  Dinas Perindustrian Perdagangan Koperasi dan UKM</t>
  </si>
  <si>
    <t>Kompilasi Data Koperasi Ukm Kabupaten Bolaang Mongondow Utara</t>
  </si>
  <si>
    <t>085311774599</t>
  </si>
  <si>
    <t>Sofiaponoth@gmail.com</t>
  </si>
  <si>
    <t>Ir. Arif Rahman Hakim, M.s.</t>
  </si>
  <si>
    <t>Dinas Perindustrian Perdagangan Koperasi Dan Ukm Kab Bolaang Mongondow Utara</t>
  </si>
  <si>
    <t>Sofia Pontoh</t>
  </si>
  <si>
    <t>Kepala Bidang Koperasi Dan Ukm</t>
  </si>
  <si>
    <t>Bolangitang 2</t>
  </si>
  <si>
    <t>Mengetahui Jumlah Koperasi Baik Yang Masih Aktif Atau Tidak Aktif Di Kabupaten Bolaang Mongondow Utara</t>
  </si>
  <si>
    <t>Kompilasi Data Kredit yang disalurkan Perbankan di Provinsi Jawa Tengah</t>
  </si>
  <si>
    <t>Kompilasi Data Kredit Yang Disalurkan Perbankan Di Provinsi Jawa Tengah</t>
  </si>
  <si>
    <t>Mengacu Pada Peraturan Bank Indonesia Nomor 8/12/pbi/2006 Tentang Laporan Berkala Bank Umum Dan Peraturan Otoritas Jasa Keuangan Nomor 13/pojk.03/2019 Tentang Pelaporan Bank Perkreditan Rakyat Dan Bank Pembiayaan Rakyat Syariah Dengan Menimbang Bahwa Untuk Pengawasan Otoritas Jasa Keuangan Terhadap Industri Perbankan, Diperlukan Data Dan Informasi Dari Bank Secara Lengkap, Akurat, Kini, Utuh Dan Dapat Diperbandingkan. Untuk Memperoleh Dan Dan Informasi Tersebut Secara Efektif Dan Fisien, Laporan Bank Disampaikan Kepada Ojk Melalui Sistem Pelaporan Ojk. Data Kredit Yang Dimaksud Merupakan Jumlah Kredit Yang Disalurkan Oleh Perbankan Di Suatu Kabupaten/kota. Data Kredit Merupakan Salah Satu Komponen Dalam Laporan Perbankan Yang Dilaporkan Ke Ojk.</t>
  </si>
  <si>
    <t>Data Dan Informasi Ini Digunakan Untuk Mengukur Jumlah Kredit Yang Disalurkan Oleh Perbankan Di Suatu Kota/kabupaten.</t>
  </si>
  <si>
    <t>50</t>
  </si>
  <si>
    <t>Kompilasi Data Kunjungan Wisatawan dan Obyek Wisata di Kabupaten SImalungun</t>
  </si>
  <si>
    <t xml:space="preserve">  Dinas Pariwisata dan Kebudayaan Kabupaten Simalungun</t>
  </si>
  <si>
    <t>Kompilasi Data Kunjungan Wisatawan Dan Obyek Wisata Di Kabupaten Simalungun</t>
  </si>
  <si>
    <t>081377165897</t>
  </si>
  <si>
    <t>admin@simalungun.go.id</t>
  </si>
  <si>
    <t>Dinas Pariwisata Dan Kebudayaan Kabupaten Simalungun</t>
  </si>
  <si>
    <t>Tiolo Silalahi</t>
  </si>
  <si>
    <t>Kasubbag Umum</t>
  </si>
  <si>
    <t>Komplek Perkantoran Pemkab Simalungun, Pematang Raya</t>
  </si>
  <si>
    <t>Data Wisatawan Sangat Dibutuhkan Untuk Evaluasi Bagi Dinas Pariwisata Dan Kebudayaan Simalungun Dalam Pencapaian Target Dan Evaluasi Kinerja Dinas. Demikian Halnya Dengan Pengumpulan Data Jumlah Obyek Wisata Yang Dilakukan Juga Untuk Mengetahui Seberapa Banyak Potensi Wisata Yang Ada Di Kabupaten Simalungun Serta Strategi Untuk Mengembangkannya.</t>
  </si>
  <si>
    <t>Mendapatkan Data Jumlah Wisatawan Yang Berkunjung Ke Kabupaten Simalungun Dan Jumlah Obyek Wisata Yang Ada Di Kabupaten Simalungun</t>
  </si>
  <si>
    <t>Kompilasi data kunjungan wisatawan domestik dan mancanegara</t>
  </si>
  <si>
    <t xml:space="preserve">  Dinas Pariwisata</t>
  </si>
  <si>
    <t>Kompilasi Data Kunjungan Wisatawan Domestik Dan Mancanegara</t>
  </si>
  <si>
    <t>disparpora@siakkab.go.id</t>
  </si>
  <si>
    <t>Kepada Dinas Pariwisata</t>
  </si>
  <si>
    <t>Arie D</t>
  </si>
  <si>
    <t>Kabid Destinasi Dan Industri Pariwisata</t>
  </si>
  <si>
    <t>Jl. Sri Kembayat Kecamatan Mempura</t>
  </si>
  <si>
    <t>Sebagaimana Yang Dikemukakan Unwto (united Nations World Tourism Organiation) Dalam The International Recommendations For Tourism Statistics 2008, Industri Pariwisata Meliputi; Akomodasi Untuk Pengunjung, Kegiatan Layanan Makanan Dan Minuman, Angkutan Penumpang, Agen Perjalanan Wisata Dan Kegiatan Reservasi Lainnya, Kegiatan Budaya, Kegiatan Olahraga Dan Hiburan. Menurut Undang-undang Pariwisata Nomor 10 Tahun 2009, Industri Pariwisata Adalah Kumpulan Usaha Pariwisata Yang Saling Terkait Dalam Rangka Menghasilkan Barang Dan/atau Jasa Bagi Pemenuhan Kebutuhan Wisatawan Dalam Penyelenggaraan Pariwisata.</t>
  </si>
  <si>
    <t>Menjadikan Kab. Siak Sebagai Destinasi Pariwisata Di Sumatera, Karena Destinasi Pariwisata Kab.siak Cukup Lengkap, Baik Wisata Alam, Wisata Budaya Maupun Wisata Buatan. Selain Itu Meningkatnya Jumlah Kunjungan Wisatawan, Baik Dari Dalam Negeri Maupun Luar Negeri Merupakan Salah Satu Indikator Mengukur Tingkat Keberhasilan Pengembangan Pariwisata.</t>
  </si>
  <si>
    <t>Lainnya: konsistensi rekap data</t>
  </si>
  <si>
    <t>Kompilasi Data Kunjungan Wisatawan Nusantara dan Mancanegara Kabupaten Toraja Utara</t>
  </si>
  <si>
    <t xml:space="preserve">  Dinas Pariwisata dan Kebudayaan Kabupaten Toraja Utara</t>
  </si>
  <si>
    <t>Kompilasi Data Lakip dan Renstra Pendidikan dan Kebudayaan Merauke</t>
  </si>
  <si>
    <t xml:space="preserve">  Dinas Pendidikan dan Kebudayaan</t>
  </si>
  <si>
    <t>Kompilasi Data Lalu lintas Penumpang Angkutan Umum di Terminal</t>
  </si>
  <si>
    <t xml:space="preserve">  Dinas Perhubungan Kabupaten Jepara</t>
  </si>
  <si>
    <t>KOMPILASI DATA LAPORAN BULANAN PENGGUNAAN ALAT KONTRASEPSI</t>
  </si>
  <si>
    <t xml:space="preserve">  DINAS PENGENDALIAN PENDUDUK DAN KELUARGA BERENCANA(DPPKB BENGKULU UTARA</t>
  </si>
  <si>
    <t>Kompilasi Data Laporan Bulanan Penggunaan Alat Kontrasepsi</t>
  </si>
  <si>
    <t>082280286347</t>
  </si>
  <si>
    <t>musoda13@gmail.com</t>
  </si>
  <si>
    <t>Kepala Dinas Pengendallian Penduduk Dan Keluarga Berencana Kab. Bengkulu Utara</t>
  </si>
  <si>
    <t>Musodah, S.ip</t>
  </si>
  <si>
    <t>Kepala Seksi Data Dan Informasi</t>
  </si>
  <si>
    <t>Jl. K. H. Dahlan, Kali, Arma Jaya, Kabupaten Bengkulu Utara, Bengkulu 38611</t>
  </si>
  <si>
    <t>Penerbitan Undang Undang Nomor 52 Tahun 2009 Tentang Perkembangan Kependudukan Dan Pembangunan Keluarga Dan Undang Undang Nomor 23 Tahun 2004 Tentang Pemerintahan Daerah , Bkkbn/dppkb Memiliki Tugas Salah Satunya Menyediakan Data Dan Informasi Sistem Informasi Keluarga. Sistem Pengelolaan Data Rutin Terbagi Menjadi 3 Sub Sistem Yaitu : 1. Sistem Pengelolaan Data Rutin Pengendalian Lapangan 2. Sistem Pengelolaan Data Rutin Pelayanan Kontrasepsi 3. Sistem Pengelolaan Data Rutin Pendataan Keluarga Pengelolaan Data Rutin Kontrasepsi Dicatat Menggunakan Formulir F/ii/kb/13 Yang Dilaporkan Oleh Pencatat Faskes Kb Kepada Dppkb Dan Kemudian Dientri Melalui Aplikasi Siga</t>
  </si>
  <si>
    <t>Untuk Memudahkan Pengguna Data Dalam Mendapatkan Data Dan Informasi Yang Diperoleh Dari Sub Sistem Pencatatan Pelayanan Kontrasepsi Dan Pengendalian Lapangan</t>
  </si>
  <si>
    <t>Kompilasi Data Laporan Kecelakaan Lalu Lintas Kota Bitung</t>
  </si>
  <si>
    <t xml:space="preserve">  Kepolisian Resor Kota Bitung</t>
  </si>
  <si>
    <t>085240845225</t>
  </si>
  <si>
    <t>jonatan@gmail.com</t>
  </si>
  <si>
    <t>Kepolisian Negara Ri</t>
  </si>
  <si>
    <t>Kepolisian Resor Kota Bitung</t>
  </si>
  <si>
    <t>Jonatan</t>
  </si>
  <si>
    <t>Staf Bagian Kecelakaan Lalu Lintas</t>
  </si>
  <si>
    <t>Kebutuhan Akan Penyediaan Data Kasus Kecelakaan Di Kota Bitung</t>
  </si>
  <si>
    <t>Mengetahui Banyaknya Kasus Kecelakaan Di Kota Bitung</t>
  </si>
  <si>
    <t>02 September 2020</t>
  </si>
  <si>
    <t>Kompilasi Data Laporan Keuangan Kabupaten Purbalingga</t>
  </si>
  <si>
    <t xml:space="preserve">  Badan Keuangan Daerah Kabupaten Purbalingga</t>
  </si>
  <si>
    <t>Kompilasi Data Laporan Sekolah Madrasah</t>
  </si>
  <si>
    <t xml:space="preserve">  Kementrian Agama Kabupaten Bolaang Mongondow Utara</t>
  </si>
  <si>
    <t>081340215357</t>
  </si>
  <si>
    <t>Kementrian Agama Kabupaten Bolaang Mongondow Utara</t>
  </si>
  <si>
    <t>Basri Saenong, Mpd.</t>
  </si>
  <si>
    <t>Bintauna</t>
  </si>
  <si>
    <t>Pengumpulan Data Laporan Sekolah Dilakukan Demi Mengetahui Keadaan Sekolah Di Bawah Naungan Kementrian Agama Kabupaten Bolaang Mongondow Utara</t>
  </si>
  <si>
    <t>Tujuan Kegiatan Pengumpulan Laporan Keadaan Sekolah Rutin Setiap Bulan Adalah Untuk Memonitoring Keadaan Sekolah, Pengumpulan Data Jumlah Guru, Murid, Sekolah, Serta Menjadi Bahan Pertimbangan Dalam Realokasi Sumber Daya.</t>
  </si>
  <si>
    <t>Kompilasi Data Layanan Perpustakaan di Kota Bitung</t>
  </si>
  <si>
    <t xml:space="preserve">  DINAS PERPUSTAKAAN KOTA BITUNG</t>
  </si>
  <si>
    <t>Kompilasi Data Layanan Perpustakaan Di Kota Bitung</t>
  </si>
  <si>
    <t>081340040015</t>
  </si>
  <si>
    <t>steven@gmail.com</t>
  </si>
  <si>
    <t>Setda Kota Bitung</t>
  </si>
  <si>
    <t>Dinas Perpustakaan Kota Bitung</t>
  </si>
  <si>
    <t>Steven</t>
  </si>
  <si>
    <t>Kebutuhan Akan Data Fasilitas Dan Layanan Perpustakaan Di Kota Bitung.</t>
  </si>
  <si>
    <t>Mengetahui Fasilitas Dan Layanan Perpustakaan Di Kota Bitung</t>
  </si>
  <si>
    <t>Lainnya : Perpustakaan</t>
  </si>
  <si>
    <t>Lainnya: Perpustakaan</t>
  </si>
  <si>
    <t>Kompilasi Data Lembaga Budaya (Pelaku Seni Budaya) yang Terdaftar di Kota Yogyakarta</t>
  </si>
  <si>
    <t xml:space="preserve">  Dinas Kebudayaan (Kundha Kabudayan) Kota Yogyakarta</t>
  </si>
  <si>
    <t>Kompilasi Data Lembaga dan Organisasi Kota Parepare</t>
  </si>
  <si>
    <t xml:space="preserve">  Badan Kesatuan Bangsa dan Politik Kota Parepare</t>
  </si>
  <si>
    <t>Kompilasi Data Lembaga Dan Organisasi Kota Parepare</t>
  </si>
  <si>
    <t>082337253570</t>
  </si>
  <si>
    <t>kesbangpol@pareparekota.go.id</t>
  </si>
  <si>
    <t>Badan Kesatuan Bangsa, Politik Dan Perlindungan Masyarakat Pemerintah Provinsi Sulawesi Selatan</t>
  </si>
  <si>
    <t>Asri, S.e</t>
  </si>
  <si>
    <t>Kepala Bidang Fasilitasi Dan Organisasi Kemasyarakatan Lsm Dan Parpol</t>
  </si>
  <si>
    <t>Jalan Ganggawa No. 5 Kec. Ujung, Kota Parepare</t>
  </si>
  <si>
    <t>Untuk Meningkatkan Upaya Dalam Penyusunan Kebijakan Daerah, Kesadaran Politik Masyarakat, Dan Peningkatan Peran Organisasi/lsm Di Kota Parepare, Maka Badan Kesatuan Bangsa Dan Politik Menyediakan Bank Data Mengenai Jumlah Lembaga Dan Organisasi/lsm Sebagai Sumber Dari Perumusan Kebijakan Teknis Dalam Penyelenggaraan Pemerintahan Di Kota Parepare</t>
  </si>
  <si>
    <t>Memberikan Informasi Terkait Lembaga Dan Organisasi Dan Melaksanakan Penyusunan Dan Pelaksanaan Kebijakan Daerah Di Bidang Kesatuan Bangsa Dan Politik Di Kota Parepare</t>
  </si>
  <si>
    <t>Rumah Tangga
Lainnya : Kelompok</t>
  </si>
  <si>
    <t>Lainnya: Kelompok</t>
  </si>
  <si>
    <t>Kompilasi Data Lembaga Kesejahteraan Sosial Anak (LKSA) Panti Asuhan Kabupaten Batu Bara</t>
  </si>
  <si>
    <t>Kompilasi Data Lembaga Kesejahteraan Sosial Anak (lksa) Panti Asuhan Kabupaten Batu Bara</t>
  </si>
  <si>
    <t>085275348444</t>
  </si>
  <si>
    <t>buijahdyogya@gmail.com</t>
  </si>
  <si>
    <t>Khadijah, S.st, M.kes.</t>
  </si>
  <si>
    <t>Bidang Pengendalian &amp; Evaluasi Data Terpadu Pada Dinas Sosial Kab. Batu Bara</t>
  </si>
  <si>
    <t>Gambus Laut</t>
  </si>
  <si>
    <t>Penyandang Masalah Kesejahteraan Sosial (pmks) Merupakab Bagian Yang Harus Diperhatikan Pemerintah, Termasuk Didalamnya Adalah Lembaga Kesejahteraan Sosial Anak (lksa). Untuk Itu Dirasa Perlu Untuk Melakukan Kompilasi Data Terkait Pmks Dan Lksa.</t>
  </si>
  <si>
    <t>Untuk Mengetahui Jumlah Lksa Dan Pmks</t>
  </si>
  <si>
    <t>Kompilasi Data Lembaga Non Profit Kabupaten Aceh Utara</t>
  </si>
  <si>
    <t xml:space="preserve">  BADAN KESATUAN BANGSA DAN POLITIK KABUPATEN ACEH UTARA</t>
  </si>
  <si>
    <t>saini@gmail.com</t>
  </si>
  <si>
    <t>Badan Kesatuan Bangsa Dan Politik Kabupaten Aceh Utara</t>
  </si>
  <si>
    <t>Drs. Husaini, M.a.p</t>
  </si>
  <si>
    <t>Kepala Bidang Hubungan Antar Lembaga</t>
  </si>
  <si>
    <t>Desa Keutapang, Kecamatan Lhoksukon, Kabupaten Aceh Utara, Provinsi Aceh</t>
  </si>
  <si>
    <t>Badan Kesbangpol Kabupaten Aceh Utara Merupakan Unsur Pendukung Tugas Bupati Di Bidang Kesatuan Bangsa Dan Politik, Yang Berkedudukan Di Bawah Dan Bertanggung Jawab Kepada Bupati Melalui Sekretaris Daerah (sekda). Untuk Menjalankan Tugas Tersebut Maka Kegiatan Ini Perlu Dilakukan</t>
  </si>
  <si>
    <t>Untuk Memberikan Gambaran Umum Tentang Jumlah Lembaga Non Profit Yang Ada Di Kabupaten Aceh Utara</t>
  </si>
  <si>
    <t>Lainnya : Lembaga/Perkumpulan</t>
  </si>
  <si>
    <t>Lainnya: Lembaga/Perkumpulan</t>
  </si>
  <si>
    <t>Kompilasi Data Lingkungan Hidup Kota Mataram</t>
  </si>
  <si>
    <t xml:space="preserve">  Dinas Lingkungan Hidup Kota Mataram</t>
  </si>
  <si>
    <t>Kompilasi Data LINMAS (Perlindungan Masyarakat) se Kabupaten Way Kanan</t>
  </si>
  <si>
    <t xml:space="preserve">  SATUAN POLISI PAMONG PRAJA KABUPATEN WAY KANAN</t>
  </si>
  <si>
    <t>Kompilasi Data Linmas (perlindungan Masyarakat) Se Kabupaten Way Kanan</t>
  </si>
  <si>
    <t>polpp.waykanan@gmail.com</t>
  </si>
  <si>
    <t>Satuan Polisi Pamong Praja Kabupaten Way Kanan</t>
  </si>
  <si>
    <t>Hadi Sopianto, Se., Mm</t>
  </si>
  <si>
    <t>Kepala Bidang Perlindungan Masyarakat Dan Pemadam Kebakaran</t>
  </si>
  <si>
    <t>Komplek Perkantoran Km.02 Blambangan Umpu</t>
  </si>
  <si>
    <t>Kebutuhan Database Anggota Satuan Linmas (perlindungan Masyarakat) Perkampung Se Kabupaten Way Kanan Validasi Data Satuan Linmas (perlindungan Masyarakat)</t>
  </si>
  <si>
    <t>Untuk Mendapatkan Dan Menyediakan Data Anggota Satuan Linmas (perlindungan Masyarakat) Secara Global</t>
  </si>
  <si>
    <t>09 Maret 2019</t>
  </si>
  <si>
    <t>Pengumpulan Data Sekunder
Lainnya : Kompilasi laporan penyelenggaraan LINMAS (Perlindungan Masyarakat)</t>
  </si>
  <si>
    <t>Lainnya : Kepala kampung</t>
  </si>
  <si>
    <t>Kompilasi Data LSM, Ormas, dan Yayasan Kabupaten Kuantan Singingi</t>
  </si>
  <si>
    <t xml:space="preserve">  Badan Kesatuan Bangsa dan Politik Kabupaten Kuantan Singingi</t>
  </si>
  <si>
    <t>Kompilasi Data Lsm, Ormas, Dan Yayasan Kabupaten Kuantan Singingi</t>
  </si>
  <si>
    <t>(0760)561533</t>
  </si>
  <si>
    <t>kesbangpolkuansing@gmail.com</t>
  </si>
  <si>
    <t>Badan Kesatuan Bangsa Dan Politik Kabupaten Kuantan Singingi</t>
  </si>
  <si>
    <t>Amrizal</t>
  </si>
  <si>
    <t>Kepala Bidang Politik</t>
  </si>
  <si>
    <t>Organisasi Kemasyarakatan (ormas), Lembaga Swadaya Masyarakat (lsm), Dan Yayasan Mempunyai Peran Strategis Dimana Organisasi Ini Diharapkan Dapat Memainkan Peran Strategis Sebagai Mitra Pemerintah Dan Masyarakat Dalam Melaksanakan Pembangunan Nasional/daerah Serta Mengantisipasi Dan Menanggulangi Perubahan Dan Perkembangan Global, Dapat Bersikap Sensitif Dan Menjadi Wahana Memperkuat Empati Sosial Serta Memiliki Kepedulian Terhadap Masalah-masalah Nasional/daerah Maupun Internasional, Dapat Menjadi Wadah Untuk Menempah Kader-kader Pemimpin Bangsa Masa Kini Dan Masa Yang Akan Datang. Untuk Itulah Badan Kesatuan Bangsa Dan Politik Kabupaten Kuantan Singingi Perlu Melaksanakan Kegiatan Yang Memantau Dan Mengompilasi Data Keberadaan Lsm, Ormas, Dan Yayasan.</t>
  </si>
  <si>
    <t>Menyediakan Data Keberadaan Dan Status Dari Lsm, Ormas, Dan Yayasan, Agar Dapat Diketahui Secara Pasti Organisasi Mana Saja Yang Masih Aktif Dan Bermanfaat Bagi Masyarakat Pada Umumnya Ataupun Bagi Pemerintahan Di Daerah Kabupaten Kuantan Singingi.</t>
  </si>
  <si>
    <t>Lainnya : LSM/ORMAS/Yayasan</t>
  </si>
  <si>
    <t>Lainnya: LSM/ORMAS/Yayasan</t>
  </si>
  <si>
    <t xml:space="preserve">  Badan Perencanaan dan Penelitian Pembangunan Kabupaten Minahasa Selatan</t>
  </si>
  <si>
    <t>Kompilasi Data Luas Daerah, Pulau, Tinggi Wilayah Serta Jarak Ke Ibukota Kabupaten Minahasa Selatan</t>
  </si>
  <si>
    <t>082344140595</t>
  </si>
  <si>
    <t>edwardaj@gmail.com</t>
  </si>
  <si>
    <t>Badan Perencanaan Dan Penelitian Pembangunan Kabupaten Minahasa Selatan</t>
  </si>
  <si>
    <t>Edward Andre Joseph</t>
  </si>
  <si>
    <t>Kepala Bidang Infrastruktur Dan Pengembangan Wilayah</t>
  </si>
  <si>
    <t>Jl. Trans Sulawesi Kel. Pondang</t>
  </si>
  <si>
    <t>Letak Geografis Kabupaten Minahasa Selatan Terletak Pada Posisi Strategis Karena Berada Pada Jalur Lintas Darat Trans Sulawesi Yang Menghubungkan Jalur Jalan Seluruh Provinsi Di Pulau Sulawesi. Pada Pesisir Jalur Laut Bagian Utara Merupakan Daerah Yang Strategis Untuk Pengembangan Produksi Perikanan Di Kawasan Timur Indonesia Serta Daerah Perlintasan (transit) Sekaligus Stop Over Arus Penumpang, Barang Dan Jasa Pada Kawasan Indonesia Tengah Dan Kawasan Timur Indonesia, Bahkan Untuk Kawasan Asia Pasifik. Dalam Rangka Mendorong Percepatan Pengembangan Kawasan Yang Berpotensi Sebagai Pusat Pertumbuhan Wilayah, Mengurangi Kesenjangan Pembangunan Antar Wilayah Dan Mendorong Pertumbuhan Daerah Tertinggal Dan Perbatasan Perlu Dilakukan Upaya Pengembangan Kawasan Strategis Tumbuh Cepat Di Daerah. (permendagri No 29 Tahun 2008) Sesuai Rtrw Kabupaten Minahasa Selatan Wilayah Desa Kapitu - Teep Diperuntukkan Sebagai Kawasan Strategis Dari Sudut Kepentingan Ekonomi Dan Sub-pusat Pemerintahan Sehingga Diasumsikan Banyak Terjadi Perubahan Pemanfaatan Lahan Dikawasan Tersebut. Wilayah Desa Kapitu – Teep Merupakan Bagian Kawasan Strategis Yang Telah Berkembang Atau Potensial Untuk Dikembangkan Karena Memiliki Keunggulan Sumber Daya Dan Geografis Yang Dapat Menggerakkan Pertumbuhan Ekonomi Wilayah Sekitarnya. Hal Ini Mengakibatkan Banyaknya Penduduk Pendatang Yang Bermukim Dan Tentu Saja Membutuhkan Tempat Tinggal Untuk Kelangsungan Hidupnya. Sehingga Alih Fungsi Lahan Terus Terjadi, Diduga Sebagaian Besar Lahan Perkebunan Dan Pertanian Yang Sebelumnya Mendominasi Telah Dikonversi Menjadi Perumahan Dan Fasilitas Umum. Berpatokan Pada Teori Mc Neiil Yang Menyatakan Bahwa Perubahan Pemanfaatan Lahan Didorong Oleh Empat Faktor Yaitu : Faktor Politik, Faktor Ekonomi, Faktor Demografi Dan Faktor Budaya. Diduga Faktor - Faktor Tersebut Mempengaruhi Terjadinya Perubahan Pemanfaatan Lahan Di Wilayah Desa Kapitu – Teep. Kajian Tentang Perubahan Pemanfaatan Lahan Sangat Penting Dilakukan Agar Menjadi Acuan Bagi Kegiatan Pembangunan Di Suatu Daerah. Konversi Lahan Dari Satu Fungsi Ke Fungsi Yang Lainnya Harus Diperhitungkan Dengan Seksama. Selain Perubahan Lahan Yang Terjadi, Faktor-faktor Pendorong Perubahan Lahan Yang Saling Berkaitan Satu Sama Lain Juga Perlu Dianalisis Secara Mendalam Untuk Mendeskripsikan Bagaimana Perubahan Lahan Itu Terjadi. Melihat Masalah Diatas Disadari Begitu Pentingnya Lahan Serta Penggunaannya, Maka Perlu Diadakan Penelitian Mengenai Perubahan Pemanfaatan Lahan Di Kawasan Strategis Tumbuh Cepat Desa Kapitu – Teep.</t>
  </si>
  <si>
    <t>Untuk Memperoleh Informasi Data Tentang Luas Daerah Dan Jumlah Pulau Menurut Kecamatan Dan Tinggi Wilayah Serta Jarak Ke Ibukota Kabupaten Minahasa Selatan</t>
  </si>
  <si>
    <t>Kompilasi Data Madrasah Kabupaten Kepulauan Mentawai</t>
  </si>
  <si>
    <t xml:space="preserve">  Kementerian Agama Kabupaten Kepulauan Mentawai</t>
  </si>
  <si>
    <t>0759320660</t>
  </si>
  <si>
    <t>kepmentw@kemenag.go.id</t>
  </si>
  <si>
    <t>Kementerian Agama Ri</t>
  </si>
  <si>
    <t>Kanwil Kementerian Agama Provinsi Sumatera Barat</t>
  </si>
  <si>
    <t>Kepala Kementerian Agama Kabupaten Kepulauan Mentawai</t>
  </si>
  <si>
    <t>Jalan Raya Tuapejat Km 10</t>
  </si>
  <si>
    <t>Perencanaan Dan Evaluasi Pendidikan Yang Diselenggarakan Oleh Kemenag Membutuhkan Data Perkembangan Kegiatan Pendidikan Di Madrasah-madrasah Di Bawah Kementerian Agama Kabupaten Kepulauan Mentawai</t>
  </si>
  <si>
    <t>Memperoleh Data Tentang Pelaksanaan Kegiatan Pembelajaran Per Semester Dari Madrasah-madrasah Di Kabupaten Kepulauan Mentawai</t>
  </si>
  <si>
    <t>07 Agustus 2020</t>
  </si>
  <si>
    <t>Lainnya : blanko, lembar kerja</t>
  </si>
  <si>
    <t>Lainnya : madrasah/sekolah</t>
  </si>
  <si>
    <t>Lainnya: Sekolah/madrasah</t>
  </si>
  <si>
    <t>Kompilasi Data Madrasah Kota Sawahlunto</t>
  </si>
  <si>
    <t xml:space="preserve">  Kementerian Agama Kota Sawahlunto</t>
  </si>
  <si>
    <t>(0754) 61212</t>
  </si>
  <si>
    <t>sawahlunto@kemenag.go.id</t>
  </si>
  <si>
    <t>Kepala Seksi Pendidikan Madrasah</t>
  </si>
  <si>
    <t>Jl. Soekarno Hatta, Kel. Lubang Panjang, Kec. Barangin, Kota Sawahlunto</t>
  </si>
  <si>
    <t>Dalam Rangka Pemberian Layanan Dan Pengambilan Keputusan Yang Tepat, Diperlukan Data Terbaru Yang Dapat Menggambarkan Kondisi Madrasah. Oleh Karena Itu, Perlu Dilakukan Pengumpulan Data Masdrasah.</t>
  </si>
  <si>
    <t>1. Untuk Mengupdate Data Madarasah 2. Sebagai Dasar Keputusan</t>
  </si>
  <si>
    <t>Lainnya : pengisian blangko</t>
  </si>
  <si>
    <t>Lainnya : madrasah</t>
  </si>
  <si>
    <t>Lainnya: madrasah</t>
  </si>
  <si>
    <t>KOMPILASI DATA MEDIA MASSA (CETAK, SIBER, ELEKTRONIK) DI KOTA BITUNG</t>
  </si>
  <si>
    <t xml:space="preserve">  DISKOMINFO</t>
  </si>
  <si>
    <t>Kompilasi Data Media Massa (cetak, Siber, Elektronik) Di Kota Bitung</t>
  </si>
  <si>
    <t>085213457658</t>
  </si>
  <si>
    <t>kominfo@bitungkota.go.id</t>
  </si>
  <si>
    <t>Kepala Bidang Layanan Informasi Humas Dan Persandian</t>
  </si>
  <si>
    <t>Kawasan Kantor Walikota</t>
  </si>
  <si>
    <t>Dewasa Ini Di Era Keterbukaan Banyak Sekali Pemberitaan Atau Informasi Yang Kadang Kala Sudah Tidak Sesuai Peruntukannya. Untuk Kota Bitung, Banyak Pemberitaan Dari Media Yang Tidak Mendukung Pemerintahan. Juga Banyak Media Yang Tidak Terverifikasi Oleh Dewan Pers Dan Juga Masih Ada Wartawan Yang Belum Mengikuti Ujian Kompetensi Wartawan Sehingga Tidak Ada Sertifikat. Oleh Karena Itu Sangat Dibutuhkan Pendataan Media Demi Tercapainya Visi Misi Pemerintahan.</t>
  </si>
  <si>
    <t>Agar Dapat Memonitor Dan Mengawasi Berapa Besar Keterlibatan Media Terhadap Pemerintahan</t>
  </si>
  <si>
    <t>Kompilasi Data Membangun Lampung menuju Lampung Berjaya</t>
  </si>
  <si>
    <t xml:space="preserve">  Badan Perencanaan Pembangunan Daerah (Bappeda) Provinsi Lampung</t>
  </si>
  <si>
    <t>Kompilasi Data Membangun Lampung Menuju Lampung Berjaya</t>
  </si>
  <si>
    <t>(0721) 485458</t>
  </si>
  <si>
    <t>(0721) 386396</t>
  </si>
  <si>
    <t>spasial2011@gmail.com</t>
  </si>
  <si>
    <t>Badan Perencanaan Pembangunan Daerah (bappeda) Provinsi Lampung</t>
  </si>
  <si>
    <t>Belli Pahlupi, St, Mt</t>
  </si>
  <si>
    <t>Kepala Uptd Pusat Data Dan Informasi Pembangunan Daerah</t>
  </si>
  <si>
    <t>Jalan Robert Wolter Monginsidi No. 223, Tanjungkarang Pusat, Pengajaran, Kec. Tlk. Betung Utara, Kota Bandar Lampung</t>
  </si>
  <si>
    <t>Dalam Rangka Mendukung Sistem Dan Informasi Yang Dapat Melayani Dan Menjembatani Antara Pemerintah Daerah Dan Pihak Swasta Serta Masyarakat Umum Yang Ingin Berinvestasi Di Lampung. Untuk Itu Bappeda Merencanakan Mewujudkan Pelayanan Data Dan Informasi Dalam Bentuk Buku Profil Lampung 2020 Memuat Hasil-hasil Pembangunan Provinsi Lampung Yang Telah Dicapai Baik Dari Sektor Ekonomi, Sosbud, Infrastruktur, Sda Dan Lingkungan Hidup Yang Diharapkan Dapat Menarik Bagi Investor Dan Menjadi Bahan Sosialisasi Hasil Pembangunan Di Lampung Bagi Masyarakat Luas Serta Stakeholders Terkait.</t>
  </si>
  <si>
    <t>1. Memberikan Pelayanan Informasi Bagi Pengguna Data 2. Dukungan Bahan Perencanaan Pembangunan 3. Mendorong Keterbukaan Dan Transparansi Data 4. Mendukung Sistem Statistik Nasional Sesuai Peraturan Perundang-undangan</t>
  </si>
  <si>
    <t>Lainnya: validasi berkas</t>
  </si>
  <si>
    <t>Kompilasi Data Nagari di Kabupaten Solok</t>
  </si>
  <si>
    <t xml:space="preserve">  Dinas Pemberdayaan Masyarakat dan Nagari Kabupaten Solok</t>
  </si>
  <si>
    <t>Kompilasi Data Nagari Di Kabupaten Solok</t>
  </si>
  <si>
    <t>dpmn@solokkab.go.id</t>
  </si>
  <si>
    <t>Kepala Dpmn Kabupaten Solok</t>
  </si>
  <si>
    <t>Achmad Ilham, S.si</t>
  </si>
  <si>
    <t>Kepala Bidang Pemerintahan Nagari</t>
  </si>
  <si>
    <t>Adanya Permintaan Data Mengenai Alokasi Dana Desa/nagari Sebagai Bentuk Pertanggungjawaban Atas Penggunaan Anggaran.</t>
  </si>
  <si>
    <t>Untuk Memenuhi Permintaan Data Dari Berbagai Pihak Yang Membutuhkan.</t>
  </si>
  <si>
    <t>Lainnya : Bidang Anggaran</t>
  </si>
  <si>
    <t>Lainnya: Pemerintah Nafgari</t>
  </si>
  <si>
    <t xml:space="preserve">  Sekretariat Daerah Kabupaten Minahasa Selatan</t>
  </si>
  <si>
    <t xml:space="preserve">  Lembaga Permasyarakatan kabupaten minahasa selatan</t>
  </si>
  <si>
    <t>Kompilasi Data Narapidana Berdasarkan Jenis Kelamin Dan Tindak Kejahatan</t>
  </si>
  <si>
    <t>085340595656</t>
  </si>
  <si>
    <t>rutanamurang@gmail.com</t>
  </si>
  <si>
    <t>Lembaga Permasyarakatan Kabupaten Minahasa Selatan</t>
  </si>
  <si>
    <t>Marsel Rumondor, S.h</t>
  </si>
  <si>
    <t>Kasubsi Pembinaan</t>
  </si>
  <si>
    <t>Kelengkapan Data Narapidana</t>
  </si>
  <si>
    <t>Untuk Mengidentifikasi Secara Lebih Spesifik Masing Masing Narapidana</t>
  </si>
  <si>
    <t>28 Desember 2019</t>
  </si>
  <si>
    <t>23 Februari 2021</t>
  </si>
  <si>
    <t>Kompilasi Data Narapidana Di Lapas Kelas Iii Amurang Minahasa Selatan</t>
  </si>
  <si>
    <t>082188470313</t>
  </si>
  <si>
    <t>rutanamurang@gmail.vom</t>
  </si>
  <si>
    <t>Kanwil Kementerian Hukum Dan Ham Provinsi Sulawesi Utara</t>
  </si>
  <si>
    <t>Fetje Mamilahi,s.pd</t>
  </si>
  <si>
    <t>Kepala Lembaga Permasyarakatan Kabupaten Minahasa Selatan</t>
  </si>
  <si>
    <t>Jln Trans Sulawesi Desa Teep Trans Amurang Barat</t>
  </si>
  <si>
    <t>Lembaga Pemasyarakatan Yang Disingkat Dengan Lapas Merupakan Tempat Atau Kediaman Bagi Orang-orang Yang Telah Dinyatakan Bersalah Oleh Pengadilan Bahwa Ia Telah Terbukti Melanggar Hukum. Lapas Juga Lebih Dikenal Oleh Masyarakat Awam Dengan Istilah Penjara. Ketika Seseorang Telah Dimasukkan Ke Dalam Lapas, Maka Hak Kebebasannya Sebagai Warga Masyarakat Akan Dicabut. Ia Tidak Bisa Lagi Sebebas Masyarakat Di Luar Lapas. Orang-orang Yang Telah Masuk Dalam Lapas Dapat Dikatakan Sebagai Orang Yang Kurang Beruntung Karena Selain Tidak Bisa Lagi Bebas Bergerak, Tetapi Mareka Juga Akan Dicap Sebagai Sampah Masyarakat Oleh Lingkungannya. Lembaga Pemasyarakatan Merupakan Institusi Terakhir Dalam Sistem Peradilan Pidana Yang Berperan Dalam Mewujudkan Tujuan Sistem Peradilan Pidana. Menurut Marjono Reksodiputro, Tujuan Sistem Peradilan Pidana Adalah Mencegah Masyarakat Menjadi Korban Kejahatan, Menyelesaikan Kasus Kejahatan Yang Terjadi Sehingga Masyarakat Puas Bahwa Keadilan Telah Ditegakkan Dan Yang Bersalah Dipidana, Dan Mengusahakan Agar Mereka Yang Pernah Melakukan Kejahatan Tidak Mengulangi Lagi Kejahatannya. Saat Ini Pembinaan Narapidana Di Lembaga Pemasyarakatan Menggunakan Sistem Pemasyarakatan. Tujuan Utama Dari Lembaga Pemsayarakatan Adalah Melakukan Pembinaan Bagi Warga Binaan Pemasyarakatan Berdasarkan Sistem, Kelembagaan Dan Cara Pembinaan Sebagai Bagian Akhir Dari Sitem Pemidanaan Dalam Sistem Perdilan Pidana. Di Dalam Lembaga Pemsayarakatan Dipersiapkan Berbagai Program Pembinaan Bagi Para Narapidana Sesuai Dengan Tingkat Pendidikan, Jenis Kelamin, Agama Dan Jenis Tindak Pidana Yang Dilakukan Narapidana Tersebut. Program Pembinaan Bagi Para Narapidana Dan Anak Didik, Agar Mencapai Sasaran Yang Ditetapkan, Yaitu Agar Mereka Menjadi Warga Yang Baik Dikemudian Hari.</t>
  </si>
  <si>
    <t>Untuk Mengetaui Jumlah Narapidana Berdasarkan Putuasan Pengadilan Perbulan Menurut Jenis Pidana . Jumlah Narapidana Menurut Usia Dan Jenis Kelamin . Jumlah Narapidana Menurut Jenis Kelas Dan Jenis Kejahatan Kabupaten Minahasa Tenggara</t>
  </si>
  <si>
    <t>Lainnya: Lembaga Permasyarakatan kabupaten minahasa selatan</t>
  </si>
  <si>
    <t>Kompilasi Data Narapidana Lapas Kab/Kota Pariaman</t>
  </si>
  <si>
    <t xml:space="preserve">  LEMBAGA PERMASYARAKATAN KELAS II B KOTA PARIAMAN</t>
  </si>
  <si>
    <t>Kompilasi Data Narapidana Lapas Kab/kota Pariaman</t>
  </si>
  <si>
    <t>075191605</t>
  </si>
  <si>
    <t>lp.pariaman@kemenkumham.go.id</t>
  </si>
  <si>
    <t>Kanwil Kemenkumham Sumbar</t>
  </si>
  <si>
    <t>Eddy Junaidi</t>
  </si>
  <si>
    <t>Kepala Lapas Kelas Ii B Kota Pariaman</t>
  </si>
  <si>
    <t>Jl. Syech Burhanuddin, Kel. Karan Aur, Kec. Pariaman Tengah</t>
  </si>
  <si>
    <t>Tugas Pokok Dari Lembaga Permasyarakatan Kelas Iib Kota Pariaman, Salah Satunya Adalah Kompilasi Data Narapidana Di Lapas</t>
  </si>
  <si>
    <t>Untuk Mengetahui Dan Menganalisis Data Jumlah Narapidana Di Lapas Iib Kota Pariaman, Sehingga Dapat Memenuhi Permintaan Data Dari Konsumen Data</t>
  </si>
  <si>
    <t>Lainnya : menggunakan blanko/lembar kerja</t>
  </si>
  <si>
    <t>Lainnya : hasil registrasi/kompilasi data lapas</t>
  </si>
  <si>
    <t>Lainnya: hasil registrasi/kompilasi data lapas</t>
  </si>
  <si>
    <t>Kompilasi Data Neraca Bahan Makanan</t>
  </si>
  <si>
    <t xml:space="preserve">  Dinas Ketahanan Pangan Kabupaten Hulu Sungai Utara</t>
  </si>
  <si>
    <t>(0527) 61463</t>
  </si>
  <si>
    <t>bp4kkp.kab.hsu@gmail.com</t>
  </si>
  <si>
    <t>Ir. Entin Lestanti, Mm</t>
  </si>
  <si>
    <t>Kepala Bidang Ketersediaan Dan Distribusi Pangan</t>
  </si>
  <si>
    <t>Jl Empu Mandastana, Sungai Malang, 71418</t>
  </si>
  <si>
    <t>Untuk Mendapatkan Tingkat Ketersediaan Bahan Makanan/pangan Per Kapita, Neraca Bahan Makanan Menyajikan Gambaran Menyeluruh Tentang Penyediaan Dan Penggunaan Pangan Di Suatu Wilayah Dalam Periode Tertentu. Total Penyediaan Akan Digunakan Untuk Pakan, Bibit, Industri Makanan Dan Non Makanan, Tercecer, Serta Bahan Makanan Yang Tersedia Pada Tingkat Pedagang Pengecer.</t>
  </si>
  <si>
    <t>Menyajikan Informasi Ketersediaan Bahan Makanan Suatu Wilayah, Meneliti Dan Meramalkan Situasi Pangan, Dan Dasar Analisis Informasi Pangan Yang Disajikan Masing-masing Wilayah.</t>
  </si>
  <si>
    <t>Lainnya : Bahan Makanan</t>
  </si>
  <si>
    <t>Lainnya: Bahan makanan</t>
  </si>
  <si>
    <t>Kompilasi Data Neraca Bahan Makanan (NBM)</t>
  </si>
  <si>
    <t xml:space="preserve">  Dinas Ketahanan Pangan Kabupaten Ogan Komering Ulu</t>
  </si>
  <si>
    <t>Kompilasi Data Neraca Bahan Makanan (nbm)</t>
  </si>
  <si>
    <t>0735-320731</t>
  </si>
  <si>
    <t>ketahananpangan@okukab.go.id</t>
  </si>
  <si>
    <t>Dinas Ketahanan Pangan Kabupaten Ogan Komering Ulu</t>
  </si>
  <si>
    <t>Takwin, S.e.</t>
  </si>
  <si>
    <t>Jl. Mayor Ismail Husin No.797</t>
  </si>
  <si>
    <t>Pembangunan Manusia Seutuhnya Adalah Tujuan Dari Pembangunan Nasional, Dimana Salah Satu Tugas Pembangunan Nasional Yaitu "pemantapan Ketahanan Pangan Dan Pemenuhan Kebutuhan Pangan Yang Cukup Dan Beranekaragam", Produksi Pangan Yang Cukup Untuk Memenuhi Kebutuhan Pangan Seluruh Penduduk Dan Sesuai Dengan Persyaratan Perencanaan Yang Cermat Untuk Mewujudkan Pemenuhan Gizi Yang Seimbang. Informasi Tentang Situasi Pangan Diperoleh Dari Hasil Perhitungan Neraca Bahan Makanan (nbm). Nbm Adalah Informasi Berupa Data Tentang Produksi, Pengadaan Serta Perubahan-perubahan Yang Terjadi, Sehingga Dapat Diketahui Komoditas Tersedia Untuk Dikonsumsi Oleh Penduduk Pada Tingkat Tertentu. Data Yang Disusun Berupa Produksi, Pengadaan, Kebutuhan Serta Semua Perubahan-perubahan Yang Terjadi Sehingga Dapat Diketahui Apakah Suatu Komoditas Tersedia Atau Tidak Dikonsumsi Oleh Penduduk Dalam Kurun Waktu Tertentu.</t>
  </si>
  <si>
    <t>Mendapatkan Informasi Berupa Data Tentang Situasi Produksi, Pengadaan Dan Penggunaan Pangan Serta Ketersediaan Pangan Dan Gizi Yang Akan Digunakan Sebagai Bahan Masukan Dalam Evaluasi Dan Perencanaan Pangan Dan Gizi Baik Pada Tingkat Nasional Maupun Daerah.</t>
  </si>
  <si>
    <t>kompilasi data nikah dan rujuk</t>
  </si>
  <si>
    <t xml:space="preserve">  Kementrian Agama</t>
  </si>
  <si>
    <t>Kompilasi Data Nikah Dan Rujuk</t>
  </si>
  <si>
    <t>081350950085</t>
  </si>
  <si>
    <t>Rasmandepag@gmail.com</t>
  </si>
  <si>
    <t>Kementrian Agama</t>
  </si>
  <si>
    <t>Rasman,s.hi, M.pd</t>
  </si>
  <si>
    <t>Kepala Bidang Pendataan</t>
  </si>
  <si>
    <t>Asn Dulu Dan Sekarang Jelas Sekali Berbeda, Bukan Berarti Dulu Tidak Ada Regulasinya, Ada Namun Kini Regulasi Tersebut Lebih Dikedepankan Sebagai Iktibar Untuk Kita Semua. Selain Itu Sekarang Ini Lebih Banyak Menggunakan Sistem Digital Dan Bukan Manual. Salah Satunya Adalah Pendataan Perkawinan Di Kantor Urusan Agama (kua) Kecamatan, Dimana Dalam Pendaftaran Perkawinan Sudah Menggunakan System Pendataan Yang Terintegrasi Dan Online. Dengan Begitu, Masyarakat Dapat Mudah Mengakses Data Jika Ingin Mengetahui Apakah Dirinya Telah Terdata Atau Tidak.</t>
  </si>
  <si>
    <t>Sistem Penyeragaman Data Dan Backup Data Yang Terintegrasi.</t>
  </si>
  <si>
    <t>Provinsi
Kabupaten/Kota
Lainnya: desa</t>
  </si>
  <si>
    <t>Kompilasi Data Nikah Rujuk</t>
  </si>
  <si>
    <t>KOMPILASI DATA ODS (ONLINE DATA SYSTEM)</t>
  </si>
  <si>
    <t>Kompilasi Data Operasi Penegakan Perda/Perkada Kabupaten Jepara</t>
  </si>
  <si>
    <t xml:space="preserve">  Satuan Polisi Pamong Praja dan Pemadam Kebakaran Kabupaten Jepara</t>
  </si>
  <si>
    <t>Kompilasi Data Operasi Penegakan Perda/perkada Kabupaten Jepara</t>
  </si>
  <si>
    <t>(0291) 591492</t>
  </si>
  <si>
    <t>591037</t>
  </si>
  <si>
    <t>satpolppjepara@gmail.com</t>
  </si>
  <si>
    <t>Satuan Polisi Pamong Praja Dan Pemadam Kebakaran Kabupaten Jepara</t>
  </si>
  <si>
    <t>Kepala Bidang Penegakan Perundang-undangan, Ketertiban Umum, Dan Ketentraman Masyarakat</t>
  </si>
  <si>
    <t>Jalan Kartini Nomor 1 Jepara</t>
  </si>
  <si>
    <t>Perubahan Jumlah Operasi Penegakan Perda/perkada Di Kabupaten Jepara</t>
  </si>
  <si>
    <t>Untuk Mengetahui Jumlah Operasi Penegakan Perda/perkada Di Kabupaten Jepara</t>
  </si>
  <si>
    <t>Lainnya : komputer personal</t>
  </si>
  <si>
    <t>Lainnya : Kabupaten Jepara</t>
  </si>
  <si>
    <t>Lainnya: pengecekan manual</t>
  </si>
  <si>
    <t>Lainnya: Bidang Penegakan Perundang-undangan, Ketertiban Umum, dan Ketentraman Masyarakat</t>
  </si>
  <si>
    <t xml:space="preserve">  Badan Kesatuan Bangsa dan Politik Kabupaten Minahasa Selatan</t>
  </si>
  <si>
    <t>Kompilasi Data Organisasi Kemasyarakatan Di Kabupaten Minahasa Selatan</t>
  </si>
  <si>
    <t>081224372417</t>
  </si>
  <si>
    <t>semueltandaju@gmail.com</t>
  </si>
  <si>
    <t>Badan Kesatuan Bangsa Dan Politik Kabupaten Minahasa Selatan</t>
  </si>
  <si>
    <t>Semuel Tandaju</t>
  </si>
  <si>
    <t>Kabid Fasilitasi Hubungan Kelembagaan Dan Politik</t>
  </si>
  <si>
    <t>Kompleks Kantor Bupati Pondang Amurang Timur</t>
  </si>
  <si>
    <t>Lahirnya Organisasi Kemasyarakatan (ormas) Tidak Terlepas Dari Sejarah Bangsa Indonesia Yang Memberikan Ruang Bebas Dan Terbuka Untuk Masyarakatnya Dalam Berkumpul Bersama, Hal Tersebut Dikarenakan Mulai Terbentuknya Kelompok-kelompok Yang Berkepentingan Dan Kemudian Diatur Lebih Jelasnya Kedalam Uu No. 8 Tahun 1985 Tentang Organisasi Kemasyaraktaan (ormas). Dalam Organisasi Kemasyarakatan Dijelaskan Mengenai Fungsi Organisasi Kemasyarakatan (ormas) Salah Satunya Dalam Pasal 5 Undang-undang Nomor 8 Tahun 1985 Yakni: Sebagai Wadah Pembinaan Dan Pengembangan Anggotanya Dalam Usaha Mewujudkan Tujuan Organisasi. Kemunculan Undang-undang Yang Mengatur Pergerakan Organisasi Kemasyarakatan (ormas), Sudah Pasti Di Tegaskan Bahwa Anggota Organisasi Kemasyarakatan (ormas) Harus Menjalankan Tugas Dan Perannya Sesuai Dengan Undang-undang Yang Telah Mengaturnya Masing-masing. Di Masa Orde Baru Dapat Disebut Bahwa Ormas Tumbuh Dan Berkembang Sebagai Sparing Partner Bagi Pemerintah.pembangunan Yang Mengunakan Pendekatan Modernisme Meskipun Menghasilkan Pertumbuhan Ekonomi, Tapi Tidak Cukup Mengembangkan Pemerataan, Baik Pemerataan Partisipasi Maupun Hasil-hasil Pembangunan.salah Satu Dimensi Pertumbuhan Ormas Pada Masa Orde Baru Adalah Kaitannya Dengan Lembaga-lembaga Atau Lsm-lsm Luar Negeri Yang Datang Ke Indonesia Yang Pada Umumnya Bertujuan Pengembangan Masyarakat. Tidak Dapat Dipungkiri Kalau Aktivitas Ormas Lebih Mengenai Sasaran Di Banding Lembaga Bentukan Pemerintah Termasuk Di Dalamnya Birokrasi Pemerintahan Di Daerah.salah Satu Bentuk Kegiatan Ormas Yang Sangat Menonjol Adalah Dapat Merangsang Tumbuhnya Kesadaran Partisipasi Masyarakat Dalam Membangun Dirinya Dan Keluarganya Dan Lingkungannya Yang Selama Ini Kurang Mendapat Perhatian Dari Pemerintah.terjadinya Perbedaan Ini Dimungkinkan Karena Ketidaksamaan Visi, Misi Dan Program Antar Keduanya, Selain Kebebasan Ruang Gerak Yang Melatarbelakangi. Saatnya Sekarang Pemerintah Harus Merubah Pandangan Terhadap Kehadiran Ormas, Bahwa Kehadirannya Juga Merupakan Salah Satu Solusi Dari Lembaga Di Luar Negara (birokrasi Pemerintahan) Yang Dapat Memberi Peran Pemberdayaan Kepada Masyarakat. Pada Era Saat Ini Eksistensi Organisasi Kemasyarakatan Sudah Sangat Mengalami Perkembangan Yang Sangat Pesat Di Setiap Daerah Di Seluruh Indonesia. Berdasarkan Latar Belakang Di Kesbangpol Kabupaten Minahasa Selatan Perlu Melakukan Pengumpulan Informasi Sekaligus Pendataan Terhadap Ormas-ormas Yang Tersebar Diwilayah Kabupaten.</t>
  </si>
  <si>
    <t>Untuk Memperoleh Informasi Tentang Jumlah Organisasi Kemasyarakatan Di Kabupaten Minahasa Selatan</t>
  </si>
  <si>
    <t>20 Oktober 2020</t>
  </si>
  <si>
    <t>27 Oktober 2020</t>
  </si>
  <si>
    <t>Lainnya : Organisasi Masyarakat</t>
  </si>
  <si>
    <t>Lainnya: Organisasi Masyarakat</t>
  </si>
  <si>
    <t>Kompilasi Data Organisasi Kemasyarakatan di Kabupaten Way Kanan</t>
  </si>
  <si>
    <t xml:space="preserve">  BADAN KESATUAN BANGSA DAN POLITIK KABUPATEN WAY KANAN</t>
  </si>
  <si>
    <t>Kompilasi Data Organisasi Kemasyarakatan Di Kabupaten Way Kanan</t>
  </si>
  <si>
    <t>0723-461028</t>
  </si>
  <si>
    <t>kesbangpol.wk@gmail.com</t>
  </si>
  <si>
    <t>Badan Kesatuan Bangsa Dan Politik Kabupaten Way Kanan</t>
  </si>
  <si>
    <t>Oka Saputra S.sos Mm</t>
  </si>
  <si>
    <t>Kepala Bidang Politik Dalam Negeri Dan Organisasi Kemasyarakatan</t>
  </si>
  <si>
    <t>Jl. Widana Abu Bakar Kompleks Perkantoran Pemda No. 58 Blambangan Umpu</t>
  </si>
  <si>
    <t>Adanya Organisasi Kemasyarakatan Yang Melaporkan Keberadaan Nya Di Tingkat Kabupaten Way Kanan</t>
  </si>
  <si>
    <t>Tersedianya Data Organisasi Kemasyarakatan Di Kabupaten Way Kanan</t>
  </si>
  <si>
    <t>Lainnya : Organisasi kemasyarakatan</t>
  </si>
  <si>
    <t>Lainnya: Organisasi kemasyarakatan</t>
  </si>
  <si>
    <t>Kompilasi Data Organisasi Kemasyarakatan Pemuda (OKP)</t>
  </si>
  <si>
    <t xml:space="preserve">  Dinas Pemuda dan Olahraga Provinsi Kalimantan Tengah</t>
  </si>
  <si>
    <t>Kompilasi Data Organisasi Kemasyarakatan Pemuda (okp)</t>
  </si>
  <si>
    <t>08125199628</t>
  </si>
  <si>
    <t>dispora.kalteng@gmail.com</t>
  </si>
  <si>
    <t>Falery Tuwan</t>
  </si>
  <si>
    <t>Nelson</t>
  </si>
  <si>
    <t>Kabid Pengembangan Pemuda</t>
  </si>
  <si>
    <t>Jl Brigjen Katamso No 1 Palangka Raya</t>
  </si>
  <si>
    <t>Organisasi Kemasyarakatan Pemuda (okp) Merupakan Salah Satu Sumber Daya Yang Dimiliki Bangsa Indonesia Pada Umumnya. Undang-undang Republik Indonesia Nomor 40 Tahun 2009 Tentang Kepemudaan Dimaksudkan Untuk Memperkuat Posisi Dan Kesempatan Kepada Setiap Warga Negara Yang Berusia 16 (enam Belas) Sampai 30 (tiga Puluh) Tahun Untuk Mengembangkan Potensi, Kapasitas, Aktualisasi Diri, Dan Cita-citanya. Oleh Karena Itu Adanya Kebutuhan Data Organisasi Kemasyarakatan Pemuda (okp) Yang Ada Di Wilayah Provinsi Kalimantan Tengah Baik Yang Aktif Maupun Tidak Aktif</t>
  </si>
  <si>
    <t>Mengetahui Organisasi Kemasyarakatan Pemuda (okp) Yang Ada Di Wilayah Provinsi Kalimantan Tengah Baik Yang Aktif Maupun Tidak Aktif.</t>
  </si>
  <si>
    <t>09 Juli 2021</t>
  </si>
  <si>
    <t>Lainnya : Dispora kab/kota</t>
  </si>
  <si>
    <t>Lainnya: konfirmasi</t>
  </si>
  <si>
    <t>Lainnya: organisasi</t>
  </si>
  <si>
    <t>Kompilasi Data organisasi kepemudaan Kota Semarang</t>
  </si>
  <si>
    <t xml:space="preserve">  Dinas Kepemudaan dan Olahraga</t>
  </si>
  <si>
    <t>Kompilasi Data Organisasi Masyarakat (Ormas) di kabupaten jepara</t>
  </si>
  <si>
    <t xml:space="preserve">  Badan Kesatuan Bangsa dan Politik Kabupaten Jepara</t>
  </si>
  <si>
    <t>Kompilasi Data Organisasi Masyarakat Kabupaten Solok</t>
  </si>
  <si>
    <t xml:space="preserve">  Kantor Kesatuan Bangsa dan Politik</t>
  </si>
  <si>
    <t>081374247772</t>
  </si>
  <si>
    <t>kesbangpol@solokkab.go.id</t>
  </si>
  <si>
    <t>Agus Rostamda, Sh, Mm</t>
  </si>
  <si>
    <t>Kepala Kantor Kesatuan Bangsa Dan Politik</t>
  </si>
  <si>
    <t>Adanya Permintaan Data Organisasi Masyarakat Dari Berbagai Pihak Yang Membutuhkan.</t>
  </si>
  <si>
    <t>Untuk Memenuhi Permintaan Data Organisasi Masyarakat .</t>
  </si>
  <si>
    <t>Lainnya : Pengisian blanko</t>
  </si>
  <si>
    <t>Kompilasi Data Padi Kabupaten Sarolangun</t>
  </si>
  <si>
    <t xml:space="preserve">  Dinas Tanaman Pangan, Holtikultura, dan Perkebunan</t>
  </si>
  <si>
    <t>tphp.srl@gmail.com</t>
  </si>
  <si>
    <t>Kepala Dinas Tanaman Pangan, Holtikultura, Dan Perkebunan</t>
  </si>
  <si>
    <t>Pengumpulan Data Tanaman Pangan Melalui Kegiatan Survei Pertanian</t>
  </si>
  <si>
    <t>Menghasilkan Data Informasi Luas Tanam Dan Luas Panen</t>
  </si>
  <si>
    <t>Lainnya : Tanaman padi</t>
  </si>
  <si>
    <t>Lainnya: tanaman padi</t>
  </si>
  <si>
    <t>Kompilasi Data Pajak Bumi Bangunan</t>
  </si>
  <si>
    <t xml:space="preserve">  Badan Keuangan Daerah Kabupaten Kendal</t>
  </si>
  <si>
    <t>Kompilasi Data Pajak Daerah</t>
  </si>
  <si>
    <t xml:space="preserve">  Badan Pendapatan Daerah Kabupaten Kuantan Singingi</t>
  </si>
  <si>
    <t>(0760)561625</t>
  </si>
  <si>
    <t>kuansingbapenda@gmail.com</t>
  </si>
  <si>
    <t>Badan Pendapatan Daerah Kabupaten Kuantan Singingi</t>
  </si>
  <si>
    <t>Sardi Syam</t>
  </si>
  <si>
    <t>Kepala Bidang Pendaftaran, Penilaian, Dan Penetapan</t>
  </si>
  <si>
    <t>Bidang Pendaftaran, Penilaian, Dan Penetapan Melakukan Pendataan Potensi Pajak, Baik Potensi Baru Maupun Potensi Yang Lama, Data Perpajakan Sangat Dibutuhkan Oleh Pemerintah Daerah Dalam Pengambilan Keputusan Di Bidang Perpajakan.</t>
  </si>
  <si>
    <t>1. Mengoptimalkan Penerimaan Pajak 2. Menambah Akurasi Data Wajib Pajak</t>
  </si>
  <si>
    <t>Kompilasi Data Panjang dan Kondisi Jalan</t>
  </si>
  <si>
    <t xml:space="preserve">  Dinas Pekerjaan Umum dan Perumahan Rakyat (PUPR) Kabupaten Pinrang</t>
  </si>
  <si>
    <t>Kompilasi Data Panjang Dan Kondisi Jalan</t>
  </si>
  <si>
    <t>081355710001</t>
  </si>
  <si>
    <t>Dinas Pekerjaan Umum Dan Perumahan Rakyat Kabupaten Pinrang</t>
  </si>
  <si>
    <t>Awaluddin Maramat</t>
  </si>
  <si>
    <t>Bidang Bina Marga</t>
  </si>
  <si>
    <t>Jl. Lasinrang</t>
  </si>
  <si>
    <t>Dalam Rangka Mendukung Penentuan Kebijakan Penyelenggaraan Jaringan Jalan Yang Tepat, Dibutuhkan Data Berkualitas Yang Memenuhi Aspek Faktual, Akurat, Konsisten Dan Akuntabel.</t>
  </si>
  <si>
    <t>Untuk Mengetahui Kondisi Jalan Per Kecamatan, Sehingga Bisa Mengetahui Penanganannya Yang Dibuat.</t>
  </si>
  <si>
    <t>21 November 2021</t>
  </si>
  <si>
    <t>29 November 2021</t>
  </si>
  <si>
    <t>07 Januari 2022</t>
  </si>
  <si>
    <t>: 96 orang</t>
  </si>
  <si>
    <t>Kompilasi Data Panjang Jalan di Kabupaten Dairi</t>
  </si>
  <si>
    <t xml:space="preserve">  Dinas Pekerjaan Umum dan Penataan Ruang Kabupaten Dairi</t>
  </si>
  <si>
    <t>Kompilasi Data Panjang Jalan Di Kabupaten Dairi</t>
  </si>
  <si>
    <t>0627-21210</t>
  </si>
  <si>
    <t>dinasputrdairi@gmail.com</t>
  </si>
  <si>
    <t>Dinas Pekerjaan Umum Dan Penataan Ruang Kabupaten Dairi</t>
  </si>
  <si>
    <t>Frianto P Naibaho, St</t>
  </si>
  <si>
    <t>Sekretaris Dinas Pekerjaan Umum Dan Penataan Ruang Kabupaten Dairi</t>
  </si>
  <si>
    <t>Jalan Sisingamangaraja No 100 Sidikalang</t>
  </si>
  <si>
    <t>Kegiatan Updating Kondisi Jalan Dilaksanakan Untuk Menghasilkan Data Kondisi Jalan Yang Diperlukan Untuk Laporan Dan Dasar Penentuan Kebijakan Dan Penganggaran</t>
  </si>
  <si>
    <t>Memperoleh Data Panjang Jalan Menurut Kondisi, Jenis Permukaan Dan Tingkat Kewenangan</t>
  </si>
  <si>
    <t>Lainnya : excel</t>
  </si>
  <si>
    <t>Lainnya : titik jalan</t>
  </si>
  <si>
    <t xml:space="preserve">  Dinas Pekerjaan Umum Kabupaten Minahasa Selatan</t>
  </si>
  <si>
    <t>0430-22784</t>
  </si>
  <si>
    <t>stevi@gmail.com</t>
  </si>
  <si>
    <t>Stevi Lengkong</t>
  </si>
  <si>
    <t>Kepala Badan Perencanaan</t>
  </si>
  <si>
    <t>Dinas Pekerjaan Umum Yang Merupakan Tangan Dari Pemerintah Pusat Yakni Kementrian Pekerjaan Umum, Kehadirannya Sangat Memberikan Warna Terhadap Pelayanan Publik. Dinas Pekerjaan Umum Adalah Perangkat Daerah Yang Diserahkaan Wewenang, Tugas Dan Tanggung Jawab Untuk Melaksanakan Otonomi Daerah Dalam Bidang Pekerjaan Umum. Untuk Mewujudkan Tujuan Pekerjaan Pemerintahan Yang Berkualitas Manajemen Sumber Daya Manusia Harus Benar Benar Dikelola. Dalam Hal Ini Sumber Daya Manusia Sebagai Pegawai. Pegawai Yang Bergerak Di Bidang Jasa Guna Melayani Masyarakat Melalui Pemeliharaan Dan Pembuatan Jalan. Dinas Pekerjaan Umum Yang Melaksanakan Tugas Sebagai Penyusunan Dan Perumusan Rencana Program Kegiatan Dan Prosedur Tetap Dalam Rangka Pelaksanaan Kebijakan Tehnis Di Bidang Sarana Dan Prasarana Di Wilayah Kabupaten Minahasa Selatan, Juga Sebagai Pelaksana Penataan, Pemenuhan Dan Evaluasi Kebutuhan Sarana Dan Prasarana Sesuai Standar, Prosedur Dan Norma Yang Ditetapkan Oleh Pemerintah Daerah.</t>
  </si>
  <si>
    <t>Untuk Mengetahui Data Panjang Jalan Di Kabupaten Minahasa Selatan</t>
  </si>
  <si>
    <t xml:space="preserve">  Dinas Pekerjaan Umum dan Penataan Ruang Kabupaten Minahasa Tenggara</t>
  </si>
  <si>
    <t>Kompilasi Data Panjang Jalan Di Kabupaten Minahasa Tenggara</t>
  </si>
  <si>
    <t>085359999444</t>
  </si>
  <si>
    <t>Sylva@gmail.com</t>
  </si>
  <si>
    <t>Dinas Pekerjaan Umum Dan Penataan Ruang Kabupaten Minahasa Tenggara</t>
  </si>
  <si>
    <t>Sylva M Kaat, St</t>
  </si>
  <si>
    <t>Kompleks Perkantoran Skpd Blok B, Jl. Raya Ratahan Belam, Kel. Wawali Pasan Lingk. V, Kec. Ratahan, Tosuraya Sel., Ratahan, Kabupaten Minahasa Tenggara, Sulawesi Utara 95695</t>
  </si>
  <si>
    <t>Dinas Pekerjaan Umum Yang Merupakan Tangan Dari Pemerintah Pusat Yakni Kementrian Pekerjaan Umum, Kehadirannya Sangat Memberikan Warna Terhadap Pelayanan Publik. Dinas Pekerjaan Umum Adalah Perangkat Daerah Yang Diserahkaan Wewenang, Tugas Dan Tanggung Jawab Untuk Melaksanakan Otonomi Daerah Dalam Bidang Pekerjaan Umum. Untuk Mewujudkan Tujuan Pekerjaan Pemerintahan Yang Berkualitas Manajemen Sumber Daya Manusia Harus Benarbenar Dikelola. Dinas Pekerjaan Umum Yang Melaksanakan Tugas Sebagai Penyusunan Dan Perumusan Rencana Program Kegiatan Dan Prosedur Tetap Dalam Rangka Pelaksanaan Kebijakan Tehnis Di Bidang Sarana Dan Prasarana Di Wilayah Kabupaten Minahasa Tenggara, Juga Sebagai Pelaksana Penataan, Pemenuhan Dan Evaluasi Kebutuhan Sarana Dan Prasarana Sesuai Standar, Prosedur Dan Norma Yang Ditetapkan Oleh Pemerintah Daerah.</t>
  </si>
  <si>
    <t>Mengevaluasi Pembangunan Jalan Di Kabuaten Minahasa Tenggara</t>
  </si>
  <si>
    <t>Kompilasi Data Panjang Jalan Menurut Kondisi Jalan di Kabupaten Tanjung Jabung Timur</t>
  </si>
  <si>
    <t xml:space="preserve">  Dinas Pekerjaan Umum dan Penataan Ruang Kabupaten Tanjung Jabung Timur</t>
  </si>
  <si>
    <t>Kompilasi Data Panjang Jalan Menurut Kondisi Jalan Di Kabupaten Tanjung Jabung Timur</t>
  </si>
  <si>
    <t>081279002111</t>
  </si>
  <si>
    <t>pupr@tanjabtimkab.go.id</t>
  </si>
  <si>
    <t>Dinas Pekerjaan Umum Dan Penataan Ruang Kabupaten Tanjung Jabung Timur</t>
  </si>
  <si>
    <t>Afriboy</t>
  </si>
  <si>
    <t>Jl. Pangeran Diponegoro No.10 Komplek Perkantoran Rano Muara Sabak</t>
  </si>
  <si>
    <t>Dalam Rangka Mendukung Perencanaan Pembangunan Sektor Transportasi Di Kab. Tanjung Jabung Timur, Maka Diperlukan Data Mengenai Panjang Jalan Menurut Kondisi Jalan</t>
  </si>
  <si>
    <t>Menyediakan Data Mengenai Panjang Jalan Menurut Kondisi Jalan</t>
  </si>
  <si>
    <t>Lainnya : Panjang Jalan</t>
  </si>
  <si>
    <t>Lainnya: Panjang Jalan</t>
  </si>
  <si>
    <t>Kompilasi Data Panjang Jalan Provinsi Jawa Tengah</t>
  </si>
  <si>
    <t xml:space="preserve">  DINAS PU BINA MARGA CIPTA KARYA PROVINSI JAWA TENGAH</t>
  </si>
  <si>
    <t>KOMPILASI DATA PANTI ASUHAN ANAK DI KABUPATEN KENDAL</t>
  </si>
  <si>
    <t xml:space="preserve">  DINAS SOSIAL KABUPATEN KENDAL</t>
  </si>
  <si>
    <t>KOMPILASI DATA PANTI CACAT DI KABUPATEN KENDAL</t>
  </si>
  <si>
    <t>Kompilasi Data Panti Sosial Asuhan Anak "Generasi Harapan" Kota Mataram</t>
  </si>
  <si>
    <t xml:space="preserve">  Panti Sosial Asuhan Anak "Generasi Harapan" Kota Mataram</t>
  </si>
  <si>
    <t>Kompilasi Data Panti Sosial Karya Wanita "Mirah Adi" Kota Mataram</t>
  </si>
  <si>
    <t xml:space="preserve">  Panti Sosial Karya Wanita "Mirah Adi" Kota Mataram</t>
  </si>
  <si>
    <t>Kompilasi Data Panti Sosial Lanjut Usia "Mandalika" Kota Mataram</t>
  </si>
  <si>
    <t xml:space="preserve">  Panti Sosial Lanjut Usia "Mandalika" Kota Mataram</t>
  </si>
  <si>
    <t>Kompilasi data pariwisata di provinsi sulawesi tenggara</t>
  </si>
  <si>
    <t xml:space="preserve">  Dinas Pariwisata Provinsi Sulawesi Tenggara</t>
  </si>
  <si>
    <t>Kompilasi Data Pariwisata Di Provinsi Sulawesi Tenggara</t>
  </si>
  <si>
    <t>disparsultra@gmail.com</t>
  </si>
  <si>
    <t>Drs. La Ode Safiuddin, M.si</t>
  </si>
  <si>
    <t>Drs.yolaph Dominggus</t>
  </si>
  <si>
    <t>Kabid Pemasaran</t>
  </si>
  <si>
    <t>Pariwisata Mempunyai Peran Penting Dalam Pembangunan Nasional, Terutama Sebagai Penggerak Ekonomi Masyarakat. Kegiatan Pariwisata Merupakan Mata Rantai Kegiatan Yang Sangat Panjang Dan Luas Dari Berbagai Kegiatan Yang Menampung Penyerapan Tenaga Kerja Dan Perluasan Kesempatan Kerja Serta Dapat Mendorong Kegiatan Ekonomi Lainnya. Di Samping Itu, Kegiatan Kepariwisataan Akan Memperluas Pemerataan Pembangunan, Memperkokoh Persatuan Dan Kesatuan Bangsa Serta Memperkenalkan Budaya Bangsa. Untuk Mendukung Hal Tersebut Maka Diperlukan Data Statistik Dan Informasi Yang Lengkap, Cermat Dan Runtun. Diantaranya Adalah Data Mengenai Wisatawan Mancanegara (wisman) Dan Wisatawan Nusantara (wisnus).</t>
  </si>
  <si>
    <t>Menyajikan Data Statistik Dengan Penggambaran Kondisi Dan Perkembangan Kepariwisataan Sulawesi Tenggara .</t>
  </si>
  <si>
    <t>Kompilasi Data Pariwisata Kabupaten Batang</t>
  </si>
  <si>
    <t xml:space="preserve">  Dinas Pariwisata, Kepemudaan dan Olahraga Kabupaten Batang</t>
  </si>
  <si>
    <t>Kompilasi Data Pariwisata Kota Mataram</t>
  </si>
  <si>
    <t xml:space="preserve">  Dinas Pariwisata Kota Mataram</t>
  </si>
  <si>
    <t>Kompilasi Data Partai Politik dan Data Keormasan Bidang Politik dalam Negeri Bakesbangpol</t>
  </si>
  <si>
    <t xml:space="preserve">  Badan Kesatuan Bangsa Politik Kabupaten Magetan</t>
  </si>
  <si>
    <t xml:space="preserve">  Dinas Pengendalian Penduduk dan Keluarga Berencana Minahasa TEnggara</t>
  </si>
  <si>
    <t>085281866826</t>
  </si>
  <si>
    <t>maya@gmail.com</t>
  </si>
  <si>
    <t>Dinas Pengendalian Penduduk Dan Keluarga Berencana Minahasa Tenggara</t>
  </si>
  <si>
    <t>Dr Mario L Mawengkeng, M.kes</t>
  </si>
  <si>
    <t>Kepala Bidang Keluarga Berencana</t>
  </si>
  <si>
    <t>Penduduk Suatu Negara Menjadi Faktor Terpenting Dalam Melaksanakan Pembangunan. Dengan Memiliki Jumlah Penduduk Lebih Dari 273 Juta Jiwa, Indonesia Mengalami Berbagai Permasalahan Sebagai Berikut. A. Pemerintah Mengalami Kesulitan Dalam Menjamin Terpenuhinya Kebutuhan Hidup Rakyatnya. B. Terbatasnya Kesediaan Lapangan Kerja, Sarana Dan Prasarana Kesehatan, Serta Fasilitas Sosial Lainnya. Baca Artikel Detikedu, "ragam Masalah Kependudukan Di Indonesia Dan Cara Mengatasinya" Selengkapnya</t>
  </si>
  <si>
    <t>1. Untuk Mengetahui Jumlah Pasangan Usia Subur Per Kecamatan Di Kabupaten Minahasa Tenggara 2. Untuk Mengetahui Jumlah Peserta Kb Aktif Per Kecamatan Di Kabupaten Minahasa Tenggar</t>
  </si>
  <si>
    <t xml:space="preserve">  Dinas Perdagangan Kabupaten Minahasa Selatan</t>
  </si>
  <si>
    <t>Kompilasi Data Pasar Dan Sarana Perdagangan Kabupaten Minahasa Selatan</t>
  </si>
  <si>
    <t>085342627426</t>
  </si>
  <si>
    <t>Isjeolgasuwu@gmail.com</t>
  </si>
  <si>
    <t>Isje Olga Suwu</t>
  </si>
  <si>
    <t>Kabid Pasar</t>
  </si>
  <si>
    <t>Kel. Pondang Kompleks Kantor Bupati</t>
  </si>
  <si>
    <t>Pasar Tradisional Merupakan Pasar Yang Berperan Penting Dalam Memajukan Pertumbuhan Ekonomi Di Indonesia Dan Memiliki Keunggulan Bersaing Secara Alamiah. Keberadaan Pasar Tradisional Ini Sangat Membantu, Tidak Hanya Bagi Pemerintah Daerah Ataupun Pusat Tetapi Juga Para Masyarakat Yang Menggantungkan Hidupnya Dalam Kegiatan Berdagang, Karena Didalam Pasar Tradisional Terdapat Banyak Aktor Yang Memiliki Arti Penting Dan Berusaha Untuk Mensejahterakan Kehidupannya Baik Itu Pedagang, Pembeli, Pekerja Panggul Dan Sebagainya. Mereka Semua Adalah Aktor Yang Berperan Penting Dalam Mempertahankan Eksistensi Pasar Tradisional Di Indonesia. Dalam Pasar Tradisional Terdapat Banyak Interaksi Yang Tidak Ditemukan Dalam Pasar Modern, Dimana Para Pedagang Pasar Tradisional Tidak Membeli Suatu Barang Dagangan Yang Akan Mereka Jajakan Di Tokonya Dalam Jumlah Yang Besar Dari Agen, Hal Ini Disebabkan Karena Keterbatasan Modal Yang Mereka Miliki Tidak Mencukupi Untuk Membeli Barang-barang Dalam Jumlah Yang Besar Kemudian Juga Mereka Tidak Memiliki Fasilitas Yang Lengkap Untuk Menyimpan Barang Dagangan Terlalu Banyak Karena Pedagang Tidak Memiliki Tempat Yang Luas Untuk Menyimpan Barang Dagangannya Seperti Yang Terlihat Pada Pasar Modern. Perkembangan Globalisasi, Laju Kondisi Sosial Ekonomi Masyarakat, Dan Perubahan Sistem Nilai Telah Membawa Perubahan. Perubahan Terhadap Pola Kehidupan Dan Kebutuhan Masyarakat. Untuk Memenuhi Keinginan Dan Kebutuhan Masyarakat Muncul Berbagai Fasilitas Perbelanjaan, Pasar Sebagai Salah Satu Fasilitas Perbelanjaan Selama Ini Sudah Menyatu Dan Memiliki Tempat Penting Dalam Kehidupan Masyarakat. Bagi Masyarakat, Pasar Bukan Sekedar Tempat Bertemunya Penjual Dan Pembeli, Pasar Juga Wadah Interaksi Sosial Dan Representasi Nilai-nilai Tradisional. Pasar Tradisional Merupakan Tempat Bertemunya Penjual Dan Pembeli Serta Ditandai Dengan Adanya Transaksi Penjual Pembeli Secara Langsung. Bangunan Biasanya Terdiri Dari Kios-kios Atau Gerai, Los Dan Dasaran Terbuka Yang Dibuka Oleh Penjual Maupun Suatu Pengelola Pasar.</t>
  </si>
  <si>
    <t>Untuk Memperoleh Data Pasar Serta Jumlah Sarana Perdagangan Di Kabupaten Minahasa Tenggara.</t>
  </si>
  <si>
    <t>Kompilasi Data Pasar Tradisional Di Kabupaten Banjarnegara</t>
  </si>
  <si>
    <t>Kompilasi Data Pasien Rawat Inap, Rawat Darurat(IGD) dan rawat jalan di RSUD dr. H. Moch. Ansari Saleh Banjarmasin</t>
  </si>
  <si>
    <t xml:space="preserve">  RSUD dr. H. Moch. Ansari Saleh Banjarmasin</t>
  </si>
  <si>
    <t>Kompilasi Data Pedagang dan Produksi Ternak Unggas</t>
  </si>
  <si>
    <t xml:space="preserve">  Dinas Perikanan dan Peternakan Kabupaten Ogan Komering Ulu</t>
  </si>
  <si>
    <t>Kompilasi Data Pedagang Dan Produksi Ternak Unggas</t>
  </si>
  <si>
    <t>082176959070</t>
  </si>
  <si>
    <t>disnakkan@okukab.go.id</t>
  </si>
  <si>
    <t>Dinas Perikanan Dan Peternakan Kabupaten Ogan Komering Ulu</t>
  </si>
  <si>
    <t>Puji Lestari, S.pt.</t>
  </si>
  <si>
    <t>Kabid Peternakan Dan Keswan</t>
  </si>
  <si>
    <t>Jl. Marga Bll Kulon No.811, Baturaja, Kec. Baturaja Timur, Kabupaten Ogan Komering Ulu, Sumatera Selatan</t>
  </si>
  <si>
    <t>Peningkatan Jumlah Penduduk Berdampak Pada Kesinambungan Jumlah Kebutuhan Pangan Bagi Masyarakat. Pendataan Produksi, Konsumsi/kebutuhan, Stok Dan Harga Produk Peternakan Dan Perikanan Sangat Penting Untuk Mengetahui Ketahanan Pangan</t>
  </si>
  <si>
    <t>Mendapatkan Data Produksi, Konsumsi/kebutuhan, Stok, Dan Haga Produk Peternakan Dan Perikanan</t>
  </si>
  <si>
    <t xml:space="preserve">  Badan Kepagawaian dan Diklat Kabupaten Minahasa Selatan</t>
  </si>
  <si>
    <t>08114558256</t>
  </si>
  <si>
    <t>laloanchristian@gmail.com</t>
  </si>
  <si>
    <t>Badan Kepagawaian Dan Diklat Kabupaten Minahasa Selatan</t>
  </si>
  <si>
    <t>Christian Laloan</t>
  </si>
  <si>
    <t>Kabid Perencanaan Dan Sistem Informasi Asn</t>
  </si>
  <si>
    <t>Kelengkapan Identitas Administrasi Pegawai Negeri Di Lingkungan Pemerintahan Kabupaten Minahasa Seatan</t>
  </si>
  <si>
    <t>Mendapatkan Informasi Spesifik Mengenai Data Pegawai Negeri Sipil Di Pemerintahan Kabupaten Minahasa Selatan</t>
  </si>
  <si>
    <t>Lainnya : sistem</t>
  </si>
  <si>
    <t>Computer-assisted Personal Interviewing (CAPI)
Lainnya : SAPK</t>
  </si>
  <si>
    <t>Kompilasi Data Pegawai Negeri Sipil Kabupaten Purbalingga</t>
  </si>
  <si>
    <t xml:space="preserve">  Badan Kepegawaian, Pendidikan dan Pelatihan Daerah Kabupaten Purbalingga</t>
  </si>
  <si>
    <t>Kompilasi data pegawai negeri sipil Kota Tidore Kepulauan</t>
  </si>
  <si>
    <t xml:space="preserve">  BADAN KEPEGAWAIAN DAN PENGEMBANGAN SDM KOTA TIDORE KEPULAUAN</t>
  </si>
  <si>
    <t>Kompilasi Data Pegawai Negeri SIpil Pemerintah Kabupaten Sumba Timur</t>
  </si>
  <si>
    <t xml:space="preserve">  Badan Kepegawaian Daerah dan Pemberdayaan Sumber Data Manusia Daerah Kabupaten Sumba Timur</t>
  </si>
  <si>
    <t>Kompilasi Data Pekerja Migran Indonesia (PMI) UPT BP2MI Kupang</t>
  </si>
  <si>
    <t xml:space="preserve">  Unit Pelaksana Teknis (UPT) Badan Pelindungan Pekerja Migran Indonesia (BP2MI) wilayah Nusa Tenggara Timur (NTT)</t>
  </si>
  <si>
    <t>Kompilasi Data Pekerjaan Umum dan Penataan Ruang Kota Mataram</t>
  </si>
  <si>
    <t xml:space="preserve">  Dinas Pekerjaan Umum dan Penataan Ruang Kota Mataram</t>
  </si>
  <si>
    <t xml:space="preserve">  PDAM Kabupaten Minahasa Selatan</t>
  </si>
  <si>
    <t>081261814931</t>
  </si>
  <si>
    <t>alex@gmail.com</t>
  </si>
  <si>
    <t>Pdam Kabupaten Minahasa Selatan</t>
  </si>
  <si>
    <t>Alex Mawengkai</t>
  </si>
  <si>
    <t>Kepala Bidang Teknis</t>
  </si>
  <si>
    <t>Bitung Amurang</t>
  </si>
  <si>
    <t>Pdam (perusahaan Daerah Air Minum) Adalah Badan Usaha Milik Pemerintah Yang Memiliki Cakupan Usaha Dalam Pengelolaan Air Minum Dan Pengelolaan Sarana Air Kotor Untuk Meningkatkan Kesejahteraan Masyarakat Yang Mencakup Aspek Sosial, Kesehatan Dan Pelayanan Umum. Hal Ini Terjadi Karena Kebutuhan Air Bersih Dari Tahun Ke Tahun Selalu Meningkat Akibat Dari Penambahan Jumlah Penduduk, Kemajuan Teknologi Serta Peningkatan Ekonomi Masyarakat Sedangkan Debit Air Baku Yang Diolah Pdam Selalu Tetap. Air, Dalam Hal Ini Air Bersih Merupakan Salah Satu Kebutuhan Pokok Yang Sangat Dibutuhkan Manusia Dalam Menjalankan Kehidupannya Sehari-hari. Sebagai Contoh Yang Paling Mudah Tetapi Paling Penting Adalah Untuk Minum. Tanpa Minum Manusia Tidak Akan Bisa Hidup. Sumber Air Dapat Berasal Dari Mata Air Di Pegunungan, Danau, Sungai, Sumur, Hujan, Dan Lainnya. Air Yang Ada Di Bumi Tidak Pernah Terdapat Dalam Keadaan Murni Bersih, Tetapi Selalu Ada Senyawa Atau Mineral Lain Yang Terlarut Di Dalamnya. Selain Daripada Itu, Air Seringkali Juga Mengandung Bakteri Atau Mikroorganisme Lainnya. Keadaan Normal Air Tergantung Pada Air Itu Sendiri Dan Asal Sumber Air. Peningkatan Kualitas Air Minum Dengan Mengadakan Pengelolaan Terhadap Air Yang Akan Digunakan Sebagai Air Minum Dengan Mutlak Diperlukan Terutama Apabila Air Tersebut Berasal Dari Air Permukaan. Pengolahan Yang Dimaksud Dapat Berupa Pengolahan Sederhana Sampai Lengkap. Peningkatan Kuantitas Air Adalah Merupakan Syarat Kedua Setelah Kualitas, Karena Semakin Maju Taraf Hidup Seseorang, Maka Akan Semakin Tinggi Pula Tingkat Kebutuhan Air Dari Masyarakat Tersebut.</t>
  </si>
  <si>
    <t>Untuk Mengetahui Kompilasi Data Pelangan Dan Air Yang Di Salurkan Di Kabupaten Minahasa Selatan</t>
  </si>
  <si>
    <t>21 Januari 2021</t>
  </si>
  <si>
    <t>11 Maret 2021</t>
  </si>
  <si>
    <t>Kompilasi Data Pelanggan</t>
  </si>
  <si>
    <t xml:space="preserve">  PT.PLN (Persero ) UID Jawa Tengah &amp; D.I. Yogyakarta</t>
  </si>
  <si>
    <t>Kompilasi Data Pelanggan PLN Aceh</t>
  </si>
  <si>
    <t xml:space="preserve">  PLN Unit Induk Wilayah Aceh</t>
  </si>
  <si>
    <t>Kompilasi Data Pelanggan Pln Aceh</t>
  </si>
  <si>
    <t>(0651) 22188</t>
  </si>
  <si>
    <t>pln123@pln.co.id</t>
  </si>
  <si>
    <t>Direktur Pln Unit Induk Wilayah Aceh</t>
  </si>
  <si>
    <t>Jefri Rosiadi</t>
  </si>
  <si>
    <t>Direktur Pln Uiw Aceh</t>
  </si>
  <si>
    <t>Jl. Tengku H.daud Beureu'eh, No. 172, Lampriet, Banda Aceh, Nanggroe Aceh Darussalam, 23124, Beurawe, Kuta Alam, Banda Aceh City, Aceh</t>
  </si>
  <si>
    <t>Untuk Memenuhi Prinsip Satu Data Indonesia (sdi), Pln Menyediakan Data Dan Juga Metadata Dari Data Yang Dihasilkan Tersebut. Kegiatan Pengelolaan Data Juga Berguna Untuk Perencanaan Data Listrik Di Aceh Khususnya</t>
  </si>
  <si>
    <t>Menyediakan Data Untuk Perencanaan Listrik Di Aceh.</t>
  </si>
  <si>
    <t>Lainnya : Pelanggan</t>
  </si>
  <si>
    <t>Lainnya: pengecekan administrasi</t>
  </si>
  <si>
    <t>Kompilasi Data Pelaporan Pelaksanaan Kegiatan Pengadilan Agama</t>
  </si>
  <si>
    <t xml:space="preserve">  Pengadilan Agama Watansoppeng Kelas IB</t>
  </si>
  <si>
    <t>085255562090</t>
  </si>
  <si>
    <t>pa.watansoppeng@yahoo.com</t>
  </si>
  <si>
    <t>Sakiah-</t>
  </si>
  <si>
    <t>Kepaniteraan Pengadilan Agama</t>
  </si>
  <si>
    <t>Jl. Salotungo, No. 9, Watansoppeng</t>
  </si>
  <si>
    <t>Pengadilan Agama Watansoppeng Melaksanakan Tugasnya Sesuai Dengan Ketentuan Pasal 2 Jo. Pasal 49 Undang-undang Nomor 3 Tahun 2006 Tentang Perubahan Atas Undang-undang Nomor 7 Tahun 1989 Tentang Peradilan Agama Adalah Memeriksa, Memutus, Dan Penyelesaikan Perkara Tertentu Antara Orang-orang Yang Beragama Islam Di Bidang : 1. Perkawinan 2. Waris 3. Wasiat 4. Hibah 5. Wakaf 6. Zakat 7. Infaq 8. Sadakah</t>
  </si>
  <si>
    <t>1. Mewujudkan Peradilan Yang Sederhana, Cepat, Biaya Ringan Dan Transparansi; 2. Meningkatkan Kualitas Sumber Daya Aparatur Peradilan Dalam Rangka Peningkatan Pelayanan Pada Masyarakat; 3. Melaksanakan Pengawasan Dan Pembinaan Yang Efektif Dan Efisien; 4. Melaksanakan Tertib Administrasi Dan Manajemen Peradilan Yang Efektif Dan Efisien. 5. Mengupayakan Tersedianya Sarana Dan Prasarana Peradilan Sesuai Dengan Ketentuan Yang Berlaku.</t>
  </si>
  <si>
    <t>Lainnya : Adminsitrasi</t>
  </si>
  <si>
    <t>Kompilasi Data Pelatihan Tenaga Kerja</t>
  </si>
  <si>
    <t xml:space="preserve">  Dinas Tenaga Kerja dan Transmigrasi Provinsi Jawa Timur</t>
  </si>
  <si>
    <t>Kompilasi Data Pelayanan Dokumen Kependudukan dan Pencatatan Sipil Kabupaten Way Kanan</t>
  </si>
  <si>
    <t xml:space="preserve">  DINAS KEPENDUDUKAN DAN PENCATATAN SIPIL KABUPATEN WAY KANAN</t>
  </si>
  <si>
    <t>Kompilasi Data Pelayanan Dokumen Kependudukan Dan Pencatatan Sipil Kabupaten Way Kanan</t>
  </si>
  <si>
    <t>0723-461041</t>
  </si>
  <si>
    <t>disdukcapil1808@gmail.com</t>
  </si>
  <si>
    <t>Dinas Kependudukan Dan Catatan Sipil Kabupaten Way Kanan</t>
  </si>
  <si>
    <t>Bayu Susanto, Se. Mm.</t>
  </si>
  <si>
    <t>Kepala Bidang Pengelolaan Administrasi Kependudukan (adminduk)</t>
  </si>
  <si>
    <t>Kompleks Pemda Km 02 Blambangan Umpu</t>
  </si>
  <si>
    <t>Data Kependudukan Dan Catatan Sipil Sangat Dibutuhkan Dalam Perencanaan Dan Evaluasi Kegiatan. Kompilasi Data Ini Menyajikan Data-data Terkait Progress Dan Capaian Produk Layanan Dinas Kependudukan Dan Pencatatan Sipil Kabupaten Way Kanan. Data Tersebut Dijadikan Sebagai Bahan Evaluasi Dan Pelaporan Baik Internal Maupun Pihak Eksternal.</t>
  </si>
  <si>
    <t>Dengan Tersedianya Data Kependudukan Dan Catatan Sipil Akan Membantu Dalam Perencanaan Dan Evaluasi Kegiatan. Tujuan Data Tersebut Yaitu Akan Dijadikan Sebagai Bahan Evaluasi Dan Pelaporan.</t>
  </si>
  <si>
    <t>Lainnya : Kompilasi adminduk</t>
  </si>
  <si>
    <t>Kabupaten/Kota
Lainnya: kampung</t>
  </si>
  <si>
    <t>Kompilasi Data Pelayanan Keluarga Berencana Program Bangga Kencana Provinsi Jawa Tengah</t>
  </si>
  <si>
    <t xml:space="preserve">  PERWAKILAN BKKBN PROVINSI JAWA TENGAH</t>
  </si>
  <si>
    <t>(024) 3547346</t>
  </si>
  <si>
    <t>prov.jateng@bkkbn.go.id</t>
  </si>
  <si>
    <t>Kedeputian Bidang Advokasi Penggerakan Dan Informasi Bkkbn Ri</t>
  </si>
  <si>
    <t>Kepala Perwakilan Bkkbn Provinsi Jawa Tengah</t>
  </si>
  <si>
    <t>Bidang Advokasi, Penggerakan Dan Informasi (adpim)</t>
  </si>
  <si>
    <t>Koordinator Bidang Advokasi, Penggerakan Dan Informasi (adpim)</t>
  </si>
  <si>
    <t>Jalan Pemuda No 79 Kota Semarang</t>
  </si>
  <si>
    <t>Pengelolaan Data Rutin Pelayanan Kb Disusun Sejalan Dengan Amanat Peraturan Pemerintah Nomor 87 Tahun 2014 Tentang Perkembangan Kependudukan Dan Pembangunan Keluarga, Keluarga Berencana, Dan Sistem Informasi Keluarga. Dipertegas Kembali Dengan Terbitnya Undang-undang No. 23 Tahun 2014 Tentang Pemerintahan Daerah Pada Lampiran: I Huruf N. Pembagian Urusan Pemerintahan Bidang Pengendalian Penduduk Dan Keluarga Berencana, Sub Urusan 2. Keluarga Berencana, Poin D: Pengelolaan Dan Pengendalian Sistem Informasi Keluarga. Dengan Adanya Perubahan Lingkungan Strategis Menuntut Perlu Dilakukannya Penyesuaian Terhadap Pengelolaan Data Rutin Pelayanan Kb, Yaitu Penyesuaian/perubahan Indikator, Variabel, Serta Mekanisme Pelaksanaan Pelayanan Kb. Selain Itu, Dalam Mendukung Kebijakan Sistem Jaminan Kesehatan Nasional, Badan Kependudukan Dan Keluarga Berencana Nasional (bkkbn) Mempunyai Tanggung Jawab Untuk Menggerakkan Masyarakat Agar Menjadi Peserta Kb Dan Menjamin Ketersediaan Alat Dan Obat Kontrasepsi (alokon) Di Setiap Tempat Pelayanan Kb. Bkkbn Juga Mempuyai Tanggung Jawab Mengidentifikasi Potensi Yang Dimiliki Oleh Tempat Pelayanan Kb Di Seluruh Indonesia Guna Menjamin Pelayanan Kb Dapat Dilakukan Di Setiap Tempat Pelayanan Kb. Data Hasil Pelayanan Kb Sebagai Sumber Data Dan Informasi Pelaksanaannya Diharapkan Benar-benar Dapat Menghasilkan Data Dan Informasi Yang Berkualitas, Akurat, Tepat Waktu Dan Dapat Dipercaya Serta Memberikan Gambaran Yang Tepat Dan Menyeluruh Tentang Keadaan Di Lapangan.</t>
  </si>
  <si>
    <t>Menyediakan Data Potensi Petugas Dan Saran Fasilitas Kesehatan Kb Serta Data Kegiatan Pelayanan Keluarga Berencana Di Setiap Tingkatan Wilayah Provinsi Jawa Tengah</t>
  </si>
  <si>
    <t>: 576 orang</t>
  </si>
  <si>
    <t>Kompilasi Data Pelayanan Kontrasepsi</t>
  </si>
  <si>
    <t xml:space="preserve">  Dinas PMD PPKB P3A</t>
  </si>
  <si>
    <t>PMD@gmail.com</t>
  </si>
  <si>
    <t>Dinas Pmd Ppkbp3a</t>
  </si>
  <si>
    <t>Fatmawati Sh</t>
  </si>
  <si>
    <t>Kepala Bidang Keluarga Berencana/keluarga Sejahtera</t>
  </si>
  <si>
    <t>Jl Hm Saleh Lawah No.38</t>
  </si>
  <si>
    <t>Undang Undang Nomor 52 Tahunn 2009 Tentang Perkembangan Kependudukan Dan Pembangunan Keluarga Menyatakan Bahwa Pembangunan Keluarga Adalah Upaya Mewujudkan Keluarga Berkualitas Yang Hidup Dalam Lingkungan Yang Sehat. Keluarga Berencana Adalah Upaya Mengatur Kelahiran Anak, Jarak Dan Usia Ideal Melahirkan, Mengatur Kehamilan, Melalui Promosi, Perlindungan, Dan Bantuan Sesuai Hal Reproduksi Untuk Mewujudkan Keluarga Berkualitas. Uu Ini Mendukung Program Kb Sebagai Salah Satu Upaya Untuk Mewujudkan Keluarga Sehat Dan Berkualitas. Pengaturan Kehamilan Dalam Program Kb Dilakukan Dengan Melakukan Alat Kontrasepsi.</t>
  </si>
  <si>
    <t>Untuk Mencatat Hasil Pelayanan Kontrasepsi Yang Diberikan Pada Pasangan Usia Subur, Baik Peserta Kb Baru Maupun Peserta Kb Ulang, Serta Persediaan Alat Kontrasepsi</t>
  </si>
  <si>
    <t>Lainnya : klinik / faskes kb</t>
  </si>
  <si>
    <t>Kompilasi Data Pelayanan penyelamatan dan evakuasi korban kebakaran</t>
  </si>
  <si>
    <t xml:space="preserve">  Dinas Pemadam Kebakaran Kota Semarang</t>
  </si>
  <si>
    <t>Kompilasi Data Pelayanan Rumah Sakit Emanuel Purwareja Klampok</t>
  </si>
  <si>
    <t xml:space="preserve">  RS Emanuel Purworejo Klampok</t>
  </si>
  <si>
    <t>Kompilasi Data Pemadam Kebakaran Kota Mataram</t>
  </si>
  <si>
    <t xml:space="preserve">  Dinas Pemadam Kebakaran Kota Mataram</t>
  </si>
  <si>
    <t>Kompilasi Data Pemantauan dan Evaluasi Ormas/LSM, Kelompok Tani/Nelayan dan Rumah Ibadah Kabupaten Luwu Timur</t>
  </si>
  <si>
    <t xml:space="preserve">  Kantor Kesatuan Bangsa dan Politik Kabupaten Luwu Timur</t>
  </si>
  <si>
    <t>Kompilasi Data Pemantauan Dan Evaluasi Ormas/lsm, Kelompok Tani/nelayan Dan Rumah Ibadah Kabupaten Luwu Timur</t>
  </si>
  <si>
    <t>kesbangpol.lutim@gmail.com</t>
  </si>
  <si>
    <t>Guntur Hafid, S.pd., M.si</t>
  </si>
  <si>
    <t>Jl. Soekarno Hatta, Puncak Indah, Malili, Luwu Timur</t>
  </si>
  <si>
    <t>- Undang-undang Nomor 2 Tahun 2017 - Permendagri Nomor 57 Tahun 2017</t>
  </si>
  <si>
    <t>Untuk Mengetahui Jumlah Ormas/lsm Yang Terbentuk/berada Di Kabupaten Luwu Timur</t>
  </si>
  <si>
    <t>Lainnya : Organisasi</t>
  </si>
  <si>
    <t>Lainnya: Organisasi</t>
  </si>
  <si>
    <t>Kompilasi Data Pemantauan Kualitas Air Sungai Provinsi Kalimantan Selatan</t>
  </si>
  <si>
    <t xml:space="preserve">  Dinas Lingkungan Hidup Provinsi Kalimantan Selatan</t>
  </si>
  <si>
    <t>(0511) 6749241</t>
  </si>
  <si>
    <t>blhdkalsel@gmail.com</t>
  </si>
  <si>
    <t>Dinas Lingkungan Hidup Provinsi Kalimantan Selatan</t>
  </si>
  <si>
    <t>Hanifah Dwi Nirwana, St.,mt</t>
  </si>
  <si>
    <t>Kepala Bidang Pengendalian Pencemaran Dan Kerusakan Lingkungan Hidup</t>
  </si>
  <si>
    <t>Jl. Bangun Praja Komp. Perkantoran Pemerintahan Prov.kalimantan Selatan Banjarbaru</t>
  </si>
  <si>
    <t>Pengelolaan Lingkungan Hidup Dalam Hal Melakukan Pengendalian Dan Pelestarian Lingkungan Hidup Merupakan Kewenangan Dan Kewajiban Pemerintah Daerah Sesuai Uu No. 32 Tahun 2004 Tentang Pemerintah Daerah. Salah Satu Upaya Dalam Melakukan Pengelolaan Lingkungan Hidup Adalah Melakukan Pemantauan Kualitas Lingkungan. Berdasarkan Uu Nomor 32 Tahun 2009, Tentang Perlindungan Dan Pengelolaan Lingkungan Hidup Diamanatkan Agar Di Dalam Pengelolaan Lingkungan Mengutamakan Perlindungan Sumber-sumber Air, Dan Mencegah Sebelum Terjadinya Dampak, Oleh Sebab Itu Diperlukan Pemantauan Secara Berkala, Sehingga Setiap Perubahan Dapat Segera Dapat Dilakukan Upaya Pencegahan Dan Upaya Pemulihannya. Pemantauan Kualitas Lingkungan Sangat Penting Dilakukan Mengingat Semakin Tingginya Kerusakan Lingkungan Sebagai Dampak Dari Pertumbuhan Penduduk, Pertumbuhan Industri Dan Eksploitasi Sumber Daya Alam. Air Adalah Salah Satu Parameter Lingkungan Yang Penting Dan Mempunyai Kemungkinan Paling Besar Tercemar. Provinsi Kalimantan Selatan Merupakan Wilayah Yang Banyak Dilalui Oleh Sungai. Sungai Merupakan Sumber Air Yang Sangat Dekat Dan Sering Dimanfaatkan Oleh Penduduk Di Kalimantan Selatan. Oleh Sebab Itu Kualitas Air Sungai Sangat Penting Untuk Dipantau Mengingat Sebagian Besar Penduduk Memanfaatkan Air Sungai Untuk Berbagai Kebutuhan Termasuk Untuk Kebutuhan Masak Dan Air Minum.</t>
  </si>
  <si>
    <t>A. Mendapatkan Data Kualitas Air Sungai Di Provinsi Kalimantan Selatan B. Mengetahui Status Mutu Air Sungai C. Bahan Perhitungan Indeks Kualitas Air Provinsi Kalimantan Selatan D. Bahan Masukan Untuk Penyusunan Kebijakan Pengelolaan Air Sungai Di Tingkat Provinsi Dan Nasional E. Bahan Masukan Untuk Penyusunan Informasi Kinerja Pengelolaan Lingkungan Hidup Daerah Provinsi Kalimantan Selatan.</t>
  </si>
  <si>
    <t>28 November 2020</t>
  </si>
  <si>
    <t>Lainnya : lokasi/titik sampel di sungai</t>
  </si>
  <si>
    <t>Lainnya: Lokasi/titik sampel</t>
  </si>
  <si>
    <t>Kompilasi Data Pemantauan Udara Ambien Provinsi Kalimantan Selatan</t>
  </si>
  <si>
    <t>Jl. Bangun Praja Komp. Perkantoran Pemerintahan Provinsi Kalimantan Selatan Banjarbaru</t>
  </si>
  <si>
    <t>Udara Merupakan Faktor Penting Dalam Kehidupan Yang Terdiri Dari Berbagai Gas Pada Permukaan Bumi. Tanpa Udara, Manusia Dan Hewan Serta Tumbuh-tumbuhan Tidak Dapat Melangsungkan Kehidupan. Udara Juga Berfungsi Sebagai Pelindung Kehidupan Di Muka Bumi Dari Radiasi Matahari Yang Kuat. Berbagai Kondisi Dan Aktivitas Manusia Dalam Menunjang Kehidupan Pada Umumnya Menghasilkan Dan Mengeluarkan Zat Atau Partikel Yang Ditebarkan Ke Udara. Akibat Dari Aktivitas Tersebut Akan Berdampak Pada Timbulnya Pencemaran Udara. Sumber Pencemar Udara Yang Dominan Disebabkan Adanya Aktivitas Manusia (antropogenik) Dalam Mengeksploitasi Sumberdaya Alam Secara Besar-besaran Terutama Pemanfaatan Bahan Bakar Fosil, Pembangunan Industri-industri (pabrik), Serta Pemanfaatan Lahan Hutan Tanpa Mempertimbangkan Keseimbangan Lingkungan. Adanya Sumber-sumber Pencemaran Udara Tersebut Maka Dapat Menimbulkan Efek Yang Merugikan Baik Yang Berdampak Pada Manusia Maupun Berdampak Pada Hewan Dan Tumbuhan Serta Lingkungan Sekitar. Dampak Tersebut Dapat Dirasakan Baik Secara Langsung Maupun Tidak Langsung Dan Dalam Jangka Waktu Yang Pendek Dan Panjang. Oleh Karena Itu, Perlu Dilakukan Pemantauan Kualitas Udara Ambien Untuk Mengetahui Tingkat Pencemaran Kualitas Udara Untuk Mencegah Dan Mengurangi Dampak Dari Aktivitas Manusia Tersebut.</t>
  </si>
  <si>
    <t>Pemantauan Kualitas Udara Ini Ambien Ini Mempunyai Tujuan Sebagai Berikut : 1. Mendapatkan Data Kuantitatif Hasil Pemantauan Kualitas Udara Ambien Di Provinsi Kalimantan Selatan 2. Mendapatkan Gambaran Kondisi Kualitas Udara Ambien Di Provinsi Kalimantan Selatan 3. Mendeteksi Secara Dini Apabila Terjadi Pencemaran Udara Ambien 4. Menjadi Bahan Rumusan Kebijakan Serta Masukan Bagi Pemerintah Untuk Pengembangan Penyempurnaan Kegiatan Pengelolaan Lingkungan Dan Meminimalkan Dampak Negatif Yang Ditimbulkan 5. Menjadi Sumber Informasi Mengenai Lingkungan Bagi Masyarakat Sebagai Bagian Dari Keterbukaan Informasi Publik.</t>
  </si>
  <si>
    <t>Lainnya : lokasi/titik sampel</t>
  </si>
  <si>
    <t>Lainnya: lokasi/titik sampel</t>
  </si>
  <si>
    <t>Kompilasi Data Pemasaran Pelanggan dan Tambah Daya</t>
  </si>
  <si>
    <t xml:space="preserve">  PLN ULP Kabupaten Bolaang Mongondow Utara</t>
  </si>
  <si>
    <t>Kompilasi Data Pemasaran Pelanggan Dan Tambah Daya</t>
  </si>
  <si>
    <t>085399812110</t>
  </si>
  <si>
    <t>Manajer Pln Ulp Bolmut</t>
  </si>
  <si>
    <t>Jln. Bayangkara, Desa Boroko</t>
  </si>
  <si>
    <t>Kegiatan Pengumpulan Data Ini Adalah Bagian Dari Program Pln Mengaliri Listrik (elektrifikasi) Ke Seluruh Masyarakat Indonesia</t>
  </si>
  <si>
    <t>Untuk Mengetahui Jumlah Pelanggan Listrik Dan Jumlah Pelanggan Yang Tambah Daya</t>
  </si>
  <si>
    <t>Lainnya: PLN ULP Kabupaten Bolmut</t>
  </si>
  <si>
    <t xml:space="preserve">  Kantor PLN Minahasa Selatan</t>
  </si>
  <si>
    <t>Kompilasi Data Pembangit Listrik Amurang Kabupaten Minahasa Selatan</t>
  </si>
  <si>
    <t>081340737987</t>
  </si>
  <si>
    <t>yan@gmail.com</t>
  </si>
  <si>
    <t>Kantor Pln Minahasa Selatan</t>
  </si>
  <si>
    <t>Yan Titi Coroko</t>
  </si>
  <si>
    <t>Supervisior Energi</t>
  </si>
  <si>
    <t>Jl Raya Ratahan</t>
  </si>
  <si>
    <t>Pln (perusahaan Listrik Negara) Merupakan Salah Satu Perusahaan Milik Negara Yang Memberikan Pelayanan Kepada Calon Pelanggan Dan Masyarakat Dalam Penyediaan Jasa Yang Berhubungan Dengan Penjualan Tenaga Listrik Satu-satunya Di Indonesia. Peningkatan Kebutuhan Listrik Melonjak Dengan Tinggi Dan Cepat, Khususnya Kebutuhan Listrik Bagi Rumah Tangga Dan Diiringi Pula Dengan Tingkat Kepuasan Masyarakat Menjadi Lebih Tinggi Lagi Sebagai Akibat Dari Meningkatnya Pendapatan Masyarakat Yang Maju Dan Modern. Pelanggan Yang Tersebar Diberbagai Tempat, Menimbulkan Kendala Tersendiri Dalam Penyaluran Atau Distribusi Sampai Di Tempat Konsumen, Dalam Hal Ini Perlu Penanganan Teknis Tersendiri, Yang Disesuaikan Dengan Kebutuhan Listrik Dan Letak Geografis Suatu Daerah. Pelayanan Merupakan Unsur Yang Sangat Penting Di Dalam Usaha Meningkatkan Kepuasan Konsumen. Pada Dasarnya Posisi Pelayanan Ini Merupakan Fakor Pendukung Terhadap Aktivitas Pemasaran Jasa Pln. Untuk Itu Pln Memberikan Perhatian Khusus Kepada Kegiatan Pelayanan Dalam Hal Pemenuhan Kebutuhan Listrik Pelanggan Agar Dalam Pelaksanaannya Dapat Memuaskan Pelanggannya. Pelayanan Yang Diberikan Memenuhi Permintaan Pelanggan, Maka Pelanggan Akan Merasa Puas Dan Bila Jasa Pelayanan Berada Di Bawah Tingkat Yang Diharapkan, Pelanggan Akan Merasa Kurang Atau Tidak Puas. Pelanggan Yang Merasa Tidak Puas Terhadap Kualitas Atau Pelayanan Yang Diberikan, Maka Dengan Sendirinya Akan Menceritakan Kepada Orang Lain Sebagai Komplain Atas Ketidakpuasannya Yang Nantinya Akan Merugikan Pihak Pln Itu Sendiri.</t>
  </si>
  <si>
    <t>Untuk Mengetahui Jumlah Pembangit Listrik Amurang Kabupaten Minahasa Selatan</t>
  </si>
  <si>
    <t>12 November 2020</t>
  </si>
  <si>
    <t>27 Februari 2021</t>
  </si>
  <si>
    <t>KOMPILASI DATA PEMBANGUN PAPUA BARAT</t>
  </si>
  <si>
    <t xml:space="preserve">  BADAN PERENCANAAN DAN PENGEMBANGAN DAERAH</t>
  </si>
  <si>
    <t>Kompilasi Data Pembangun Papua Barat</t>
  </si>
  <si>
    <t>bappedapapuabarat@yahoo.co.id</t>
  </si>
  <si>
    <t>Badan Perencanaan Dan Pengembangan Daerah</t>
  </si>
  <si>
    <t>Badan Perencanaan Dan Pengembangan Daerah Provinsi Papua Barat</t>
  </si>
  <si>
    <t>Billy Taluati</t>
  </si>
  <si>
    <t>Kasibdit Data</t>
  </si>
  <si>
    <t>Peraturan Permendagri No 86 Tahun 2017 Tata Cara Perencanaan, Pengendalian Dan Evaluasi Pembangunan Pemda Tentang Rpjp Dan Rpjm. Untuk Menjaga Keberlangsungan Pembangunan, Dibutuhkan Perencanaan Pembangunan Yang Menjadi Blue Print Tahapan Pembangunan Dengan Rambu2 Berupa Indikator Ukuran Capaian Agar Konsisten</t>
  </si>
  <si>
    <t>Menyajikan Informasi Mengenai Keberadaan Provinsi Papua Barat Dalam Rangka Meningkatkan Pembangunan Daerah Serta Tersedianya Data Yang Akuntabel. Sebagai Dasar Penyusunan Program Pembangunan Di Provinsi Papua Barat.</t>
  </si>
  <si>
    <t>03 September 2020</t>
  </si>
  <si>
    <t>06 September 2020</t>
  </si>
  <si>
    <t>13 Oktober 2020</t>
  </si>
  <si>
    <t>Lainnya: PENGECHEKAN</t>
  </si>
  <si>
    <t>Lainnya: KABUPATEN</t>
  </si>
  <si>
    <t>Kompilasi Data Pembangunan Infrastruktur Energi Baru Terbarukan Provinsi Jawa Tengah</t>
  </si>
  <si>
    <t xml:space="preserve">  Dinas Energi dan Sumber Daya Mineral Provinsi Jawa Tengah</t>
  </si>
  <si>
    <t>Kompilasi Data Pembangunan Infrastruktur Geologi Air Tanah di Provinsi Jawa Tengah</t>
  </si>
  <si>
    <t>Kompilasi Data Pembinaan Badan Usaha Milik Desa Kabupaten Majene</t>
  </si>
  <si>
    <t xml:space="preserve">  Dinas Pemberdayaan Masyarakat Dan Desa Kabupaten Majene</t>
  </si>
  <si>
    <t>Dinas Pemberdayaan Masyarakat Dan Desa Kabupaten Majene</t>
  </si>
  <si>
    <t>Sugiarto, S.stp</t>
  </si>
  <si>
    <t>Kepala Bidang Pemberdayaan Usaha Ekonomi Perdesaan</t>
  </si>
  <si>
    <t>Jl. Poros Majene - Mamuju No.28, Totoli, Banggae, Kabupaten Majene, 91415</t>
  </si>
  <si>
    <t>Pp No. 11 Tahun 2019 Tentang Bumdes Dan Bumdes Bersama Permendesa No.3 Tahun 2021 Tentang Pendaftaran, Pendataan Dan Pemeringkatan Pembinaan Dan Pengembangan Dan Pengelolaan Barang Dan Atau Jasa Bumdesa</t>
  </si>
  <si>
    <t>1. Melakukan Kegiatan Usaha Ekonomi Melalui Pengelolaan Usaha, Serta Pengembangan Investasi Dan Produktivitas Perekonomian, Dan Potensi Desa 2. Melakukan Kegiatan Pelayanan Umum Melalui Penyediaan Barang Dan Atau Jasa Serta Pemenuhan Kebutuhan Umum Masyarakat Desa, Dan Mengelola Lumbung Pangan Desa.</t>
  </si>
  <si>
    <t>Kompilasi Data Pembinaan Kelompok Tani Kota Semarang</t>
  </si>
  <si>
    <t xml:space="preserve">  Dinas Pertanian Kota Semarang</t>
  </si>
  <si>
    <t>KOMPILASI DATA PEMBINAAN PASANGAN USIA SUBUR (PUS) DAN PESERTA PROGRAM KELUARGA BERENCANA (KB) KABUPATEN NATUNA</t>
  </si>
  <si>
    <t xml:space="preserve">  Dinas Pemberdayaan Perempuan, Perlindungan Anak, Pengendalian Penduduk dan Keluarga Berencana Kabupaten Natuna</t>
  </si>
  <si>
    <t>Kompilasi Data Pembuatan Kartu AK 1 (Kartu Kuning) Dinas Tenaga Kerja dan Transmigrasi Kabupaten Way Kanan</t>
  </si>
  <si>
    <t xml:space="preserve">  Dinas Tenaga Kerja dan Transmigrasi Kabupaten Way Kanan</t>
  </si>
  <si>
    <t>Kompilasi Data Pembuatan Kartu Ak 1 (kartu Kuning) Dinas Tenaga Kerja Dan Transmigrasi Kabupaten Way Kanan</t>
  </si>
  <si>
    <t>naker.waykanan@gmail.com</t>
  </si>
  <si>
    <t>Dinas Tenaga Kerja Dan Transmigrasi Kabupaten Way Kanan</t>
  </si>
  <si>
    <t>Ely Erwan, S.sos</t>
  </si>
  <si>
    <t>Kepala Bidang Pppkk</t>
  </si>
  <si>
    <t>Kompleks Pemkab Way Kanan Km 02 Blambangan Umpu</t>
  </si>
  <si>
    <t>Pelayanan Bagi Masyarakat Khususnya Angkatan Kerja Salah Satu Persyaratan Dalam Mencari Kerja Undang-undang Nomor 13 Tahun 2003 Tentang Ketenagakerjaan</t>
  </si>
  <si>
    <t>Memberikan Izin Bagi Angkatan Kerja Dalam Memperoleh Pekerjaan Pendataan Jumlah Angkatan Kerja</t>
  </si>
  <si>
    <t>Mengisi Kuesioner Sendiri
Pengumpulan Data Sekunder
Lainnya : pengelompokan data</t>
  </si>
  <si>
    <t>Paper-assisted Personal Interviewing (PAPI)
Lainnya : pengelompokan data</t>
  </si>
  <si>
    <t>Kompilasi Data Pemilih Berkelanjutan Bulanan KPU Provinsi Jawa Tengah</t>
  </si>
  <si>
    <t xml:space="preserve">  KPU Provinsi Jawa Tengah</t>
  </si>
  <si>
    <t>Kompilasi Data Pemilih Berkelanjutan Bulanan Kpu Provinsi Jawa Tengah</t>
  </si>
  <si>
    <t>0248413393</t>
  </si>
  <si>
    <t>0248413391</t>
  </si>
  <si>
    <t>prop_jateng@kpu.go.id</t>
  </si>
  <si>
    <t>Kpu Republik Indonesia</t>
  </si>
  <si>
    <t>Kpu Provinsi Jawa Tengah</t>
  </si>
  <si>
    <t>Bagian Program Data Organisasi Dan Sdm</t>
  </si>
  <si>
    <t>Kepala Bagian Program Data Organisasi Dan Sdm</t>
  </si>
  <si>
    <t>Jl. Veteran No 1 A Semarang</t>
  </si>
  <si>
    <t>Sesuai Dengan Undang-undang Nomor 7 Tahun 2017 Tentang Pemilihan Umum, Peraturan Komisi Pemilihan Umum Nomor 2 Tahun 2017 Tentang Pemutakhiran Data Dan Penyusunan Daftar Pemilih Dalam Pemilihan Gubernur Dan Wakil Gubernur, Bupati Dan Wakil Bupati, Dan/atau Walikota Dan Wakil Walikota Dan Peraturan Komisi Pemilihan Umum Nomor 11 Tahun 2018 Tentang Penyusunan Daftar Pemilih Di Dalam Negeri Dalam Penyelenggaraan Pemilihan Umum, Maka Kepada Kpu Provinsi/kip Aceh Dan Kpu/kip Kabupaten/kota. Komisi Pemilihan Umum Provinsi Berkewajiban Melakukan Pemutakhiran Dan Memelihara Data Pemilih Secara Berkelanjutan Dengan Memperhatikan Data Kependudukan Sesuai Ketentuan Peraturan Perundang-undangan. Berdasarkan Pasal 2020 Ayat (1) Undang-undang Nomor 7 Tahun 2017 Tentang Pemilihan Umum, Kpu Kabupaten/kota Menggunakan Data Penduduk Potensial Pemilih Pemilu Untuk Disandingkan Dengan Daftar Pemilih Tetap Pemilu Terakhir Yang Dimutakhirkan Secara Berkelanjutan Sebagai Bahan Penyusun Daftar Pemilih.</t>
  </si>
  <si>
    <t>Pemutakhiran Data Pemilih Berkelanjutan Bertujuan Untuk Memperbaharui Data Pemilih Seperti Menambahkan Pemillih Baru Yang Belum Terdaftar Di Daftar Pemilih, Pemilih Yang Sudah Tidak Memenuhi Syarat, Dan Perubahan Elemen Data Pemilih Kabupaten/kota Secara Berkelanjutan. Kegiatan Tersebut Dilakukan Guna Mempermudah Proses Pemutakhiran Data Dan Penyusunan Daftar Pemilih Pada Pemilu/pemilihan Berikutnya.</t>
  </si>
  <si>
    <t>Lainnya : Satker KPU Kabupaten/Kota</t>
  </si>
  <si>
    <t>Lainnya: Satker KPU Kabupaten/Kota</t>
  </si>
  <si>
    <t>Kompilasi Data Pemutakhiran Pemilih Berkelanjutan</t>
  </si>
  <si>
    <t xml:space="preserve">  Komisi Pemilihan Umum Kota Magelang</t>
  </si>
  <si>
    <t>Kompilasi Data Penanaman Modal dan Pelayanan Terpadu Satu Pintu Kota Mataram</t>
  </si>
  <si>
    <t xml:space="preserve">  Dinas Penanaman Modal dan Pelayanan Terpadu Satu Pintu (DPMTSP) Kota Mataram</t>
  </si>
  <si>
    <t>Kompilasi Data Penanganan gangguan Ketentraman dan Ketertiban Umum Lintas daerah Kabupaten/Kota dalam Provinsi Sumatera Barat</t>
  </si>
  <si>
    <t xml:space="preserve">  Satuan Polisi Pamong Praja Provinsi Sumatera Barat</t>
  </si>
  <si>
    <t>Kompilasi Data Penanganan Gangguan Ketentraman Dan Ketertiban Umum Lintas Daerah Kabupaten/kota Dalam Provinsi Sumatera Barat</t>
  </si>
  <si>
    <t>0751-27206</t>
  </si>
  <si>
    <t>075129675</t>
  </si>
  <si>
    <t>satpolppdamkarprov.sumbar@gmail.com</t>
  </si>
  <si>
    <t>Sekretaris Daerah Provinsi Sumatera Barat</t>
  </si>
  <si>
    <t>Kepala Satuam Polisi Pamong Praja</t>
  </si>
  <si>
    <t>Ade Pratama</t>
  </si>
  <si>
    <t>Kepala Bidang Ketertiban Umum Dan Ketentraman Masyarakat</t>
  </si>
  <si>
    <t>Jl. Aur No 1, Padang</t>
  </si>
  <si>
    <t>Terjadinya Gangguan Ketertiban Umum Dan Ketentraman Masyarakat</t>
  </si>
  <si>
    <t>Untuk Mengatasi Dan Menangani Gangguan Ketertiban Umum Dan Ketentraman Masyarakat Yang Terjadi</t>
  </si>
  <si>
    <t>Mail
Lainnya : Rekap data dinas</t>
  </si>
  <si>
    <t>Lainnya : instansi SatpolPP</t>
  </si>
  <si>
    <t>Kunjungan Kembali
Supervisi
Lainnya: Melalui telp dan email</t>
  </si>
  <si>
    <t>Lainnya: Satpol PP</t>
  </si>
  <si>
    <t>Kompilasi Data Penanganan RTLH Tahun 2016-2020</t>
  </si>
  <si>
    <t>Kompilasi Data Penanggulanan Bencana Daerah Kota Mataram</t>
  </si>
  <si>
    <t xml:space="preserve">  Badan Penanggulangan Bencana Daerah Kota Mataram</t>
  </si>
  <si>
    <t>Kompilasi Data Penataan Persebaran Pnduduk yang Berasal dari 1 (satu) daerah Kab/kota</t>
  </si>
  <si>
    <t xml:space="preserve">  Dinas Perindustrian dan Tenaga Kerja Kabupaten Klungkung</t>
  </si>
  <si>
    <t>Kompilasi Data Penataan Persebaran Pnduduk Yang Berasal Dari 1 (satu) Daerah Kab/kota</t>
  </si>
  <si>
    <t>036624626</t>
  </si>
  <si>
    <t>disperinakerklungkung@gmail.com</t>
  </si>
  <si>
    <t>Dinas Perindustrian Dan Tenaga Kerja Kabupaten Klungkung</t>
  </si>
  <si>
    <t>I Made Sukadana, Se. Mm</t>
  </si>
  <si>
    <t>Kepala Bidang Pelatihan, Produktivitas Dan Transmigrasi</t>
  </si>
  <si>
    <t>Jalan Raya Besakih, Desa Akah, Kecamatan Klungkung</t>
  </si>
  <si>
    <t>Penyelenggaraan Transmigrasi Merupakan Salah Satu Mobilitas Penduduk Melalui Penataan Dan Persebaran Penduduk Yang Serasi. Seimbang Dengan Pemanfaatan Sumber Daya Alam Dan Daya Tampung Lingkungan Serta Wahana Integrasi Dan Akumulasi Budaya Nasional</t>
  </si>
  <si>
    <t>Bahwa Pelaksanaan Penyelenggaraan Transmigrasi Untuk Meningkatkan Kesejahteraan Transmigran Dan Masyarakat Sekitar Dengan Menciptakan Kesempatan Kerja Dan Peluang Usaha Serta Mendorong Perluasan Perkemabangan Investasi</t>
  </si>
  <si>
    <t>Lainnya: Pengecekan langsung</t>
  </si>
  <si>
    <t>Kompilasi Data Pencari Kerja</t>
  </si>
  <si>
    <t xml:space="preserve">  Dinas Tenaga Kerja dan Transmigrasi Kabupaten Ogan Komering Ulu</t>
  </si>
  <si>
    <t>(0735) 321152</t>
  </si>
  <si>
    <t>disnaker@okukab.go.id</t>
  </si>
  <si>
    <t>Dinas Tenaga Kerja Dan Transmigrasi Kabupaten Ogan Komering Ulu</t>
  </si>
  <si>
    <t>Surya Wahyudi, Se, M.a.p.</t>
  </si>
  <si>
    <t>Kepala Bidang Penempatan Tenaga Kerja</t>
  </si>
  <si>
    <t>Jl. Jend Ahmad Yani Km 5, Baturaja</t>
  </si>
  <si>
    <t>Pengangguran Merupakan Masalah Yang Dihadapi Oleh Banyak Daerah. Berbagai Upaya Perlu Dilakukan Pemerintah Untuk Mengurangi Pengangguran. Tentunya Dibutuhkan Kebijakan Yang Tepat Sehingga Upaya Yang Dilakukan Pemerintah Dapat Berjalan Tepat Sasaran. Kebijakan Yang Tepat Didasari Oleh Data Yang Dapat Mendukung Kebijakan Tersebut Salah Satunya Adalah Data Pencari Kerja</t>
  </si>
  <si>
    <t>Mengetahui Jumlah Pencari Kerja Di Oku Yang Nantinya Data Tersebut Dimanfaatkan Untuk Kebijakan Pemerintah Dalam Menentaskan Pengangguran</t>
  </si>
  <si>
    <t>Kompilasi Data Pencari Kerja Kab. Muna</t>
  </si>
  <si>
    <t xml:space="preserve">  Dinas Transmigrasi dan Tenaga Kerja Kab. Muna</t>
  </si>
  <si>
    <t>haidarode@gmail.com</t>
  </si>
  <si>
    <t>Dinas Transmigrasi Dan Tenaga Kerja Kab. Muna</t>
  </si>
  <si>
    <t>La Ode Muhamad Haidar</t>
  </si>
  <si>
    <t>Jl. Macan</t>
  </si>
  <si>
    <t>Memperoleh Data Pencari Kerja</t>
  </si>
  <si>
    <t>Lainnya: Verifikasi data</t>
  </si>
  <si>
    <t>Kompilasi Data Pencari Kerja Kab. Muna Barat</t>
  </si>
  <si>
    <t xml:space="preserve">  Dinas Transmigrasi dan Tenaga Kerja Kab. Muna Barat</t>
  </si>
  <si>
    <t>disnakertrans.mubar@gmail.com</t>
  </si>
  <si>
    <t>Dinas Transmigrasi Dan Tenaga Kerja Kab. Muna Barat</t>
  </si>
  <si>
    <t>Agus Salam Rua, S.stp</t>
  </si>
  <si>
    <t>Jl, Poros Lawada Jaya</t>
  </si>
  <si>
    <t>Pemenuhan Data (a) Permendagri 86 Tahun 2017 (b) Permendagri 18 Tahun 2020</t>
  </si>
  <si>
    <t>Kompilasi Data Pencari Kerja Kabupaten Purbalingga</t>
  </si>
  <si>
    <t xml:space="preserve">  Dinas Tenaga Kerja Kabupaten Purbalingga</t>
  </si>
  <si>
    <t>Kompilasi data pencari kerja menurut kecamatan dan jenis kelamin di kabupaten bone</t>
  </si>
  <si>
    <t xml:space="preserve">  Dinas Ketenagakerjaan Kabupaten Bone</t>
  </si>
  <si>
    <t>Kompilasi Data Pencari Kerja Menurut Kecamatan Dan Jenis Kelamin Di Kabupaten Bone</t>
  </si>
  <si>
    <t>048122457</t>
  </si>
  <si>
    <t>disnakerkabbone@gmail.com</t>
  </si>
  <si>
    <t>Dinas Ketenagakerjaan Kabupaten Bone</t>
  </si>
  <si>
    <t>Kabid Informasi Pasar Kerja</t>
  </si>
  <si>
    <t>Jl. A. Mappanyukki</t>
  </si>
  <si>
    <t>Untuk Memenuhi Ketersediaan Data Ketenagakerjaan Maka Perlu Untuk Melaksanakan Kompilasi Data Pencari Kerja Menurut Jenis Kelamin Dan Kecamatan</t>
  </si>
  <si>
    <t>Untuk Mengumpulkan Data Pencari Kerja Menurut Kecamatan Dan Jenis Kelamin Di Kabupaten Bone</t>
  </si>
  <si>
    <t>0852560675826</t>
  </si>
  <si>
    <t>susandurand82@gmail.com</t>
  </si>
  <si>
    <t>Dinas Tenaga Kerja Dan Transmigrasi Kabupaten Minahasa Selatan</t>
  </si>
  <si>
    <t>Suzzana M Durand, Ssos</t>
  </si>
  <si>
    <t>Kasi Tenaga Kerja Dan Pelatihan Bidang</t>
  </si>
  <si>
    <t>Jl, Trans Sulawesi, Pondang Amurang Timur</t>
  </si>
  <si>
    <t>Indonesia Merupakan Negara Yang Memiliki Sumber Daya Alam Dan Sumber Daya Manusia Yang Melimpah. Sumber Daya Ini Harus Dapat Dimanfaatkan Secara Maksimal. Hal Penting Terkait Dengan Sumber Daya Manusia (sdm) Adalah Bagaimana Sumber Daya Manusia Yang Ada Dapat Dikelola Dan Dikembangkan, Sehingga Terwujudnya Tujuan Bangsa Indonesia Dengan Kesejahteraan Seluruh Rakyat Indonesia. Hal Ini Karena Sdm Dalam Pembangunan Nasional Mempunyai Peran Yang Sangat Penting. Sdm Berperan Sebagai Pelaku Dalam Mencapai Tujuan Pembangunan. Pembangunan Tenaga Kerja Sebagai Salah Satu Unsur Pembangunan Sumber Daya Manusia (human Resources) Diarahkan Untuk Dapat Meningkatkan Kualitas Dan Partisipasinya Dalam Pembangunan Serta Melindungi Hak Dan Kepentingannya Sesuai Dengan Harkat Dan Martabat Kemanusiaan. Hal Ini Sesuai Dengan Pasal 27 Ayat (2) Undang-undang Dasar 1945 Yang Menyebutkan Bahwa “tiap-tiap Warga Negara Berhak Atas Pekerjaan Dan Penghidupan Yang Layak Bagi Kemanusiaan “. Hal Ini Berarti Bahwa Semua Warga Negara Indonesia Mempunyai Pekerjaan Sesuai Dengan Kemampuanya Sehingga Diharapkan Dapat Memperoleh Penghasilan Yang Cukup Untuk Hidup Layak. Pembangunan Ketenagakerjaan Diselenggarakan Atas Asas Keterpaduan Dan Kemitraan Sebagaimana Diamanatkan Pada Undang-undang No. 13 Tahun 2003 2 Tentang Ketenagakerjaan Yang Menyebutkan Bahwa: Pembangunan Ketenagakerjaan Bertujuan Untuk : 1. Memperdayakan Dan Mendayagunakan Tenaga Kerja Secara Optimal Dan Manusiawi. 2. Menciptakan Pemerataan Kesempatan Kerja Dan Penyediaan Tenaga Kerja Yang Sesuai Dengan Kebutuhan Pembangunan Nasional Dan Daerah . 3. Memberikan Perlindungan Bagi Tenaga Kerja Dalam Mewujutkan Kesejahteraanya. 4. Meningkatkan Kesejahteraan Tenaga Kerja Dan Keluarganya. Ketenagakerjaan Merupakan Masalah Nasional Yang Perlu Diselesaikan Secara Terpadu Baik Di Pusat, Provinsi Dan Kabupaten/kota Serta Secara Lintas Sektoral. Salah Satu Upaya Yang Perlu Dilakukan Adalah Meningkat Pelayanan Penempatan Tenaga Kerja Yakni Mempersingkat Proses Pertemuan Antara Pencari Kerja Dengan Pengguna Tenaga Kerja. Tujuan Dari Pelayanan Penempatan Adalah Mengurangi Pengangguran. Terkait Dengan Peningkatan Jumlah Pencari Kerja Yang Terdaftar Maka Perlu Adanya Strategi Yang Tepat Dari Dinas Tenaga Kerja Dan Transmigrasi Kabupaten Minahasa Selatan Untuk Memberikan Pelayanan Bagi Para Pencari Kerja.</t>
  </si>
  <si>
    <t>Untuk Mengetahu Jumlah Pencari Kerja Terdaftar Menurut Tingkat Pendidikan Tertinggi Yang Ditamatkan Dan Jenis Kelamin Dan Jumlah Tenaga Kerja Asing Menurut Perusahaan Dikabupaten Minahasa Selatan</t>
  </si>
  <si>
    <t>Kompilasi Data Pencatatan Nikah Kabupaten Soppeng</t>
  </si>
  <si>
    <t>0811462095</t>
  </si>
  <si>
    <t>Dr Huzaimah, M.ag</t>
  </si>
  <si>
    <t>Jl Pesantren</t>
  </si>
  <si>
    <t>Pernikahan Merupakan Kegiatan Yang Banyak Berlangsung Ditengah Mesyarakat. Pencatatan Peristiwa Nikah Dilaksanakan Untuk Administrasi Dan Memperbaharui Database Yang Sudah Ada.</t>
  </si>
  <si>
    <t>1. Kelengkapan Administrasi 2. Perencanaan Pengadaan Buku Nikah</t>
  </si>
  <si>
    <t>14 Februari 2021</t>
  </si>
  <si>
    <t>Lainnya: Kelurahan/Desa</t>
  </si>
  <si>
    <t>KOMPILASI DATA PENDAFTARAN HAK KEKAYAAN INTELEKTUAL</t>
  </si>
  <si>
    <t xml:space="preserve">  BADAN PENELITIAN DAN PENGEMBANGAN DAERAH PROVINSI PAPUA BARAT</t>
  </si>
  <si>
    <t>Kompilasi Data Pendaftaran Hak Kekayaan Intelektual</t>
  </si>
  <si>
    <t>082399556056</t>
  </si>
  <si>
    <t>papuabarat@balitbangda.go.id</t>
  </si>
  <si>
    <t>Balitbangda Provinsi Papua Barat</t>
  </si>
  <si>
    <t>Victor Y Kambu Stp</t>
  </si>
  <si>
    <t>Kasub Bidang Divisi Inovasi Dan Penerapan Teknologi</t>
  </si>
  <si>
    <t>Manokwari</t>
  </si>
  <si>
    <t>Hak Kekayaan Intelektual Merupakan Kekayaan Yang Timbul Karena Kemampuan Manusia Dalam Menghasilkan Suatu Karya Cipta Atau Temuan Yang Terdiri Dari Hak Cipta Yaitu Ilmu Pengetahuan Seni Dan Sastra Dan Hak Kekayaan Industri Yaitu Paten Merek Desain, Rahasia, Dll. Pemerintah Provinsi Papua Barat Dalam Melindungi Hak Pendaftaran Dan Pencarian Hak Intelektual Masyarakat</t>
  </si>
  <si>
    <t>Memberikan Perlindungan Hukum Terhadap Hak Kekayaan Intelektual Masyarakat Di Provinsi Papua Barat Agar Dapat Digunakan Secara Leluasa Untuk Mendapatkan Keuntungan Tanpa Kawatir Dengan Adanya Pelanggaran Hak Intelektual</t>
  </si>
  <si>
    <t>08 Juli 2020</t>
  </si>
  <si>
    <t>17 Juli 2020</t>
  </si>
  <si>
    <t>19 Mei 2021</t>
  </si>
  <si>
    <t>20 Mei 2021</t>
  </si>
  <si>
    <t>07 Juli 2021</t>
  </si>
  <si>
    <t>08 Juli 2021</t>
  </si>
  <si>
    <t>05 Juli 2021</t>
  </si>
  <si>
    <t>Tidak ditemukan</t>
  </si>
  <si>
    <t>Nomor urut kegiatan</t>
  </si>
  <si>
    <t>Kompilasi Data Penderita HIV+/AIDS di Provinsi Kalimantan Barat</t>
  </si>
  <si>
    <t xml:space="preserve">  Dinas Kesehatan provinsi Kalimantan Barat</t>
  </si>
  <si>
    <t>Kompilasi Data Penderita Hiv+/aids Di Provinsi Kalimantan Barat</t>
  </si>
  <si>
    <t>(0561) 734458, 73674</t>
  </si>
  <si>
    <t>(0561) 761505, 766854</t>
  </si>
  <si>
    <t>sekretariatdinkeskalbarprov@gmail.com</t>
  </si>
  <si>
    <t>Sekda Prov Kalbar</t>
  </si>
  <si>
    <t>Dr. Harisson, M. Kes</t>
  </si>
  <si>
    <t>Jl. D.a.hadi, Akcaya</t>
  </si>
  <si>
    <t>Pengetahuan Hiv/aids Menjadi Sangat Penting Bagi Masyarakat Dikarenakan Pengetahuan Menjadi Salah Satu Faktor Predisposisi Yang Mempengaruhi Masyarakat Dalam Cara Mendeteksi Dini Penyakit Hiv. Pemahaman Masyarakat Tentang Deteksi Dini Penyakit Hiv Yang Kurang Harus Menjadi Perhatian Utama Karena Hal Ini Akan Memicu Munculnya Penularan Penyakit Infeksi Akan Lebih Luas.</t>
  </si>
  <si>
    <t>Mengidentifikasi Pengetahuan Masyarakat Tentang Deteksi Dini Penyakit Hiv/aids Dan Mengetahui Jumlah Penderita Di Provinsi Kalimantan Barat.</t>
  </si>
  <si>
    <t>Paper-assisted Personal Interviewing (PAPI)
Computer Aided Web Interviewing (CAWI)
Lainnya : Data Dinkes</t>
  </si>
  <si>
    <t>Kompilasi data pendidikan</t>
  </si>
  <si>
    <t xml:space="preserve">  Dinas Pendidikan Kabupaten Malang</t>
  </si>
  <si>
    <t>Kompilasi Data Pendidikan dan Kebudayaan Kota Parepare</t>
  </si>
  <si>
    <t xml:space="preserve">  Dinas Pendidikan dan Kebudayaan Kota Parepare</t>
  </si>
  <si>
    <t>Kompilasi Data Pendidikan Dan Kebudayaan Kota Parepare</t>
  </si>
  <si>
    <t>081342549328</t>
  </si>
  <si>
    <t>dinaspendidikan@pareparekota.go.id</t>
  </si>
  <si>
    <t>Dinas Pendidikan Dan Kebudayaan Provinsi Sulawesi Selatan</t>
  </si>
  <si>
    <t>Muhammad Arif M, S.sos</t>
  </si>
  <si>
    <t>Kepala Seksi Data Dan Informasi Dinas Pendidikan Dan Kebudayaan</t>
  </si>
  <si>
    <t>Jl. Pettana Rajeng No.1, Ujung Sabbang, Kec. Ujung, Kota Parepare, Sulawesi Selatan 91111</t>
  </si>
  <si>
    <t>Profil Pendidikan Dan Kebudayaan Kota Parepare Ini Bertujuan Untuk Menyajikan Data Pendidikan Dasar Dan Menengah Di Wilayah Kota Parepare. Kegiatan Ini Dilakukan Oleh Dinas Pendidikan Dan Kebudayaan Kota Parepare Pada Bulan Oktober 2020 –januari 2021.</t>
  </si>
  <si>
    <t>Untuk Memberikan Informasi Terkait Bidang Pendidikan Dan Kebudayaan Di Kota Parepare</t>
  </si>
  <si>
    <t>22 Oktober 2020</t>
  </si>
  <si>
    <t>Lainnya : Sekolah, Siswa, Guru</t>
  </si>
  <si>
    <t>Lainnya: Sekolah, Siswa, Guru</t>
  </si>
  <si>
    <t>Kompilasi Data Pendidikan di Bawah Kementerian Agama Kabupaten Sleman</t>
  </si>
  <si>
    <t xml:space="preserve">  Kementerian Agama Kabupaten Sleman</t>
  </si>
  <si>
    <t>Kompilasi Data Pendidikan Kabupaten Kudus</t>
  </si>
  <si>
    <t xml:space="preserve">  Dinas Pendidikan Kepemudaan dan Olahraga Kabupaten Kudus</t>
  </si>
  <si>
    <t>Kompilasi Data Pendidikan Kabupaten Purbalingga</t>
  </si>
  <si>
    <t xml:space="preserve">  Dinas Pendidikan dan Kebudayaan Kabupaten Purbalingga</t>
  </si>
  <si>
    <t>Kompilasi Data Pendidikan Kabupaten Solok</t>
  </si>
  <si>
    <t xml:space="preserve">  Dinas Pendidikan Pemuda dan Olahraga Kabupaten Solok</t>
  </si>
  <si>
    <t>081363218611</t>
  </si>
  <si>
    <t>disdik.solokkab@gmail.com</t>
  </si>
  <si>
    <t>Kepala Dinas Pendidikan Pemuda Dan Olahraga Kabupaten Solok</t>
  </si>
  <si>
    <t>Zainal Jusmar, S.pd, Mm</t>
  </si>
  <si>
    <t>Sekretaris Disdikpora Kabupaten Solok</t>
  </si>
  <si>
    <t>Adanya Permintaan Data Pendidikan Untuk Menyusun Kebijakan Di Bidang Pendidikan Dan Untuk Memenuhi Kebutuhan Berbagai Pihak.</t>
  </si>
  <si>
    <t>Untuk Memperoleh Data Pendidikan Di Kabupaten Solok</t>
  </si>
  <si>
    <t>Lainnya : Dapodik</t>
  </si>
  <si>
    <t>Kompilasi Data Pendidikan Kota Mataram</t>
  </si>
  <si>
    <t xml:space="preserve">  Dinas Pendidikan Kota Mataram</t>
  </si>
  <si>
    <t>disdikmataram@gmail.com</t>
  </si>
  <si>
    <t>Kepala Dinas Komunikasi Dan Informatika Kota Mataram</t>
  </si>
  <si>
    <t>Kepala Bidang Pembinaan Pendidikan Dasar</t>
  </si>
  <si>
    <t>(0370) 639608</t>
  </si>
  <si>
    <t>Dalam Rangka Menyelenggarakan Fungsi Perumusan, Pelaksanaan Evaluasi Dan Pelaporan Di Bidang Pendidikan;.</t>
  </si>
  <si>
    <t>A. Memutakhirkan Data Pendidikan. B. Meningkatkan Pemanfaatan Data Pendidikan.</t>
  </si>
  <si>
    <t>Individu
Lainnya :</t>
  </si>
  <si>
    <t>Individu
Lainnya:</t>
  </si>
  <si>
    <t>Kompilasi Data Pendidikan Kota Sawahlunto</t>
  </si>
  <si>
    <t xml:space="preserve">  Dinas Pendidikan Kota Sawahlunto</t>
  </si>
  <si>
    <t>disdiksawahlunto@gmail.com</t>
  </si>
  <si>
    <t>Kepala Dinas Pendidikan</t>
  </si>
  <si>
    <t>Octri Malasari, S.pd.</t>
  </si>
  <si>
    <t>Kasubag Penyelenggaraan Tugas Pembantuan</t>
  </si>
  <si>
    <t>Jalan Khatib Sulaiman , Desa Santur, Kecamatan Barangin, Kota Sawahlunto</t>
  </si>
  <si>
    <t>Perencanaan Pembangunan Di Bidang Pendidikan Yang Bersifat Makro Dan Peningkatan Pelayanan Publik Di Bidang Pendidikan</t>
  </si>
  <si>
    <t>1. Menghasilkan Data Dan Informasi Yang Terintegrasi Antara Data Pendidikan Dengan Data Non Pendidikan Yang Dapat Digunakan Oleh Semua Pihak Yang Berkepentingan Dengan Pembangunan Pendidikan, 2. Mengetahui Kinerja Pendidikan Dasar Di Suatu Daerah, Bahan Perencanaan Menyangkut Pemerataan Pendidikan, Peningkatan Mutu, Relevansi Pendidikan, Dan Efisiensi Internal Pendidikan, Masukan Pengambilan Keputusan</t>
  </si>
  <si>
    <t>Individu
Lainnya : Sekolah</t>
  </si>
  <si>
    <t>Individu
Lainnya: Sekolah</t>
  </si>
  <si>
    <t>Kompilasi Data Pendidikan Lampung Timur</t>
  </si>
  <si>
    <t xml:space="preserve">  Dinas Pendidikan Pemuda dan Olahraga</t>
  </si>
  <si>
    <t>0725625037</t>
  </si>
  <si>
    <t>dinasporalamtim@gmail.com</t>
  </si>
  <si>
    <t>Dinas Pendidikan Pemuda Dan Olahraga</t>
  </si>
  <si>
    <t>Sudarman, S.sos. Mm</t>
  </si>
  <si>
    <t>Kepala Dinas Pendidikan Kab Lampung Timur</t>
  </si>
  <si>
    <t>Kompleks Pemda Sukadana Ilir</t>
  </si>
  <si>
    <t>Data Pendidikan Sangat Diperlukan Untuk Evaluasi Pembangunan Lampung Timur</t>
  </si>
  <si>
    <t>Untuk Memperoleh Data Pendidikan Keseluruhan</t>
  </si>
  <si>
    <t>Lainnya: sekolah</t>
  </si>
  <si>
    <t>Kompilasi Data Pendidikan Tingkat SD-SMP Sederajat menurut Kecamatan di Kabupaten Sopeng</t>
  </si>
  <si>
    <t>Kompilasi Data Pendidikan Tingkat Sd-smp Sederajat Menurut Kecamatan Di Kabupaten Sopeng</t>
  </si>
  <si>
    <t>Pembuatan Data Pokok Pendidikan Dasar Dan Menengah Dilatar Belakangi Oleh Penyajian Data Yang Akan Disediakan Untuk Dijadikan Indikator Keberhasilan Pendidikan Dasar Dan Menengah Di Kabupaten Soppeng. Data Dasar Pendidikan Yang Dijadikan Acuan Dalam Perumusan Kebijakan Pemerintah Daerah Guna Tercapainya Visi Dan Misi Kementrian Pendidikan Nasional.</t>
  </si>
  <si>
    <t>Untuk Mengetahui Kondisi Dan Kinerja Pendidikan Di Masing-masing Kecamatan, Sehingga Dapat Dilakukan Koreksi Dan Pengembangan Data Pendidikan Dalam Rangka Meningkatkan Mutu Pendidikan Di Masing-masing Jenjang.</t>
  </si>
  <si>
    <t>01 Maret 2022</t>
  </si>
  <si>
    <t>31 Maret 2022</t>
  </si>
  <si>
    <t>Lainnya : Sekolah, murid, guru</t>
  </si>
  <si>
    <t>: 376 orang</t>
  </si>
  <si>
    <t>Lainnya: Sekolah, murid, guru</t>
  </si>
  <si>
    <t>Kompilasi data pendonor darah di PMI Kota Batu</t>
  </si>
  <si>
    <t xml:space="preserve">  Palang Merah Indonesia Cabang Kot Batu</t>
  </si>
  <si>
    <t>Kompilasi data penduduk Kabupaten Karanganyar</t>
  </si>
  <si>
    <t xml:space="preserve">  Dinas Kependudukan dan Pencatatan Sipil Kabupaten Karanganyar</t>
  </si>
  <si>
    <t xml:space="preserve">  Kantor Kementerian Agama Kabupaten Minahasa Tenggara</t>
  </si>
  <si>
    <t>082291879383</t>
  </si>
  <si>
    <t>sutardji@gmail.com</t>
  </si>
  <si>
    <t>Kanwil Kementerian Agama Provinsi Sulawesi Utara</t>
  </si>
  <si>
    <t>Hi Sutarji Adipati, S.pd, Mm</t>
  </si>
  <si>
    <t>Kepala Kantor Kementerian Agama Kabupaten Minahasa Tenggara</t>
  </si>
  <si>
    <t>Kelurahan Tosuraya</t>
  </si>
  <si>
    <t>Kementerian Agama Sebagai Sub Sistem Pemerintahan Republik Indonesia Mempunyai Tugas Melaksanakan Sebagaian Tugas Pemerintah Di Bidang Agama. Dalam Melaksanakan Tugasnya Tersebut, Kementerian Agama Kabupaten Minahasa Tenggara Lebih Banyak Menitikberatkan Pada Pelayanan Terhadap Masyarakat Di Bidang Agama. Seiring Dengan Perkembangan Tuntunan Pelayanan Pada Masyarakat Yang Semakin Komplek, Perlu Terus Ditingkatkan Kualitas Kinerja Pelayanan Masyarakat. Baik Buruknya Pelayanan Yang Diberikan Oleh Kementerian Agama Kabupaten Minahasa Tenggara Akan Menentukan Citra Kementerian Agama Di Masyarakat, Karena Dengan Semakin Baiknya Pelayanan, Maka Kepuasaan Dan Kepercayaan Akan Dapat Diwujudkan.</t>
  </si>
  <si>
    <t>Untuk Mendapatkan Data Jumlah Penduduk Menurut Agama Yang Dianut Dan Jumlah Tempat Peribadatan</t>
  </si>
  <si>
    <t>Individu
Lainnya : Tempat Ibadah</t>
  </si>
  <si>
    <t>Individu
Lainnya: Tempat Ibadah</t>
  </si>
  <si>
    <t>Lainnya: Kantor Kementerian Agama Kabupaten Minahasa Tenggara</t>
  </si>
  <si>
    <t xml:space="preserve">  Kantor Kementerian Agama kabupaten Minahasa Selatan</t>
  </si>
  <si>
    <t>Kompilasi Data Penduduk Menurut Agama Yang Di Anut, Tempat Peribadatan, Nikah, Talak Dan Rujuk Kabupaten Minahasa Selatan</t>
  </si>
  <si>
    <t>0430 - 23022</t>
  </si>
  <si>
    <t>johnitilaar@gmail.com</t>
  </si>
  <si>
    <t>Kantor Wilayah Kementerian Agama Provinsi Sulawesi Utara</t>
  </si>
  <si>
    <t>Johni Tilaar, Sth, M.si</t>
  </si>
  <si>
    <t>Kepala Kantor Kementerian Agama</t>
  </si>
  <si>
    <t>Kementerian Agama Sebagai Sub Sistem Pemerintahan Republik Indonesia Mempunyai Tugas Melaksanakan Sebagaian Tugas Pemerintah Di Bidang Agama. Dalam Melaksanakan Tugasnya Tersebut, Kementerian Agama Minahasa Selatan Lebih Banyak Menitikberatkan Pada Pelayanan Terhadap Masyarakat Di Bidang Agama. Seiring Dengan Perkembangan Tuntunan Pelayanan Pada Masyarakat Yang Semakin Komplek, Perlu Terus Ditingkatkan Kualitas Kinerja Pelayanan Masyarakat. Baik Buruknya Pelayanan Yang Diberikan Oleh Kementerian Agama Kabupaten Minahasa Selatan Akan Menentukan Citra Kementerian Agama Di Masyarakat, Karena Dengan Semakin Baiknya Pelayanan, Maka Kepuasaan Dan Kepercayaan Akan Dapat Diwujudkan.</t>
  </si>
  <si>
    <t>Untuk Mengetahu Persentase Penduduk Menurut Kecamatan Dan Agama Yang Di Anut, Jumlah Tempat Peribadatan Menurut Kecamatan, Jumlah Nikah, Talak Dan Rujuk Menurut Bulan Dari Kua Kabupaten Minahasa Selatan</t>
  </si>
  <si>
    <t>Lainnya: Kementerian Agama Kabupaten Minahasa Selatan</t>
  </si>
  <si>
    <t>Kompilasi Data Penegakan Peraturan Daaerah Provinsi dan Peraturan Gubernur di Provinsi Sumatera Barat</t>
  </si>
  <si>
    <t>Kompilasi Data Penegakan Peraturan Daaerah Provinsi Dan Peraturan Gubernur Di Provinsi Sumatera Barat</t>
  </si>
  <si>
    <t>075127206</t>
  </si>
  <si>
    <t>Ferdinal, S.stp</t>
  </si>
  <si>
    <t>Kepala Bidang Penegak Peraturan Perundang-undang Daerah</t>
  </si>
  <si>
    <t>Jl, Aur No.1 Kelurahan Padang Pasir, Kecamata Padang Barat, Kota Padang</t>
  </si>
  <si>
    <t>Adanya Masalah Pelanggaran Peraturan Daerah Yang Terjadi</t>
  </si>
  <si>
    <t>Untuk Menangani Masalah Pelanggaran Perda Yang Terjadi</t>
  </si>
  <si>
    <t>Mail
Lainnya : Rekao dari data dinas</t>
  </si>
  <si>
    <t>Lainnya : instansi satpol pp</t>
  </si>
  <si>
    <t>Kunjungan Kembali
Supervisi
Lainnya: melalui telpon</t>
  </si>
  <si>
    <t>Kompilasi Data Penempatan Tenaga Kerja</t>
  </si>
  <si>
    <t xml:space="preserve">  Dinas Tenaga kerja Kabupaten Sragen</t>
  </si>
  <si>
    <t>Dinas Tenaga Kerja Kabupaten Sragen</t>
  </si>
  <si>
    <t>0271890635</t>
  </si>
  <si>
    <t>operatoronlinesragen@yahoo.co.id</t>
  </si>
  <si>
    <t>Kepala Dinas Tenaga Kerja Kabupaten Sragen</t>
  </si>
  <si>
    <t>Kabid Penempatan Dan Perluasan Tenaga Kerja</t>
  </si>
  <si>
    <t>J. Ra Kartini No. 160 Sragen</t>
  </si>
  <si>
    <t>Meningkatnya Jumlah Angkatan Kerja Yang Tidak Diimbangi Oleh Perluasan Lapangan Kerja Akan Membawa Beban Tersendiri Bagi Perekonomian. Angkatan Kerja Yang Tidak Tertampung Dalam Lapangan Kerja Akan Menyebabkan Pengangguran. Padahal Harapan Pemerintah, Semakin Banyaknya Jumlah Angkatan Kerja Bisa Menjadi Pendorong Pembangunan Ekonomi. Kompilasi Data Ketenagakerjaan Baik Yang Mencari Pekerjaan Atau Sudah Ditempatkan Sangat Diperlukan Guna Mendukung Proses Pembangunan Ekonomi.</t>
  </si>
  <si>
    <t>Mendapatkan Data Tentang Ketenagakerjaan Yang Valid</t>
  </si>
  <si>
    <t>Kompilasi Data Penempatan Tenaga Kerja Jawa Tengah</t>
  </si>
  <si>
    <t xml:space="preserve">  DINAS TENAGA KERJA &amp; TRANSMIGRASI</t>
  </si>
  <si>
    <t>081327957037</t>
  </si>
  <si>
    <t>tkdn.jateng@gmail.com</t>
  </si>
  <si>
    <t>Kepala Dinas Tenaga Kerja &amp; Transmigrasi</t>
  </si>
  <si>
    <t>Bidang Penempatan Tenaga Kerja Dan Transmigrasi</t>
  </si>
  <si>
    <t>Kepala Bidang Penempatan Tenaga Kerja Dan Transmigrasi</t>
  </si>
  <si>
    <t>Jl. Pahlawan No.16</t>
  </si>
  <si>
    <t>Dalam Pembangunan Nasional Maupun Pembangunan Daerah Tenaga Kerja Mempunyai Peranan Dan Kedudukan Yang Sangat Penting. Pertama, Tenaga Kerja Merupakan Pelaku Pembangunan Memberikan Kontribusi Terhadap Produk Domistik Bruto Maupun Produk Domistik Regional Bruto; Kedua Tenaga Kerja Sebagai Anggota Kelompok Masyarakat Yang Menjadi Target Untuk Ditingkatkan Kapasitas, Ketrampilan, Pendapatan Dan Kesejahteraannya. Hal Ini Selaras Dengan Tujuan Pembangunan Nasional Yaitu Pembangunan Manusia Indonesia Seutuhnya Dan Pembangunan Masyarakat Indonesia Seluruhnya Untuk Mewujudkan Masyarakat Yang Sejahtera, Adil, Makmur, Yang Merata, Baik Materiil Maupun Spiritual Berdasarkan Pancasila Dan Undang- Undang Dasar Negara Republik Indonesia Tahun 1945; Disisi Lain Transmigrasi Juga Merupakan Hal Penting Yang Menjadi Bagian Integral Dari Pembangunan Nasional Dalam Upaya Mewujudkan Masyarakat Adil Dan Makmur. Penyelenggaraan Transmigrasi Dilaksanakan Sebagai Upaya Untuk Lebih Meningkatkan Kesejahteraan Dan Peran Serta Masyarakat, Pemerataan Pembangunan Daerah, Serta Memperkokoh Persatuan Dan Kesatuan Bangsa Melalui Persebaran Penduduk Yang Seimbang Dengan Daya Dukung Alam Dan Daya Tampung Lingkungan Serta Nilai Budaya Dan Adat Istiadat Masyarakat; Sejalan Dengan Upaya Pembangunan Daerah, Undang-undang Nomor 23 Tahun 2014 Tentang Pemerintah Daerah Sebagaimana Telah Diubah Beberapa Kali Dengan Undang-undang Nomor 9 Tahun 2015 Tentang Perubahan Kedua Atas Undang-undang Nomor 23 Tahun 2014 Tentang Pemerintah Daerah Dan Undang-undang Nomor 33 Tahun 2004 Tentang Perimbangan Keuangan Daerah Dan Pusat Serta Memperhatikan Undang- Undang Nomor 25 Tahun 2004 Tentang Sistem Perencanaan Pembangunan Nasional Memberikan Amanat Kepada Pemerintah Daerah Untuk Menyusun Rencana Pembangunan Yang Akan Dilaksanakan. Hal Ini Merupakan Peluang Besar Bagi Pemerintah Daerah Dan Perangkatnya Untuk Melaksanakan Tugas-tugas Pemerintahan Umum Sebagai Tindakan Masa Depan Yang Tepat, Melalui Urutan Pilihan, Dengan Memperhitungkan Sumber Daya Yang Tersedia. Dalam Menjalankan Tugas-tugas Pemerintahan Tersebut, Pemerintah Daerah Wajib Menyusun Dokumen Perencanaan Pembangunan Daerah, Yang Termuat Baik Dalam Rencana Pembangunan Jangka Panjang Daerah (rpjpd), Rencana Pembangunan Jangka Menengah Daerah (rpjmd) Dan Rencana Kerja Pembangunan Daerah (rkpd). Demikian Halnya Dengan Opd Diharuskan Untuk Menyusun Dokumen Perencanaan Pembangunan Yang Dimuat Dalam Dokumen Rencana Strategis (renstra) Opd Dan Rencana Kerja (renja) Opd. Dalam Rangka Penyusunan Dan Penetapan Renstra Opd Sebagaimana Diatur Dalam Uu Nomor 25 Tahun 2004 Merupakan Bagian Dari Proses Penyusunan Dan Penetapan Rencana Pembangunan Jangka Menengah Daerah (rpjmd), Bahwa Kepala Organisasi Perangkat Daerah (opd) Menyiapkan Rancangan Renstra-skpd Sesuai Dengan Tugas Pokok Dan Fungsinya Dengan Berpedoman Pada Rancangan Awal Rpjm Daerah (pasal 15 Ayat 3), Selanjutnya Kepala Bappeda Menyusun Rancangan Rpjm Daerah Dengan Menggunakan Rancangan Renstra-opd Dengan Berpedoman Pada Rpjp Daerah (pasal 15 Ayat 4).berdasarkan Pasal 15 Ayat 4 Tersebut Penyusunan Dan Penetapan Renstra Organisasi Perangkat Daerah Merupakan Suatu Proses Yang Sejalan Dan Timbal Balik Dengan Penyusunan Dan Penetapan Rencana Pembangunan Jangka Menengah Daerah (rpjmd). Dalam Bidang Pembangunan Ketenagakerjaan Di Jawa Tengah Masalah Utama Yang Harus Kita Hadapi Dalam 5 Tahun Kedepan Adalah Tingginya Angka Pengangguran Yang Ditunjukkan Oleh Angka Tpt (tingkat Pengangguran Terbuka). Dalam Penanganan Pengangguran Ini Harus Merupakan Upaya Terpadu Dari Berbagai Pihak Yang Mengarah Pada Upaya-upaya Perlindungan, Pemberdayaan Dan Pengembangan Kelompok Seperti Buruh Tani Dan Petani Penggarap, Nelayan, Buruh Industrikecil Dan Sektor Umkm. Upaya Pengurangan Pengangguran Harus Terintegrasi Dengan Pembangunan Kedaulatan Pangan, Kedaulatan Energi, Pengentasan Kemiskinan Dan Pembangunan Infrastruktur, Sehingga Dapat Membuka Lapangan Kerja Baru, Dan Yang Kemudian Aspek-aspek Produktif Tersebut Mampu Menjamin Keberlanjutan Terhadap Peningkatan Penyerapan Tenaga Kerja. Isu-isu Terkait Ketenagakerjaan Dan Transmigrasi Merupakan Tugas Yang Diampu Oleh Dinas Tenaga Kerja Dan Transmigrasi Provinsi Jawa Tengah. Sebagai Salah Satu Opd Dilingkungan Pemerintah Provinsi Jawa Tengah Maka Urgensi Perencanaan Strategis Menjadi Penting Untuk Menjawab Tantangan Dan Isu-isu Terkait Pembangunan Dan Pengembangan Bidang Tenaga Kerja Dan Transmigrasi Secara Khusus Di Jawa Tengah, Oleh Karenanya, Rencana Strategis (renstra) Dinas Tenaga Kerja Dan Transmigrasi Provinsi Jawa Tengah Disusun Sebagai Pedoman Dan Arah Dalam Penyelenggaraan Pembangunan Dan Pelaksanaan Program Dan Kegiatan Selama 5 Tahun Yang Disesuaikan Dan Mengacu Pada Visi, Misi Gubernur Jawa Tengah Periode 2018–2023. Isu-isu Lain Dalam Penyusunan Perubahan Renstra Pd Diantaranya Sebagai Langkah Tindak Lanjut Perubahan Rpjmd Provinsi Jawa Tengah Tahun 2018-2023, Kemudian Penyesuaian Terhadap Kebijakan Nasional (rpjmn 2020-2024 Dan Renstra K/l Tahun 2020-2024), Juga Dampak Dari Pandemi Covid 19 Dan Adanya Perubahan Regulasi (pp 12 Tahun 2019, Permendagri 90/2019 Dan Kepmendagri 050-3708 Tahun 2020) Terkait Dengan Hal Tersebut Dinas Tenaga Kerja Dan Provinsi Jawa Tengah Menyusun Dokumen Perubahan Rencana Strategis Perubahan Untuk Tahun 2018- 2023.</t>
  </si>
  <si>
    <t>Tujuan Dari Perubahan Renstra Dinas Tenaga Kerja Dan Transmigrasi Provinsi Jawa Tengah Tahun 2018-2023 Adalah Untuk: 1. Menjelaskan, Tujuan Dan Sasaran, Strategi Dan Kebijakan Pembangunan Bidang Ketenagakerjaan, Ketransmigrasian Provinsi Jawa Tengah Yang Akan Dicapai Dalam Kurun Waktu 5 (lima) Tahun Dari Tahun 2018 Sampai Dengan Tahun 2023. 2. Sebagai Dasar Dalam Penyusunan Rencana Kerja (renja Tahunan) Dinas Tenaga Kerja Dan Transmigrasi Provinsi Jawa Tengah. 3. Memberikan Pedoman Dalam Penyusunan Instrumen Pengendalian, Pengawasan Dan Evaluasi Pembangunan, Khususnya Di Urusan Ketenagakerjaan Dan Transmigrasi.</t>
  </si>
  <si>
    <t>05 November 2021</t>
  </si>
  <si>
    <t>12 November 2021</t>
  </si>
  <si>
    <t>Lainnya : Dinas tenaga kerja kabkota</t>
  </si>
  <si>
    <t>Lainnya: dinas Provinsi atau kab/kota</t>
  </si>
  <si>
    <t xml:space="preserve">  Dinas Kependudukan dan Catatan Sipil Kabupaten Minahasa Selatan</t>
  </si>
  <si>
    <t>Kompilasi Data Penerbitan Akte Kelahiran, Perkawinan, Perceraian Dan Permintaan Ktp Melalui Kantor Catatan Sipil Kabupaten Minahasa Selatan</t>
  </si>
  <si>
    <t>082298686268</t>
  </si>
  <si>
    <t>hestywowor@gmail.com</t>
  </si>
  <si>
    <t>Dinas Kependudukan Dan Catatan Sipil Kabupaten Minahasa Selatan</t>
  </si>
  <si>
    <t>Hesty Wowor</t>
  </si>
  <si>
    <t>Kepala Bidang Catatan Sipil</t>
  </si>
  <si>
    <t>Dinas Kependudukan Dan Pencatatan Sipil Kab. Minahasa Selatan Adalah Salah Satu Fungsi Dalam Management Modern. Fungsi Dinas Kependudukan Dan Pencatatan Sipil Kab. Minahasa Selatan Merupakan Bagian Integral Dan System Management Modern, Termasuk Manajemen Pemerintah Yang Mutlak Ada, Tidak Bisa Dieleminir Atau Dihilangkan, Karena Ia Melekat Dalam Setiap Gerak Langkah Pembangunan Berwawasan Kependudukan. Dalam Fungsi Dinas Kependudukan Dan Pencatatan Sipil Kab. Minahasa Selatan Terkandung Makna Pencatatan, Penerbitan, Penyimpanan Serta Pemeliharaan Data Kependudukan, Dengan Arti Untuk Pengelolaan Urusan Tata Usaha Dengan Baik, Sehingga Dapat Dilaksanakan Langkah-langkah Perbaikan Pada Saat Yang Tepat Guna Terpeliharanya Arsip-arsip/dokumen Penduduk Dengan Baik, Karena Itu Seharusnya Dalam Melaksanakan Kegiatan Haruslah Berorientasi Kepada Tugas Pokok Dan Fungsi, Perbaikan Mental Dan Moral Bangsa Terutama Aparatur Bukan Membuat Kesulitan Yang Dapat Berakibat Buruk Jalannya Administrasi Bidang Kependudukan. Dinas Kependudukan Dan Pencatatan Sipil Kab. Minahasa Selatan Membantu Kepala Daerah Dibidang Pelayanan Pendaftaran Penduduk Dan Catatan Sipil Yang Dipimpin Seorang Kepala Dinas Untuk Membantu Bupati Dalam Bidang Administrasi Atau Dokumen Kependudukan.</t>
  </si>
  <si>
    <t>Untuk Mengetahui Banyaknya Penerbitan Akte Kelahiran, Perkawinan Dan Perceraian Dan Banyaknya Permintaan Ktp Melalui Kantor Catatan Sipil Kabupaten Minahasa Selatan</t>
  </si>
  <si>
    <t>Wawancara
Lainnya : registrasi</t>
  </si>
  <si>
    <t>Kompilasi data penerbitan KTP dan KK tahun 2020</t>
  </si>
  <si>
    <t>Kompilasi Data Penerbitan Ktp Dan Kk Tahun 2020</t>
  </si>
  <si>
    <t>Dinas Kependudukan Dan Catatan Sipil</t>
  </si>
  <si>
    <t>Kepala Bidang Pendaftaran Penduduk</t>
  </si>
  <si>
    <t>Uu No 24 Tahun 2013 Tentang Administrasi Kependudukan</t>
  </si>
  <si>
    <t>Mengetahui Jumlah Penduduk Kerinci Dan Jumlah Penduduk Yang Memiliki Nik</t>
  </si>
  <si>
    <t>Lainnya: pemeriksaan mandiri</t>
  </si>
  <si>
    <t>Kompilasi Data Penerima Pembiayaan Kesehatan Program Jaminan Kesehatan Nasional dalam mencapai UHC (Universal Health Coverage) Provinsi Jawa Barat</t>
  </si>
  <si>
    <t xml:space="preserve">  Dinas Kesehatan Provinsi Jawa Barat</t>
  </si>
  <si>
    <t>Kompilasi Data Penerima Pembiayaan Kesehatan Program Jaminan Kesehatan Nasional Dalam Mencapai Uhc (universal Health Coverage) Provinsi Jawa Barat</t>
  </si>
  <si>
    <t>(022) 421800</t>
  </si>
  <si>
    <t>(022) 4236721</t>
  </si>
  <si>
    <t>tikdiskesjabar@gmail.com</t>
  </si>
  <si>
    <t>Kepala Dinas Kesehatan Provinsi Jawa Barat</t>
  </si>
  <si>
    <t>Kepala Bidang Sumber Daya Kesehatan</t>
  </si>
  <si>
    <t>Jalan Pasteur No. 25 Kota Bandung</t>
  </si>
  <si>
    <t>Jaminan Kesehatan Merupakan Hak Asasi Manusia Dan Salah Satu Unsur Kesejahteraan Yang Menjadi Tanggung Jawab Setiap Orang, Keluarga Dan Masyarakat Serta Didukung Oleh Pemerintah. Capaian Pembangunan (evaluasi Paruh Waktu Rpjmn 2015-2019) Target Yang Memerlukan Percepatan Tahun 2019 Diantaranya “cakupan Kepesertaan Jkn”. Target Dan Capaian Bidang Pembangunan Dengan Sasaran Pokok Yaitu Persentase Kepesertaan Sjsn (sistem Jaminan Sosial Nasional) Dan Uhc (universal Health Coverage) Tahun 2019 Yaitu Minimal 95%. Universal Health Coverage Merupakan Sistem Kesehatan Yang Memastikan Setiap Warga Dalam Populasi Memiliki Akses Yang Adil Terhadap Pelayanan Kesehatan Promotif, Preventif, Kuratif, Dan Rehabilitatif Bermutu Dengan Biaya Terjangkau Yaitu Seberapa Besar Prosentase Penduduk Yang Dijamin, Seberapa Lengkap Pelayanan Yang Dijamin, Seberapa Besar Proporsi Cost Sharing Oleh Penduduk Serta Mutu Pelayanan Kesehatan Itu Sendiri. Setiap Negara Perlu Mencapai Uhc Yang Salah Satu Caranya Melalui Mekanisme Asuransi Kesehatan Sosial Untuk Menjamin Pembiayaan Kesehatan Yang Berkelanjutan. Program Jaminan Kesehatan Nasional (jkn) Memberi Manfaat Komprehensif Dengan Iuran Terjangkau, Asas Gotong Royong, Menerapkan Prinsip Kendali Biaya Dan Kendali Mutu, Menjamin Sustainabilitas Dan Memiliki Portabilitas Sehingga Dapat Digunakan Di Seluruh Wilayah Indonesia.</t>
  </si>
  <si>
    <t>Meningkatnya Derajat Kesehatan Masyarakat Jawa Barat Melalui Pelaksanaan Progran Jaminan Kesehatan Nasional Dan Penguatan Pembiayaan Kesehatan Untuk Menyelenggarakan Pelayanan Kesehatan Secara Berkesinambungan, Berkeadilan, Berdayaguna, Berhasilguna, Dan Berazas Gotong Royong Bagi Seluruh Masyarakat Terutama Masyarakat Miskin Dan Tidak Mampu.</t>
  </si>
  <si>
    <t>Lainnya : Dinas Kesehatan Kabupaten/Kota</t>
  </si>
  <si>
    <t>Individu
Lainnya: Kabupaten/Kota</t>
  </si>
  <si>
    <t>Kompilasi Data Penerima Bantuan Sosial Kabupaten Sragen</t>
  </si>
  <si>
    <t xml:space="preserve">  Dinas Sosial Kabupaten Sragen</t>
  </si>
  <si>
    <t>Dinas Sosial Kabupaten Sragen</t>
  </si>
  <si>
    <t>0271 891043</t>
  </si>
  <si>
    <t>dinsos.sragen@gmail.com</t>
  </si>
  <si>
    <t>Pemerintah Kabupaten Sragen</t>
  </si>
  <si>
    <t>Sekretaris Dinas Sosial</t>
  </si>
  <si>
    <t>Jl. Ra Kartini No 8 Sragen</t>
  </si>
  <si>
    <t>Data Penerima Bantuan Sosial Yang Bersumber Dari Dtks Kemensos Masih Memerlukan Perbaikan, Verifikasi, Validasi Sehingga Perlu Proses Baik Penyandian Maupun Perbaikan Data Di Lapangan</t>
  </si>
  <si>
    <t>Mendapatkan Data Sasaran Penerima Bantuan Yang Lebih Valid</t>
  </si>
  <si>
    <t>20 Mei 2020</t>
  </si>
  <si>
    <t>28 Mei 2020</t>
  </si>
  <si>
    <t>: 228 orang</t>
  </si>
  <si>
    <t>Rumah Tangga
Lainnya: Kelompok Masyarakat</t>
  </si>
  <si>
    <t>Kompilasi Data Penerimaan Kepabeanan dan Cukai Kanwil DJBC Jawa Tengah dan DIY</t>
  </si>
  <si>
    <t>Kompilasi Data Penerimaan Kepabeanan Dan Cukai Kanwil Djbc Jawa Tengah Dan Diy</t>
  </si>
  <si>
    <t>bidangkc.kwbcjatengdiy@customs.go.id</t>
  </si>
  <si>
    <t>Kepala Bidang Kepabeanan Dan Cukai</t>
  </si>
  <si>
    <t>Penatausahaan Penerimaan Negara Di Direktorat Jenderal Bea Dan Cukai Diatur Dalam Peraturan Direktur Jenderal Bea Dan Cukai Nomor Per- 29/bc/20218 Tentang Tata Cara Penatausahaan Penerimaan Negara Di Direktorat Jenderal Bea Dan Cukai.</t>
  </si>
  <si>
    <t>1. Penatausahaan Penerimaan Bertujuan Untuk Memperoleh Data Penerimaan Bea Dan Cukai Yang Akurat 2. Data Penerimaan Yang Akurat Diperlukan Sebagai Monitoring Yaitu Kegiatan Mencocokkan Data Kepabeanan Dan Cukai Dari Satuan Kerja Dengan Data Pada Aplikasi Kepabeanan Dan Cukai Agar Diperoleh Informasi Yang Tepat Dan Akurat Guna Menunjang Pengkajian Beban Target Pabean Dan Cukai Di Tahun Mendatang.</t>
  </si>
  <si>
    <t>Lainnya: konfirmasi data dengan kantor pusat dan kantor pelayanan</t>
  </si>
  <si>
    <t>Kompilasi data Pengadilan Tinggi Medan</t>
  </si>
  <si>
    <t xml:space="preserve">  Pengadilan Tinggi Medan</t>
  </si>
  <si>
    <t>Kompilasi Data Pengadilan Tinggi Medan</t>
  </si>
  <si>
    <t>88360055</t>
  </si>
  <si>
    <t>88360056</t>
  </si>
  <si>
    <t>kepaniteraanhukum.ptmedan@yahoo.co.id</t>
  </si>
  <si>
    <t>Ketua Pengadilan Tinggi Medan</t>
  </si>
  <si>
    <t>Harsono, Sh.mh</t>
  </si>
  <si>
    <t>Panitera Muda Hukum</t>
  </si>
  <si>
    <t>Jl. Ngumban Surbakti No. 38 A Medan</t>
  </si>
  <si>
    <t>Sebagai Acuan Dalam Penyusunan Rencana Kerja Dalam Hal Pengadaan Sarana Dan Prasarana Seperti Pengadaan Hakim Dan Pegawai Serta Perawatan Dan Pengadaan Gedung Baru.</t>
  </si>
  <si>
    <t>Agar Diperoleh Data-data Berupa Perkara Pidana Dan Perdata Yang Akurat Sebagai Dasar Untuk Perencanaan Dalam Lingkungan Pengadilan Tinggi Medan.</t>
  </si>
  <si>
    <t>Lainnya : Melalui Pos/Surat Menyurat</t>
  </si>
  <si>
    <t>Lainnya : Pos/Surat Menyurat</t>
  </si>
  <si>
    <t>Lainnya : Kantor Pengadilan Negeri</t>
  </si>
  <si>
    <t>Lainnya: Editing biasa</t>
  </si>
  <si>
    <t>Lainnya: Kantor Pengadilan Tinggi</t>
  </si>
  <si>
    <t>Kompilasi Data Pengamatan dan Pengolahan Unsur Cuaca dan Iklim</t>
  </si>
  <si>
    <t xml:space="preserve">  Stasiun Klimatologi Kelas I Banjarbaru</t>
  </si>
  <si>
    <t>Kompilasi Data Pengelolaan Sampah Rumah Tangga dan Sampah Sejenis Sampah Rumah Tangga di Kabupaten Musi Banyuasin</t>
  </si>
  <si>
    <t xml:space="preserve">  Dinas Lingkungan Hidup Kabupaten Musi Banyuasin</t>
  </si>
  <si>
    <t>Kompilasi Data Pengelolaan Sistem Informasi Kepegawaian Kabupaten Luwu Timur</t>
  </si>
  <si>
    <t xml:space="preserve">  Badan Kepegawaian dan Pengembangan Sumber Daya Manusia Kabupaten Luwu Timur</t>
  </si>
  <si>
    <t>082188342624</t>
  </si>
  <si>
    <t>(0474)3220016</t>
  </si>
  <si>
    <t>bkpsdm@luwutimurkab.go.id</t>
  </si>
  <si>
    <t>Badan Kepegawaian Dan Pengembangan Sumber Daya Manusia Kabupaten Luwu Timur</t>
  </si>
  <si>
    <t>Parha Arif, S.ap</t>
  </si>
  <si>
    <t>Kepala Bidang Mutasi Dan Data Kepegawaian</t>
  </si>
  <si>
    <t>Pengembangan Sistem Informasi Pegawai (simpeg) Daerah Di Lingkup Pemerintahan Kabupaten Luwu Timur Adalah Sebuah Sistem Informasi Yang Dirancang Sebagai Solusi Untuk Menangani Beberapa Hal Dalam Pengurusan Kepegawaian Mulai Dari Penyimpanan Dan Pemusatan Data Secara Terkomputerisasi Hingga Menangani Berbagai Macam Laporan Yang Berhubungan Dengan Kepegawaian Sehingga Memudahkan Untuk Meningkatkan Kebutuhan Administrasi Kepegawaian.</t>
  </si>
  <si>
    <t>A. Terpenuhinya Kebutuhan Pelayanan Informasi Kepegawaian Yang Semakin Berkembang. B. Meningkatkan Kinerja Pegawai Ditunjang Dengan Aplikasi Yang Lebih Efektif Dan Efisien C. Meningkatkan Sumber Daya Manusia Dengan Penerapan Teknologi Daa Aplikasi</t>
  </si>
  <si>
    <t xml:space="preserve">  Dinas Perumahan Rakyat dan Kawasan Permukiman Kabupaten Minahasa Tenggara</t>
  </si>
  <si>
    <t>Kompilasi Data Pengembangan Perumahan Kabupaten Minahasa Tenggara</t>
  </si>
  <si>
    <t>085340757139</t>
  </si>
  <si>
    <t>admin@mitrabps.go.id</t>
  </si>
  <si>
    <t>Dinas Perumahan Rakyat Dan Kawasan Permukiman Kabupaten Minahasa Tenggara</t>
  </si>
  <si>
    <t>Frangky P. Ngongoloy, St</t>
  </si>
  <si>
    <t>Kepala Bidang Perumahan Dan Kawasan Permukiman</t>
  </si>
  <si>
    <t>Jl. Raya Ratahan-belang, Komp. Perkantoran Blok C, Kel. Wawali Pasan , Kec. Ratahan</t>
  </si>
  <si>
    <t>Perumahan Dan Permukiman Merupakan Salah Satu Kebutuhan Dasar Manusia Dalam Menata Kehidupan Keluarga Dan Kelangsungan Hidup Generasi. Realitas Tersebut Yang Menjadi Dasar Pemikiran Betapa Pentingnya Pembangunan Perumahan Dan Kawasan Pemukiman Sebagai Wujud Tatanan Kehidupan Sosial Kemasyarakatan Dan Cerminan Tingkat Kesejahteraan Masyarakat. Dalam Undang-undang Nomor 23 Tahun 2014 Tentang Pemerintahan Daerah Pada Pasal 12 Huruf C, Disebutkan Bahwa Urusan Pemerintahan Wajib Yang Berkaitan Dengan Pelayanan Dasar, Yaitu Perumahan Dan Kawasan Permukiman. Dengan Demikian Prioritas Pemerintah Daerah Dalam Menyiapkan Pembiayaan Dan Menyelenggarakan Pembangunan Perumahan Dan Pengembangan Kawasan Permukiman Wajib Terpenuhi Dalam Setiap Perencanaan Program Dan Kegiatan Pembangunan Di Daerah.</t>
  </si>
  <si>
    <t>Mengetahui Jumlah Program Pengembangan Perumahan Kab. Minahasa Tenggara</t>
  </si>
  <si>
    <t>19 Agustus 2020</t>
  </si>
  <si>
    <t>Rumah Tangga
Lainnya : Wilayah</t>
  </si>
  <si>
    <t>Kompilasi Data Pengendalian Lapangan Program Bangga Kencana Provinsi Jawa Tengah</t>
  </si>
  <si>
    <t>0243549585</t>
  </si>
  <si>
    <t>provjateng@bkkbn.go.id</t>
  </si>
  <si>
    <t>Kedeputian Bidang Adpin</t>
  </si>
  <si>
    <t>Kepala Perwakilan Bkkbn Jawa Tengah</t>
  </si>
  <si>
    <t>Bidang Advokasi, Penggerakan Dan Informasi</t>
  </si>
  <si>
    <t>Koordinator Bidang Advokasi, Penggerakan Dan Informasi (adpin)</t>
  </si>
  <si>
    <t>Jl Pemuda 79 Semarang</t>
  </si>
  <si>
    <t>Dengan Diterbitkannya Undang-undang No. 52 Tahun 2009 Tentang Perkembangan Kependudukan Dan Pembangunan Keluarga Mekanisme Pengelolaan Data Rutin Pengendalian Lapangan Diharapkan Dapat Memenuhi Kebutuhan Data Dan Informasi Yang Berkaitan Dengan Program Kependudukan, Keluarga Berencana Dan Pembangunan Keluarga Di Semua Tingkatan Wilayah. Undang-undang Tersebut Diperkuat Dengan Diterbitkannya Pp No. 87 Tahun 2014 Tentang Perkembangan Kependudukan Dan Pembangunan Keluarga, Keluarga Berencana, Dan Sistem Informasi Keluarga, Sehingga Kegiatan Pengelolaan Data Rutin Pengendalian Lapangan Sangat Penting Untuk Program Kependudukan, Keluarga Berencana, Pembangunan Keluarga Dan Berbagai Program Bantuan Bagi Keluarga Indonesia. Dipertegas Kembali Dengan Terbitnya Uu No. 23 Tahun 2014 Tentang Pemerintahan Daerah Pada Lampiran: N. Pembagian Urusan Pemerintahan Bidang Pengendalian Penduduk Dan Keluarga Berencana, Sub Urusan 2. Keluarga Berencana, Poin D: Pengelolaan Dan Pengendalian Sistem Informasi Keluarga. Program Kependudukan, Keluarga Berencana, Dan Pembangunan Keluarga Masih Tetap Menjadi Perhatian Dan Komitmen Pemerintah. Kebijakan Pembangunan Kependudukan Dan Kb Dalam Rpjmn 2015-2019 Diarahkan Pada Pengendalian Penduduk, Yang Salah Satunya Difokuskan Kepada Peningkatan Ketersediaan Dan Kualitas Data Dan Informasi Kependudukan Yang Memadai, Akurat Dan Tepat Waktu. Upaya Untuk Menunjang Penyediaan Data Dan Informasi Bagi Pengelolaan Program Kependudukan, Keluarga Berencana, Dan Pembangunan Keluarga, Terutama Yang Berkaitan Dengan Data Potensi, Proses Dan Hasil Kegiatan Pengendalian Lapangan Kb Yang Dilakukan Oleh Para Petugas Kb Di Kecamatan, Petugas Lapangan/penyuluh Kb Di Desa/kelurahan Bersama Kader Kb Di Berbagai Tingkatan Wilayah Rt, Dusun/rw, Desa/kelurahan, Kecamatan, Kabupaten/kota Dan Provinsi Dilakukan Melalui Sub Sistem Pengelolaan Data Rutin Pengendalian Lapangan Program Kependudukan, Keluarga Berencana, Dan Pembangunan Keluarga.</t>
  </si>
  <si>
    <t>Menyediakan Data Potensi Petugas Kb Di Lapangan, Data Penggerakan Masyarakat Serta Data Pelaksanaan Kegiatan Bangga Kencana Di Lini Lapangan.</t>
  </si>
  <si>
    <t>Kompilasi Data Pengendalian Penduduk dan Keluarga Berencana Kota Mataram</t>
  </si>
  <si>
    <t xml:space="preserve">  Dinas Pengendalian Penduduk dan Keluarga Berencana Kota Mataram</t>
  </si>
  <si>
    <t>Kompilasi Data Penghuni Lembaga Pemasyarakatan Kelas IIA Magelang</t>
  </si>
  <si>
    <t xml:space="preserve">  Lembaga Pemasyarakatan Kelas IIA Magelang</t>
  </si>
  <si>
    <t>Kompilasi Data Penghuni Lembaga Pemasyarakatan Kelas Iia Magelang</t>
  </si>
  <si>
    <t>0293 362080</t>
  </si>
  <si>
    <t>lpmgl.2a@gmail.com</t>
  </si>
  <si>
    <t>Direktorat Jenderal Pemasyarakatan</t>
  </si>
  <si>
    <t>Kantor Wilayah Kementerian Hukum Dan Ham Jawa Tengah</t>
  </si>
  <si>
    <t>Kepala Lembaga Pemasyarakatan</t>
  </si>
  <si>
    <t>Jl. Sutopo No.2 Cacaban Kota Magelang</t>
  </si>
  <si>
    <t>Bagi Negara Indonesia Yang Berdasarkan Pancasila, Pemikiran-pemikiran Mengenai Fungsi Pemidanaan Tidak Lagi Sekadar Penjeraan, Tetapi Juga Merupakan Suatu Usaha Rehabilitasi Dan Reintegrasi Sosial Warga Binaan Pemasyarakatan (wbp) Yang Telah Ditetapkan Dengan Sistem Pemasyarakatan. Istilah Pemasyarakatan Utuk Pertama Kali Disampaikan Oleh Almarhum Bapak Sahardjo, Sh ( Menteri Kehakiman Pada Saat Itu) Pada Tanggal 5 Juli 1963 Dalam Pidato Penganugerahan Gelar Doctor Honoris Causa Oleh Universitas Indonesia. Pemasyarakatan Oleh Beliau Dinyatakan Sebagai Tujuan Dari Pidana Penjara. Satu Tahun Kemudian Pada Tanggal 27 April 1964 Dalam Konferensi Jawatan Kepenjaraan Yang Dilaksanakan Di Lembang Bandung, Istilah Pemasyarakatan Dibakukan Sebagai Pengganti Kepenjaraan. Pemasyarakatan Dalam Koferensi Ini Dinyatakan Sebagai Suatu Sistem Pembinaan Terhadap Para Pelanggar Hukum Dan Sebagai Suatu Pengejawantahan Keadilan Yang Bertujuan Untuk Mencapai Terintegrasi Siosial Atau Pulihnya Kesatuan Hubungan Hidup, Kehidupan Dan Penghidupan Wbp Di Dalam Masyarakat. Dalam Perkembangan Selanjutnya, Pelaksanaan Sistem Pemasyarakatan Semakin Mantap Dengan Diundangkannya Undang-undang Nomor: 12 Tahun 1995 Tentang Pemasyarakatan. Dengan Adanya Undang-undang Pemasyarakatan Ini, Maka Makin Kokoh Usaha-usaha Untuk Mewujudkan Visi Sistem Pemasyarakatan Sebagai Tatanan Mengenai Arah Dan Batas Serta Cara Pembinaan Wbp Berdasarkan Pancasila Yang Dilaksanakan Secara Terpadu Antara Pembina, Yang Dibina, Dan Masyarakat Untuk Meningkatkan Kualitas Wbp Agar Menyadari Kesalahan, Memperbaiki Diri, Dan Tidak Mengulangi Tindak Pidana Sehingga Dapat Diterima Kembali Oleh Lingkungan Masyarakat, Dapat Aktif Berperan Dalam Pembangunan, Dan Dapat Hidup Secara Wajar Sebagai Warga Yang Baik Dan Bertanggung Jawab.</t>
  </si>
  <si>
    <t>Sruvey Jurnal Isi Lembaga Pemasyarakatan Kelas Iia Magelang Ini Dilaksanakan Untuk Mengumpulkan Data Dan Informasi Tentang Isi Penghuni Yang Ada Di Dalam Lembaga Pemasyarakatan Kelas Iia Magelang Berupa Status Narapidana Berdasarkan Lamanya Hukuman Dan Berdasarkan Jenis Kejahatan Yang Nantinya Dapat Dimanfaatkan Oleh Stakeholder</t>
  </si>
  <si>
    <t>Lainnya : Registrasi</t>
  </si>
  <si>
    <t>Nasional
Kabupaten/Kota</t>
  </si>
  <si>
    <t>Kompilasi Data Penginapan/Hotel dan Rumah Makan</t>
  </si>
  <si>
    <t xml:space="preserve">  Dinas Pariwisata dan Kebudayaan Kabupaten Rokan Hulu</t>
  </si>
  <si>
    <t>Kompilasi Data Penginapan/hotel Dan Rumah Makan</t>
  </si>
  <si>
    <t>disparbud@rokanhulukab.go.id</t>
  </si>
  <si>
    <t>Kepala Dinas Pariwisata Dan Kebudayaan</t>
  </si>
  <si>
    <t>Kepala Bidang Pemasaran Pariwisata Objek Destinasi</t>
  </si>
  <si>
    <t>Pertumbuhan Sektor Pariwisata Menuntut Pentingnya Pengembangan Fasilitas Pariwisata Sehingga Perlu Untuk Mengetahui Kondisi Terbaru Fasilitas Pariwisata Termasuk Hotel Dan Rumah Makan</t>
  </si>
  <si>
    <t>Untuk Mendapatkan Data Terbaru Terkait Hotel/penginapan Di Kabupaten Rokan Hulu</t>
  </si>
  <si>
    <t>Kompilasi Data Pengolahan Hasil Perikanan Kabupaten Barru</t>
  </si>
  <si>
    <t>085255788474</t>
  </si>
  <si>
    <t>infokelautandanperikanan@yahoo.co.id</t>
  </si>
  <si>
    <t>Dinas Perikanan Kabupaten Barru</t>
  </si>
  <si>
    <t>Misbahuddin</t>
  </si>
  <si>
    <t>Jl Hm Saleh Lawa No.54</t>
  </si>
  <si>
    <t>Sebagai Daerah Dengan Wilayah Perairan Yang Luas, Kabupaten Barru Memiliki Potensi Perikanan Yang Tinggi, Hal Ini Tentu Membutuhkan Proses Pengolahan Yang Baik Dan Maksimal, Agar Potensi Perikanan Yang Tinggi Tersebut Dapat Dimanfaatkan Secara Maksimal Oleh Masyarakat. Oleh Karena Itu Dibutuhkan Suatu Laporan Administrasi Yang Dapat Menginventarisir Jenis-jenis Pengolahan Yang Ada Di Kabupaten Barru.</t>
  </si>
  <si>
    <t>Untuk Mengetahui Jenis Pengolahan Ikan</t>
  </si>
  <si>
    <t>Kompilasi Data Pengolahan Sampah Kabupaten Purbalingga</t>
  </si>
  <si>
    <t xml:space="preserve">  Dinas Lingkungan Hidup Kabupaten Purbalingga</t>
  </si>
  <si>
    <t>Kompilasi data Pengujian Kendaraan Umum Mobil Penunmpang dan Barang</t>
  </si>
  <si>
    <t xml:space="preserve">  Dinas Perhubungan Lombok Tengah, UPTD Pengujian Kendaraan Bermotor</t>
  </si>
  <si>
    <t>Kompilasi Data Pengunjung Perpustakaan dan Kerasipan</t>
  </si>
  <si>
    <t xml:space="preserve">  Dinas Perpustakaan dan Kearsipan Provinsi Sulawesi Selatan</t>
  </si>
  <si>
    <t>Kompilasi Data Pengunjung Perpustakaan Kabupaten Batang</t>
  </si>
  <si>
    <t xml:space="preserve">  Dinas Perpustakaan dan Kearsipan Kabupaten Batang</t>
  </si>
  <si>
    <t>Kompilasi Data Penilaian Bumdes Provinsi Kalimantan Tengah</t>
  </si>
  <si>
    <t xml:space="preserve">  Dinas Pemberdayaan Masyarakat dan Desa Provinsi Kalimantan Tengah</t>
  </si>
  <si>
    <t>(0536)3221585</t>
  </si>
  <si>
    <t>bid.uedpmdprov@gmail.com</t>
  </si>
  <si>
    <t>Dr. Drs. H. Rojikinnor, M.si., Cra., Crp., Chra.</t>
  </si>
  <si>
    <t>Kepala Bidang Penyusunan Program</t>
  </si>
  <si>
    <t>Jl Brigjen Katamso No 9 Palangka Raya</t>
  </si>
  <si>
    <t>Dalam Rangka Pelaksanaan Pembinaan Pemantauan Dan Evaluasi Terhadap Pengembangan Manajemen Sdm Pengelola Badan Usaha Milik Desa (bumdesa) Di Kalimantan Tengah, Perlu Dilakukan Penilaian Bumdes Untuk Dapat Memfasilitasi Bumdes Dengan Lebih Maksimal.</t>
  </si>
  <si>
    <t>Menilai Bumdesa Sesuai Klasifikasi Yang Ditetapkan</t>
  </si>
  <si>
    <t>Lainnya : Dinas Kabupaten/Kota</t>
  </si>
  <si>
    <t>Lainnya: Dinas PUMDes Kabupaten/Kota</t>
  </si>
  <si>
    <t>Kompilasi Data Peningkatan Pengelolaan Informasi Publik Provinsi Jawa Tengah</t>
  </si>
  <si>
    <t xml:space="preserve">  DINAS KOMUNIKASI DAN INFORMATIKA PROVINSI JAWA TENGAH</t>
  </si>
  <si>
    <t>(024) 8319140</t>
  </si>
  <si>
    <t>(024) 8319328</t>
  </si>
  <si>
    <t>diskominfo@jatengprov.go.id</t>
  </si>
  <si>
    <t>Sekretaris Daerah Provinsi Jawa Tengah</t>
  </si>
  <si>
    <t>Kepala Dinas Komunikasi Dan Informatika Provinsi Jawa Tengah</t>
  </si>
  <si>
    <t>Kepala Bidang Informasi Dan Komunikasi Publik</t>
  </si>
  <si>
    <t>Jalan Menteri Supeno I/2 Semarang</t>
  </si>
  <si>
    <t>Penggunaan Media, Dalam Hal Ini Media Cetak, Elektronik, Online Hingga Media Sosial Sudah Tidak Asing Bagi Masyarakat. Bahkan, Hampir Semua Orang Setiap Harinya Melakukan Pencarian Informasi Melalui Media. Tidak Dipungkiri, Keberadaan Media Pun Bisa Mempengaruhi Pembentukan Karakter Manusia, Termasuk Menggiring Opini Masyarakat Menuju Pencitraan Yang Diinginkan. Pandangan Masyarakat Terhadap Permasalahan Dan Keberhasilan Pembangunan, Termasuk Di Jawa Tengah, Pun Tidak Lepas Dari Peran Media. Masyarakat Dapat Mengetahui Kebijakan Dan Program Kerja Pemerintah, Berikut Kendala Yang Dihadapi Melalui Media Sosial. Bahkan Masyarakat Bisa Juga Menganggap Pemerintahan Gagal Dalam Pembangunan Dari Pemberitaan Di Media. Peran Pelayanan Informasi Dalam Menjalin Kerjasama Serta Koordinasi Antar Lembaga Menjadi Penting Dan Sangat Diperlukan Dalam Menyediakan Informasi Yang Dibutuhkan Oleh Masyarakat Terkait Program Dan Kegiatan Yang Sudah, Sedang , Dan Akan Dilaksanakan Oleh Pemerintah Provinsi Jawa Tengah Sesuai Dengan Kriteria Hubungan Kerja Dan Koordinasi Antar Lembaga Yang Di Tetapkan Melalui Peraturan Menteri Dalam Negeri Nomor 13 Tahun 2011 Tentang Pedoman Pelaksanaan Tugas Kehumasan Di Lingkungan Kementerian Dalam Negeri Dan Pemerintah Daerah Pasal 12 Dapat Dilakukan Dengan Beberapa Cara, Diantaranya : 1. Menjalin Hubungan Kerja Dengan Pengelola Informasi Dan Dokumentasi Di Lingkungan Pemerintah Provinsi Dan Kabupaten/kota; 2. Menjalin Hubungan Kerja Dan Koordinasi Dengan Lembaga Kehumasan Lainnya Melalui Forum Koordinasi Kehumasan; 3. Menjalin Hubungan Dengan Media; 4. Menyusun Data Dan Informasi Lembaga Dan Organisasi Mitra; 5. Melakukan Komunikasi Persuasif Dan Negosiasi; 6. Memberikan Sosialisasi Kepada Elemen Masyarakat; 7. Melaksanakan Hubungan Kemitraan Dengan Pihak Swasta; 8. Melaksanakan Forum Diskusi; 9. Menyelenggarakan Dan Mengikuti Pameran</t>
  </si>
  <si>
    <t>Kegiatan Yang Dilaksanakan Bertujuan Untuk Mensosialisasikan Kebijakan, Hasil-hasil Pembangunan, Dan Isu-isu Terkini Yang Perlu Direspon, Oleh Pemerintah Provinsi Jawa Tengah. Hal Ini Dimaksudkan Untuk Memberikan Dan Meningkatkan Pemahaman Masyarakat Tentang Hal/topik Tertentu Sehingga Menambah Kepercayaan Masyarakat Kepada Pemerintah Dan Membangun Reputasi Positif Pemerintah Di Mata Masyarakat</t>
  </si>
  <si>
    <t>KOMPILASI DATA PENYANDANG DISABILITAS KABUPATEN NATUNA</t>
  </si>
  <si>
    <t xml:space="preserve">  Dinas Sosial Kabupaten Natuna</t>
  </si>
  <si>
    <t>Kompilasi data Penyandang Masalah Kesejahteraam Sosial (PMKS)</t>
  </si>
  <si>
    <t xml:space="preserve">  Dinas Sosial Kabupaten Lombok Tengah</t>
  </si>
  <si>
    <t>Kompilasi Data Penyandang Masalah Kesejahteraan Sosial (PMKS) dan Potensi Sumber Kesejahteraan Sosial (PSKS) di Kabupaten Batang</t>
  </si>
  <si>
    <t xml:space="preserve">  Dinas Sosial Kabupaten Batang</t>
  </si>
  <si>
    <t>Kompilasi Data Penyuluh Agama Islam Kabupaten Soppeng</t>
  </si>
  <si>
    <t>081342592878</t>
  </si>
  <si>
    <t>H. A M Darwis</t>
  </si>
  <si>
    <t>Kebutuhan Akan Jumlah Penyuluh Agama Islamyang Terinventaris Dengan Baik Sebagai Sumber Data Untuk Pemenuhan Kebutuhan Penyuluh Agama Islam Di Masyarakat</t>
  </si>
  <si>
    <t>1. Kelengkapan Administrasi 2. Memperbaharusi Database 3. Perencanaan Rekrutmen Baru Penyuluh Agama Islam</t>
  </si>
  <si>
    <t>Kompilasi Data Penyusun Indeks Desa Membangun Provinsi Sumatera Barat</t>
  </si>
  <si>
    <t xml:space="preserve">  Dinas Pemberdayaan Masyarakat dan Desa Provinsi Sumatera Barat</t>
  </si>
  <si>
    <t>0751-442273</t>
  </si>
  <si>
    <t>dpmdperencanaan@gmail.com</t>
  </si>
  <si>
    <t>Sekda Provinsi</t>
  </si>
  <si>
    <t>Kepala Dinas Pemberdayaan Masyarakat Dan Desa Provinsi Sumatera Barat</t>
  </si>
  <si>
    <t>Desrianto Boy</t>
  </si>
  <si>
    <t>Kepala Bidang Usaha Ekonomi Masyarakat</t>
  </si>
  <si>
    <t>Jl. Khatib Sulaiman</t>
  </si>
  <si>
    <t>Indeks Desa Membangun (idm) Merupakan Indeks Komposit Yang Dibentuk Berdasarkan Tiga Indeks, Yaitu Indeks Ketahanan Sosial, Indeks Ketahanan Ekonomi Dan Indeks Ketahanan Ekologi/lingkungan. Perangkat Indikator Yang Dikembangkan Dalam Indeks Desa Membangun Dikembangkan Berdasarkan Konsepsi Bahwa Untuk Menuju Desa Maju Dan Mandiri Perlu Kerangka Kerja Pembangunan Berkelanjutan Dimana Aspek Sosial, Ekonomi, Dan Ekologi Menjadi Kekuatan Yang Saling Mengisi Dan Menjaga Potensi Serta Kemampuan Desa Untuk Mensejahteraan Kehidupan Desa. Dalam Konteks Ini Ketahanan Sosial, Ekonomi, Dan Ekologi Bekerja Sebagai Dimensi Yang Memperkuat Gerak Proses Dan Pencapaian Tujuan Pembangunan Dan Pemberdayaan Masyarakat Desa. Idm Dikembangkan Untuk Memperkuat Upaya Pencapaian Sasaran Pembangunan Desa Dan Kawasan Perdesaan. Mengurangi Jumlah Desa Tertinggal Dan Meningkatkan Jumlah Desa Mandiri. Sasaran Pembangunan Tersebut Memerlukan Kejelasan Lokus (desa) Dan Status Perkembangannya. Idm Tidak Hanya Berguna Untuk Mengetahui Status Perkembangan Setiap Desa Yang Lekat Dengan Karakteristiknya.</t>
  </si>
  <si>
    <t>1. Mengarahkan Ketepatan Intervensi Dalam Kebijakan Dengan Korelasi Intervensi Pembangunan Yang Tepat Dari Pemerintah Sesuai Dengan Partisipasi Masyarakat Yang Berkorelasi Dengan Karakteristik Wilayah Desa Yatiu Tipologi Dan Modal Sosial. 2. Arah Pengembangan Program Prioritas Untuk Menguatkan Langkah Bagi Kemajuan Dan Kemandirian Desa. 3. Peningkatan Kesejahteraan Kehidupan Desa</t>
  </si>
  <si>
    <t>Mail
Lainnya : kunjungan langsung pada lingkup Dinas Pemberdayaan Masyarakat Desa Kab/Kota</t>
  </si>
  <si>
    <t>Lainnya: lewat telepon</t>
  </si>
  <si>
    <t>47</t>
  </si>
  <si>
    <t>Kompilasi Data Penyusun Informasi Infrastruktur</t>
  </si>
  <si>
    <t xml:space="preserve">  Dinas Pekerjaan Umum Tata Ruang dan Kawasan Permukiman</t>
  </si>
  <si>
    <t>dbmp@siakkab.go.id</t>
  </si>
  <si>
    <t>Kepala Dinas Dinas Pekerjaan Umum Tata Ruang Dan Kawasan Permukiman</t>
  </si>
  <si>
    <t>Ari Nofrizal</t>
  </si>
  <si>
    <t>Kompleks Perkantoran Tanjung Agung</t>
  </si>
  <si>
    <t>Pembangunan Infrastruktur Merupakan Salah Satu Indikator Kemajuan Suatu Daerah. Program Pembangunan Infrastruktur Adalah Bagian Dari Pendukung Program Di Sektor Lain. Proses Pembangunan Infrastruktur Perlu Adanya Informasi Literal Dan Kestatistikan Untuk Mendukung Perencanaan, Pelaksanaan, Pengawasan Serta Evaluasi Program Dan Pemanfaatan Pembangunan. Kompilasi Data Dinas Pekerjaan Umum, Tata Ruang Dan Permukiman (putarukim) Kabupaten Siak Ini Diharapkan Dapat Memberikan Informasi Mengenai Perkembangan Pembangunan Infrastruktur Secara Menyeluruh, Agar Pelaksanaan Pembangunan Infrastruktur Dapat Terlaksana Dengan Baik</t>
  </si>
  <si>
    <t>Tujuan Kompilasi Data Ini Adalah Untuk Menyajikan Data Dan Infromasi Statistik Terkait Infrastruktur Bidang Putarukim. Informasi Ini Diharapkan Dapat Memenuhi Kebutuhan Informasi Pimpinan Di Lingkungan Dinas Putarukim Kabupaten Siak, Instansi Lainnya, Serta Masyarakat Umum</t>
  </si>
  <si>
    <t>Lainnya : uptd</t>
  </si>
  <si>
    <t>Lainnya: uptd</t>
  </si>
  <si>
    <t>Kompilasi Data Penyusunan Profil Kesehatan Kabupaten Sijunjung</t>
  </si>
  <si>
    <t xml:space="preserve">  Dinas Kesehatan Kabupaten Sijunjung</t>
  </si>
  <si>
    <t>0754-20056</t>
  </si>
  <si>
    <t>dinkes@sijunjung.go.id</t>
  </si>
  <si>
    <t>Kepala Dinas Kesehatan Kabupaten Sijunjung</t>
  </si>
  <si>
    <t>Hamdan, S.stp</t>
  </si>
  <si>
    <t>Sekretaris Dinas Kab. Sijunjung</t>
  </si>
  <si>
    <t>Jl. Jenderal Sudirman No. 08, Muaro Sijunjung</t>
  </si>
  <si>
    <t>Melakukan Pembangungan Dibidang Kesehatan</t>
  </si>
  <si>
    <t>Untuk Mengetahui Serta Membantu Perencanaan Pembangunan Dibidang Kesehatan Kabupaten Sijunjung</t>
  </si>
  <si>
    <t>22 Maret 2021</t>
  </si>
  <si>
    <t>Lainnya : Sarana kesehatan</t>
  </si>
  <si>
    <t>Lainnya: Validasi/pertemuan</t>
  </si>
  <si>
    <t>Lainnya: sarana kesehatan</t>
  </si>
  <si>
    <t>Kompilasi Data Peraturan Daerah Kota Bekasi</t>
  </si>
  <si>
    <t xml:space="preserve">  Sekretaris DPRD Kota Bekasi</t>
  </si>
  <si>
    <t>(021) 88355762</t>
  </si>
  <si>
    <t>opds.setwan@bekasikota.go.id</t>
  </si>
  <si>
    <t>Sekretaris Dprd Kota Bekasi</t>
  </si>
  <si>
    <t>Dra. Hj. Ida Sahida Suryani, M.pd., M.si</t>
  </si>
  <si>
    <t>Kepala Bagian Program Dan Keuangan Sekretariat Dewan Perwakilan Rakyat Daerah Kota Bekasi</t>
  </si>
  <si>
    <t>Jl. Chairil Anwar No. 112</t>
  </si>
  <si>
    <t>Program Pembentukan Peraturan Daerah Kota Bekasi Merupakan Instrumen Perencanaan Program Pembentukan Peraturan Daerah Yang Dilakuan Secara Terencana, Terpadu, Dan Sistematis Yang Dilaksanakan Untuk Jangka Waktu 1 (satu) Tahun Yang Disusun Berdasarkan Skala Prioritas Dan Ditetapkan Sebelum Rancangan Peraturan Tentang Apbd Disahkan.</t>
  </si>
  <si>
    <t>Program Pembentukan Peraturan Daerah Kota Bekasi Bertujuan Untuk Mewujudkan Pembentukan Produk Hukum Dalam Penyelenggaraan Pemerintahan Daerah Yang Baik Dan Berkualitas, Mengacu Pada Ketentuan Mengenai Tata Cara Pembentukan Produk Hukum Dalam Penyelenggaraan Pemerintahan Daerah Dari Perencanaan, Persiapan, Perumusan, Pembahasan, Pengesahan, Pengundangan, Dan Penyebarluasan.</t>
  </si>
  <si>
    <t>Lainnya: OPD/Dinas</t>
  </si>
  <si>
    <t>Kompilasi data Perbandingan data realisasi Pemeriksaan dengan Program Kerja Pengawasan Tahunan di Jawa Tengah sampai dengan Triwulan IV Tahun 2020</t>
  </si>
  <si>
    <t xml:space="preserve">  Perwakilan BPKP Provinsi Jawa Tengah</t>
  </si>
  <si>
    <t>Kompilasi Data Perekonomian Kabupaten Purbalingga</t>
  </si>
  <si>
    <t xml:space="preserve">  Dinas Perindustrian dan Perdagangan Kabupaten Purbalingga</t>
  </si>
  <si>
    <t>Kompilasi Data Perhubungan Kota Mataram</t>
  </si>
  <si>
    <t xml:space="preserve">  Dinas Perhubungan Kota Mataram</t>
  </si>
  <si>
    <t>Kompilasi Data Perhubungan Provinsi Jawa Tengah</t>
  </si>
  <si>
    <t xml:space="preserve">  Dinas Perhubungan Provinsi Jawa Tengah</t>
  </si>
  <si>
    <t>0247604640</t>
  </si>
  <si>
    <t>0247607697</t>
  </si>
  <si>
    <t>perhubungan@jatengprov.go.id</t>
  </si>
  <si>
    <t>Sekretariat Daerah Provinsi Jawa Tengah</t>
  </si>
  <si>
    <t>Dinas Perhubungan Provinsi Jawa Tengah</t>
  </si>
  <si>
    <t>Sekretaris Dinas Perhubungan Provinsi Jawa Tengah</t>
  </si>
  <si>
    <t>Jl. Siliwangi 355-357</t>
  </si>
  <si>
    <t>Perencanaan Pembangunan Wilayah Atau Kawasan Sudah Semestinya Harus Dalam Bingkai Pertimbangan Keruangan (spasial), Sosial Budaya, Ekonomi Dan Lingkungan Secara Lintas Sektoral, Baik Antara Pengambil Kebijakan, Pelaku Pembangunan Maupun Pemangku Kepentingan. Rpjmd Adalah Dokumen Perencanaan Daerah Untuk Periode 5 (lima) Tahun, Bagian Dari Rpjpd; Bagian Perwujudan Rencana Pembangunan Daerah Dari Kepala Daerah Terpilih. Memuat Visi, Misi, Dan Program Kepala Daerah Ke Dalam Strategi Kebijakan Umum – Program Prioritas – Arah Kebijakan Keuangan – Kegiatan Pembangunan Oleh Pemerintah Daerah. Kebutuhan Akan Data Perhubungan Dalam Membuat Kebijakan Sangat Diperlukan.</t>
  </si>
  <si>
    <t>Untuk Menyajikan Data Dan Informasi Secara Lengkap Dengan Harapan Dapat Menjadi Bahan Masukan Semua Pihak Yang Berperan Dalam Melaksanakan Program Dan Kegiatan Pembangunan Bidang Perhubungan</t>
  </si>
  <si>
    <t>20 Oktober 2021</t>
  </si>
  <si>
    <t>21 Oktober 2021</t>
  </si>
  <si>
    <t>Paper-assisted Personal Interviewing (PAPI)
Computer Aided Web Interviewing (CAWI)
Mail</t>
  </si>
  <si>
    <t>Lainnya : Instansi Kabupaten Kota</t>
  </si>
  <si>
    <t>Lainnya: Konfirmasi Melalui Telepon Ke instansi</t>
  </si>
  <si>
    <t>Lainnya: Instansi Kabupaten Kota</t>
  </si>
  <si>
    <t>Kompilasi data perikanan dan peternakan</t>
  </si>
  <si>
    <t xml:space="preserve">  Dinas Perikanan dan Peternakan</t>
  </si>
  <si>
    <t>Kompilasi Data Perikanan Dan Peternakan</t>
  </si>
  <si>
    <t>distankan@siakkab.go.id</t>
  </si>
  <si>
    <t>Kepala Dinas Perikanan Dan Peternakan</t>
  </si>
  <si>
    <t>Drh Romi Setiadi</t>
  </si>
  <si>
    <t>Kepala Seksi Perbibitan</t>
  </si>
  <si>
    <t>Kompleks Perkantoran Sungai Betung</t>
  </si>
  <si>
    <t>Peranan Sektor Pertanian Di Indonesia Sangat Penting Dilihat Dari Keharusannya Memenuhi Kebutuhan Pangan Penduduk. Pemerintah Dan Pemerintah Daerah Harus Melaksanakan Kebijakan Pangan, Yaitu Menjamin Ketahanan Pangan Yang Meliputi Pasokan, Diversifikasi, Keamanan, Kelembagaan, Dan Organisasi Pangan. Sektor Peternakan Dan Perikanan Yang Juga Termasuk Pertanian Juga Perlu Diperhatikan Dan Dikembangkan Guna Pengambilan Kebijakan Stakeholder Untuk Mendukung Ketahanan Pangan Di Kabupaten Siak.</t>
  </si>
  <si>
    <t>Tujuan Dari Kompilasi Data Usaha Sektor Peternakan Dan Perikanan Di Kabupaten Siak Memungkinkan Untuk Memberikan Informasi Secara Berkesinambungan Sehingga Sektor Ini Dapat Dikembangkan Baik Untuk Memenuhi Kebutuhan Konsumsi Lokal Maupun Regional.</t>
  </si>
  <si>
    <t xml:space="preserve">  Dinas Kelautan dan Perikanan Kab Minahasa Selatan</t>
  </si>
  <si>
    <t>Kompilasi Data Perikanan Di Kabupaten Minahasa Selatan</t>
  </si>
  <si>
    <t>085824649682</t>
  </si>
  <si>
    <t>maxheybert@gmail.com</t>
  </si>
  <si>
    <t>Dinas Kelautan Dan Perikanan Kab Minahasa Selatan</t>
  </si>
  <si>
    <t>Max Heybert Weken</t>
  </si>
  <si>
    <t>Sekretaris Dinas Perikanan Dan Kelautan</t>
  </si>
  <si>
    <t>Dinas Kelautan Dan Perikanan Kabupaten Minahasa Selatan Merupakan Salah Satu Perusahaan Milik Pemerintah Yang Memiliki Tugas Melaksanakan Beberapa Perintah Di Bidang Kelautan Dan Perikanan Berdasarkan Prinsip Otonomi Yang Bertanggung Jawab Untuk Mengemban Tugas Sesuai Dengan Kebijakan Yang Ditetapkan Oleh Gubernur. Dinas Kelautan Dan Perikanan Bertujuan Untuk Mengembangkan Pemantauan Dan Pengendalian Penggunaan Sumberdaya Kelautan Serta Mendukung Koordinasi Sumber Daya Manusia, Sumber Daya Laut Dalam Urusan Pesisir Atau Kabupaten. Produk Yang Dihasilkan Pada Dinas Kelautan Dan Perikanan Adalah Bersumber Dari Hasil Tangkap Dan Hasil Budidaya. Salah Satu Produknya Adalah Budidaya Perikanan Air Tawar (kolam), Yang Memiliki Perkembangan Yang Sangat Pesat Di Kabupaten Minahasa Selatan.</t>
  </si>
  <si>
    <t>Untuk Mengetahui Data Perikanan Di Kabupaten Minahasa Selatan</t>
  </si>
  <si>
    <t>17 Februari 2021</t>
  </si>
  <si>
    <t>Kompilasi Data Perikanan Kota Bitung</t>
  </si>
  <si>
    <t xml:space="preserve">  DINAS PERIKANAN KOTA BITUNG</t>
  </si>
  <si>
    <t>081340494145</t>
  </si>
  <si>
    <t>dea.aponno@gmail.com</t>
  </si>
  <si>
    <t>Dinas Perikanan Kota Bitung</t>
  </si>
  <si>
    <t>Frida M Aponno</t>
  </si>
  <si>
    <t>Kepala Seksi Pendampingan Nelayan Budidaya Ikan Dan Masyarakat Pesisir</t>
  </si>
  <si>
    <t>Komplek Pps Aertembaga</t>
  </si>
  <si>
    <t>Kebutuhan Data Akan Gambaran Produksi Perikanan Di Kota Bitung</t>
  </si>
  <si>
    <t>Mengetahui Gambaran Produksi Perikanan Di Kota Bitung</t>
  </si>
  <si>
    <t>Kompilasi Data Perikanan Kota Mataram</t>
  </si>
  <si>
    <t xml:space="preserve">  Dinas Perikanan Kota Mataram</t>
  </si>
  <si>
    <t>Kompilasi Data Perkara Cerai. Talak, dan Lainnya di Kabupaten OKU Selatan</t>
  </si>
  <si>
    <t xml:space="preserve">  Pengadilan Agama Muaradua Kab. OKU Selatan</t>
  </si>
  <si>
    <t>Kompilasi Data Perkara Cerai. Talak, Dan Lainnya Di Kabupaten Oku Selatan</t>
  </si>
  <si>
    <t>(0735 )3280045</t>
  </si>
  <si>
    <t>pa.muara2@gmail.com</t>
  </si>
  <si>
    <t>Pengadilan Agama Muaradua Kab, Oku Selatan</t>
  </si>
  <si>
    <t>Fakhrul Jamil</t>
  </si>
  <si>
    <t>Panmud Gugatan</t>
  </si>
  <si>
    <t>Jl. Wedana Pangkoe No. 46, Muaradua</t>
  </si>
  <si>
    <t>Pengadilan Agama Muaradua Adalah Lembaga Peradilan Di Lingkungan Peradilan Agama Yang Berkedudukan Di Kabupaten Ogan Komering Ulu Selatan (muaradua). Pengadilan Agama Muaradua Merupakan Salah Satu Pengadilan Tingkat Pertama Kelas Ii Yang Berada Dalam Wilayah Hukum Pengadilan Tinggi Agama Palembang Yang Berfungsi Untuk Memeriksa, Memutus, Dan Menyelesaikan Perkara Bagi Rakyat Pencari Keadilan Pada Umumnya.</t>
  </si>
  <si>
    <t>Untuk Mengetahui Data Dan Informasi Jumlah Perkara Cerai, Talak Dan Lainnya</t>
  </si>
  <si>
    <t>Kompilasi Data Perkara dari Pengadilan Agama se-Jawa Tengah</t>
  </si>
  <si>
    <t xml:space="preserve">  Pengadilan Tinggi Agama Semarang</t>
  </si>
  <si>
    <t>Kompilasi Data Perkara Dari Pengadilan Agama Se-jawa Tengah</t>
  </si>
  <si>
    <t>(024) 7600803</t>
  </si>
  <si>
    <t>(024) 7603866</t>
  </si>
  <si>
    <t>ptasemarang@gmail.com</t>
  </si>
  <si>
    <t>Pengadilan Tinggi Agama</t>
  </si>
  <si>
    <t>Pengadilan Tinggi Agama Semarang</t>
  </si>
  <si>
    <t>Jl Hanoman No. 18 Krapyak Semarang</t>
  </si>
  <si>
    <t>Berdasarkan Undang-undang Nomor 7 Tahun 1989 Tentang Peradilan Agama Yang Telah Diubah Terakhir Dengan Undang Undang Nomor 50 Tahun 2009 Tentang Peradilan Agama Dan Peradilan Agama Dalam Hal Ini Adalah Peradilan Bagi Orang-orang Yang Beragama Islam Dalam Memutus Perkara. Data -data Tersebut Dikompilasi Agar Dapat Dapat Dievaluasi .</t>
  </si>
  <si>
    <t>Kegiatan Kompilasi Ini Dilakukan Untuk Memperoleh Banyaknya Data Perkara Yang Diputus Sehingga Mendapatkan Gambaran Jumlah Perkara Menurut Jenisnya Masing-masing Di Pengadilan Agama Seluruh Jawa Tengah.</t>
  </si>
  <si>
    <t>Lainnya : Aplikasi internal Simkara</t>
  </si>
  <si>
    <t>66</t>
  </si>
  <si>
    <t>Kompilasi data perkara di pengadilan agama Muara Bungo</t>
  </si>
  <si>
    <t xml:space="preserve">  Pengadilan Agama Muara Bungo</t>
  </si>
  <si>
    <t>Kompilasi Data Perkara Di Pengadilan Agama Muara Bungo</t>
  </si>
  <si>
    <t>082278885667</t>
  </si>
  <si>
    <t>pabungo@gmail.com</t>
  </si>
  <si>
    <t>Roli Wilpa, S.hi, M.sy</t>
  </si>
  <si>
    <t>Ketua Pengadilan Agama Muara Bungo</t>
  </si>
  <si>
    <t>Jl Rm Taher</t>
  </si>
  <si>
    <t>Pengadilan Agama Sebagai Salah Satu Badan Peradilan Di Indonesia Berdasarkan Pasal 49 Undang-undang Nomor 3 Tahun 2006 Tentang Perubahan Atas Undang-undang Nomor 7 Tahun 1989 Tentang Peradilan Agama, Bertugas Dan Berwenang Memeriksa, Memutus, Dan Menyelesaikan Perkara Di Tingkat Pertama Antara Orang-orang Yang Beragama Islam Di Bidang: (a) Perkawinan, (b) Waris, (c) Wasiat, (d) Hibah, (e) Wakaf, (f) Zakat, (g) Infaq, (h) Shadaqah, Dan (i) Ekonomi Syari’ah. Dengan Banyaknya Perkara Yang Ditangani Oleh Pengadilan Agama Maka Diperlukan Data Statistik Perkara Di Wilayah Satuan Kerja Pengadilan Agama.</t>
  </si>
  <si>
    <t>Untuk Merekapitulasi Total Perkara Yang Ditangani Dalam Sebulan</t>
  </si>
  <si>
    <t>Lainnya : ADMINISTRASI</t>
  </si>
  <si>
    <t>Lainnya : DESKTOP/EXCEL</t>
  </si>
  <si>
    <t>Lainnya : PERKARA</t>
  </si>
  <si>
    <t>Lainnya: PERKARA</t>
  </si>
  <si>
    <t>Kompilasi Data Perkara pada Kejaksaan Negeri Aceh Utara</t>
  </si>
  <si>
    <t xml:space="preserve">  Kejaksaan Negeri Aceh Utara</t>
  </si>
  <si>
    <t>Kompilasi Data Perkara Pada Kejaksaan Negeri Aceh Utara</t>
  </si>
  <si>
    <t>diah12@gmail.com</t>
  </si>
  <si>
    <t>Kejaksaan Agung Ri</t>
  </si>
  <si>
    <t>Kejaksaan Tinggi Aceh</t>
  </si>
  <si>
    <t>Dr. Diah Ayu Hartati Listiyarini Iswara Akbari, S.h., M.hum</t>
  </si>
  <si>
    <t>Kepala Kejaksaan Negeri Aceh Utara</t>
  </si>
  <si>
    <t>Jl. Medan B. Aceh, Alue Buket, Lhoksukon, Kabupaten Aceh Utara, Provinsi Aceh</t>
  </si>
  <si>
    <t>Dalam Melaksanakan Penegakkan Hukum, Kejaksaan Tidak Dapat Bertindak Diluar Rambu-rambu Hukum, Yang Merupakan Asas Legalitas Yang Bersifat Universal Dan Mengikat Bagi Seluruh Aparat Penegak Hukum Dalam Bertindak, Kesenjangan Antara Harapan Dan Kenyataan Tersebut Harus Dicapai Oleh Jajaran Kejaksaan Negeri Aceh Utara Secara Optimal.</t>
  </si>
  <si>
    <t>Untuk Menggambarkan Jumlah Karakterikstik Perkara Yang Terjadi Dalam Wilayah Kabupaten Aceh Utara</t>
  </si>
  <si>
    <t>Kompilasi data Perkara Pidana di Kejaksaan Negeri Sidikalang</t>
  </si>
  <si>
    <t xml:space="preserve">  Kejaksaan Negeri Sidikalang</t>
  </si>
  <si>
    <t>Kompilasi Data Perkara Pidana Di Kejaksaan Negeri Sidikalang</t>
  </si>
  <si>
    <t>085277361144</t>
  </si>
  <si>
    <t>kejari.sidikalang@yahoo.com</t>
  </si>
  <si>
    <t>Kejaksaan Republik Indonesia</t>
  </si>
  <si>
    <t>Kejaksaan Tinggi Sumatera Utara</t>
  </si>
  <si>
    <t>Chandra Purnama, S.h., M.h.</t>
  </si>
  <si>
    <t>Kepala Kejaksaan Negeri Dairi</t>
  </si>
  <si>
    <t>Jalan Sisingamangarajano 162 Sidikalang 22211</t>
  </si>
  <si>
    <t>Data Dibutuhkan Untuk Laporan Kinerja Kejaksaan Negeri Dairi (tahunan Dan Bulanan). Data Perkara Pidana Juga Dibutuhkan Untuk Memetakan Tindak Pidana Yang Terjadi Di Kabupaten Dairi. Data Tersebut Digunakan Pimpinan Untuk Menyusun Kebijakan, Seperti Penentuan Jumlah Kebutuhan Jaksa.</t>
  </si>
  <si>
    <t>Memperoleh Data Jumlah Perkara Pidana Yang Masuk Dan Diputuskan Pada Kejaksaan Negeri Sidikalang.</t>
  </si>
  <si>
    <t>Kompilasi Data Perkebunan Kabupaten Batu Bara</t>
  </si>
  <si>
    <t xml:space="preserve">  DINAS PETERNAKAN DAN PERKEBUNAN</t>
  </si>
  <si>
    <t>081265149253</t>
  </si>
  <si>
    <t>peternakanperkebunanbatubara@yahoo.com</t>
  </si>
  <si>
    <t>Dinas Peternakan Dan Perkebunan</t>
  </si>
  <si>
    <t>Drs. Nelson Tampubolon</t>
  </si>
  <si>
    <t>Sekretaris Dinas Peternakan Dan Perkebunan</t>
  </si>
  <si>
    <t>Desa Mangkai Baru, Lima Puluh</t>
  </si>
  <si>
    <t>Perkebunan Merupakan Salah Satu Yang Penting Dalam Struktur Perekonomian Saat Ini, Juga Sebagai Mata Rantai Dalam Dunia Usaha Yang Utama, Perkebunan Sangat Memberi Arti Yang Penting Dalam Pembangunan Serta Pertumbuhan Ekonomi Masyarakat. Oleh Karena Itu Sangat Penting Untuk Mengetahui Luas Perkebunan Dan Produksinya.</t>
  </si>
  <si>
    <t>Menyajikan Data Perkebunan Di Kabupaten Batu Bara Tahun 2020</t>
  </si>
  <si>
    <t>Kompilasi data perkebunan rakyat tanaman semusim</t>
  </si>
  <si>
    <t>Kompilasi Data Perkebunan Rakyat Tanaman Semusim</t>
  </si>
  <si>
    <t>disbunsultra@gmail.com</t>
  </si>
  <si>
    <t>Ir. Ari Sismanto</t>
  </si>
  <si>
    <t>Sekertaris Dinas</t>
  </si>
  <si>
    <t>Pembangunan Sub Sektor Perkebunan Merupakan Bagian Pembangunan Sektor Pertanian, Kontribusi Pendapatan Domestik Bruto (pdb) Subsektor Perkebunan Terhadap Pdb Sktor Pertanian Dan Terhadap Pdb Nasional Tidak Bisa Dikesampingkan Karena Telah Mencapai Angka Yang Tidak Sedikit. Pembangunan Subsektor Perkebunan Harus Berlandaskan Pada Sikap Dan Kepedualian Dalam Memberikan Fasilitas Dan Pelayanan Kepada Masyarakat Serta Seluruh Stakeholder Perklebunan. Pelaksanaan Pembangunan Perkebunan Ini Berpijak Pada Visi Pembangunan Perkebunan Yaitu Terwujudnya Peningkatan Produksi, Produktivitas, Dan Mutu Tanaman Perkebunan Berkelanjutan Untuyk Meningkatkan Kesejahteraan Masyarakat Perkebunan.</t>
  </si>
  <si>
    <t>Menyediakan Data Perkebunan Berupa Produksi, Produktivitas Dan Mutu Tanaman Perkebunan.</t>
  </si>
  <si>
    <t>Lainnya : Pekebun, Kelompok Tani</t>
  </si>
  <si>
    <t>Lainnya: Pekebun dan Kelompok Tani</t>
  </si>
  <si>
    <t>Kompilasi data perkebunan rakyat tanaman tahunan</t>
  </si>
  <si>
    <t>Kompilasi Data Perkebunan Rakyat Tanaman Tahunan</t>
  </si>
  <si>
    <t>Lainnya : Pekebun dan Kelompok Tani</t>
  </si>
  <si>
    <t>Kompilasi Data Perkiraan Persediaan Tenaga Kerja Provinsi Bengkulu</t>
  </si>
  <si>
    <t xml:space="preserve">  Dinas Ketenagakerjaan dan Transmigrasi Provinsi Bengkulu</t>
  </si>
  <si>
    <t>0736-21082</t>
  </si>
  <si>
    <t>0736-22823</t>
  </si>
  <si>
    <t>disnakertrans.provbkl@gmail.com</t>
  </si>
  <si>
    <t>Dinas Ketenagakerjaan Dan Transmigrasi Provinsi Bengkulu</t>
  </si>
  <si>
    <t>Silvana Dewi Yani</t>
  </si>
  <si>
    <t>Kepala Sub Bagian Perencanaan Dan Pelaporan</t>
  </si>
  <si>
    <t>Jl. Pembangunan No. 12 Padang Harapan Bengkulu</t>
  </si>
  <si>
    <t>Pembangunan Ketenagakerjaan Merupakan Bagian Integral Dari Pembangunan Nasional, Sehingga Masalah Pembangunan Ketenagakerjaan Juga Merupakan Bagian Dari Masalah Pembangunan Bangsa. Untuk Itu, Perencanaan Pembangunan Ekonomi Harus Mencakup Juga Perencanaan Ketenagakerjaan, Atau Dengan Kata Lain, Perlu Disusun Suatu Perencanaan Tenaga Kerja. Undang – Undang Nomor. 13 Tahun 2003 Tentang Ketenagakerjaan Merupakan Acuan Dan Pedoman Dalam Pembangunan Ketenagakerjaan, Peraturan Pemerintah Nomor. 15 Tahun 2007 Tentang Tata Cara Memperoleh Informasi Ketenagakerjaan Dan Penyusunan Serta Pelaksanaan Perencanaan Tenaga Kerja Serta Permenakertrans Nomor. Per.16/men/xi/2010 Tentang Perencanaan Tenaga Kerja Makro Dan Kepmenakertrans Nomor. 309 Tahun 2013 Tentang Pedoman Penyusunan Perencanaan Tenaga Kerja Provinsi, Kabupaten/kota. Perencanaan Tenaga Kerja Harus Mampu Menyesuaikan Diri Dengan Pembangunan Ekonomi Yang Memiliki Ciri Globalisasi, Demokratisasi, Dan Desentrilisasi. Selain Itu, Perencanaan Tenaga Kerja Juga Harus Terkait Dengan Ketenagakerjaan Secara Dini Dapat Dideteksi Dan Dapat Ditetapkan Kebijakan Serta Program Yang Dapat Untuk Mengatasinya. Dalam Konteks Pembangunan Daerah, Keberhasilan Pembangunan Daerah Salah Satunya Ditentukan Oleh Keberhasilan Pembangunan Ketenagakerjaan Di Daerah Yang Bersangkutan. Namun, Berdasarkan Fakta - Fakta Yang Ada, Ketidakpastian Dinamika Kondisi Perekonomian, Sosial-budaya, Demografis Dimasa Mendatang, Serta Banyaknya Stakeholders Dan Faktor Yang Terkait Dengan Pembangunan Ketenagakerjaan Mulai Dari Hulu Sampai Hilir, Kenyataannya Telah Menjadi Faktor Utama Yang Cukup Mengganggu Dalam Pelaksanaan Pembangunan Ketenagakerjaan Di Daerah. Sehubungan Dengan Itu, Maka Pembangunan Ketenagakerjaan Daerah Ke Depan Menuntut Penanganan Yang Konseptual, Strategis, Sistematis, Berkesinambungan, Dan Terencana Agar Pembangunan Ketenagakerjaan Berjalan Secara Konvergen, Yaitu Kearah Penciptaan Kesempatan Kerja Yang Layak Dan Banyak Untuk Peningkatan Kesejahteraan Rakyat Daerah Yang Bersangkutan. Hal Ini Sejalan Dengan Apa Yang Dikatakan Suroto (1992 : 3) Bahwa Peluang Untuk Memecahkan Masalah Pengangguran Kemiskinan Hanya Bisa Dilahirkan Dengan Pelaksanaan Pembangunan Yang Secara Sadar, Nyata, Dan Efektif Memang Diarahkan Untuk Menciptakan Kesempatan Kerja. Untuk Itu, Perencanaan Tenaga Kerja Merupakan Satu Faktor Determinan Dalam Keberhasilan Pembangunan Daerah. Perencanaan Tenaga Kerja Diperlukan Sebagai Acuan Dalam Pembangunan Ketenagakerjaan Didaerah Yang Bersangkutan. Pembangunan Ketenagakerjaan Di Daerah Yang Mengacu Kepada Perencanaan Tenaga Kerja Merupakan Strategi Yang Sangat Penting Dan Krusial Dalam Kerangka Pembangunan Daerah, Karena Meliputi Pembinaan Kualitas Angkatan Kerja, Optimalisasi Pendayagunaan Tenaga Kerja, Serta Perlindungan Dan Peningkatan Kesejahteraan Pekerja.</t>
  </si>
  <si>
    <t>1. Memotret Situasi Dan Kondisi Ketenagakerjaan Di Provinsi Bengkulu Saat Ini (existing) Dengan Berbagai Keterkaitannya. 2. Memberikan Gambaran Tenaga Kerja Yang Tersedia Di Provinsi Bengkulu Untuk Lima Tahun Mendatang ( 2016 - 2020 ) Menurut Berbagai Karakteristiknya. 3. Menggambarkan Perkiraan Kebutuhan Tenaga Kerja Di Provinsi Bengkulu Selama 5 (lima) Tahun Mendatang (2016-2020) Menurut Berbagai Karakteristiknya. 4. Memperkirakan Jumlah Angkatan Kerja Yang Tidak Terserap Oleh Perekonomian Di Provinsi Bengkulu Selama Lima Tahun Mendatang (2016-2020) Menurut Berbagai Karakteristiknya. 5. Memberikan Rekomendasi Kebijakan Dan Program Ketenagakerjaan Yang Perlu Dilaksanakan Di Provinsi Bengkulu Selama 5 (lima) Tahun Mendatang Guna Mengatasi Berbagai Permasalahan Dibidang Persediaan Tenaga Kerja, Kebutuhan Tenaga Kerja, Dan Pengangguran Terbuka.</t>
  </si>
  <si>
    <t>Lainnya : Disnakertrans Kabupaten/Kota</t>
  </si>
  <si>
    <t>Lainnya: Disnakertrans Kabupaten/Kota</t>
  </si>
  <si>
    <t>Kompilasi Data Permintaan Pengurusan Kartu Tanda Penduduk (ktp) Di Kabupaten Minahasa Selatan</t>
  </si>
  <si>
    <t>08124425678</t>
  </si>
  <si>
    <t>Jane Setlight</t>
  </si>
  <si>
    <t>Kabid Kependudukan</t>
  </si>
  <si>
    <t>Dinas Kependudukan Dan Catatan Sipil Merupakan Salah Satu Instansi Pemerintah Yang Bertugas Melayani Masyarakat Dalam Hal Pencatatan Kelahiran, Kematian, Perkawinan, Perceraian, Pengesahan Anak Dan Pengakuan Anak. Kependudukan Merupakan Basis Utama Dan Fokus Dari Segala Persoalan Pembangunan. Hampir Semua Kegiatan Pembangunan Baik Yang Bersifat Sektoral Maupun Lintas Sektor Terarah Dan Terkait Dengan Penduduk, Atau Dengan Kata Lain Penduduk Harus Menjadi Subyek Sekaligus Objek Pembangunan. Oleh Karena Itu Dalam Mengurus Semua Hal Yang Berhubungan Dengan Kependudukan Ditangani Oleh Suatu Dinas Dimana Dinas Tersebut Memberikan Semua Bentuk Pelayanan Mengenai Kependudukan Itu Sendiri. Catatan Sipil Juga Merupakan Suatu Catatan Yang Menyangkut Kedudukan Hukum Seseorang. Bahwa Untuk Dapat Dijadikan Dasar Kepastian Hukum Seseorang Maka Data Atau Catatan Peristiwa Penting Seseorang Seperti Perkawinan, Perceraian, Kelahiran, Kematian, Pengakuan Anak Dan Pengesahan Anak, Perlu Didaftarkan Ke Dinas Kependudukan Dan Catatan Sipil. Oleh Karena Dinas Kependudukan Dan Catatan Sipil Adalah Suatu Lembaga Resmi Pemerintah Yang Menangani Hal-hal Yang Menyangkut Peristiwa Kependudukan Yang Sengaja Diadakan Oleh Pemerintah, Dan Bertugas Untuk Mencatat, Mendaftarkan Serta Membukukan Selengkap Mungkin Setiap Peristiwa Penting Bagi Status Keperdataan Seseorang.</t>
  </si>
  <si>
    <t>-untuk Mendapatkan Identitas Penduduk -untuk Administrasi Data Penduduk Yang Lebih Tersistem</t>
  </si>
  <si>
    <t xml:space="preserve">  Dinas Penanaman Modal PTSP Kabupaten Minahasa Selatan</t>
  </si>
  <si>
    <t>Kompilasi Data Permintaan Perizinan Di Kabupaten Minahasa Selatan</t>
  </si>
  <si>
    <t>082347199036</t>
  </si>
  <si>
    <t>adhesiU@gmail.com</t>
  </si>
  <si>
    <t>Dinas Penanaman Modal Ptsp Kabupaten Minahasa Selatan</t>
  </si>
  <si>
    <t>Adhesi M Ulaan</t>
  </si>
  <si>
    <t>Kabid Perizinan</t>
  </si>
  <si>
    <t>Perizinan Merupakan Elemen Penting Untuk Memulai Bentuk Kegiatan Apapun Dalam Dunia Usaha Sekarang Ini. Izin Juga Merupakan Salah Satu Elemen Yang Digunakan Untuk Perlindungan Terhadap Hukum Dan Hak Atas Kepemilikan Atau Penyelenggaraan Kegiatan. Tanpa Adanya Izin Akan Timbul Berbagai Macam Masalah Yang Dapat Mengganggu Ketertiban Dan Pengaturan Kehidupan Dalam Bermasyarakat. Perizinan Bisa Dalam Beberapa Bentuk Seperti Pendaftaran, Rekomendasi, Sertifikasi, Penentuan Kuota Dan Izin Untuk Melakukan Sesuatu Usaha Yang Biasanya Harus Dimiliki Atau Diperoleh Suatu Perusahaan Atau Seseorang Sebelum Yang Bersangkutan Dapat Melakukan Suatu Kegiatan Atau Tindakan. Dengan Adanya Izin, Perusahaan Atau Seseorang Dapat Melakukan Tindakan-tindakan Yang Diinginkan Tetapi Tetap Dengan Memperhatikan Kepentingan Umum Dan Disertai Dengan Adanya Pengawasan. Perizinan Digunakan Untuk Mengarahkan Atau Mengendalikan Aktifitas Tertentu, Mencegah Bahaya Yang Dapat Ditimbulkan Oleh Aktifitas Tertentu, Melindungi Objek-objek Tertentu, Seleksi Orang Dan Atau Aktifitas Tertentu. Maka Dari Itu, Jelas Sekali Banyak Hal Yang Dikemudikan Oleh Perizinan Sehingga Dapat Terlaksana Aktifitas Yang Hendak Dilakukan. Contohnya Seperti Izin Pada Bidang Kesehatan. Tanpa Adanya Izin, Dokter, Perawat, Apoteker, Dan Petugas Kesehatan Lainnya Mudah Untuk Melakukan Malpraktik. Sehingga Akan Banyak Masyarakat Yang Tidak Akan Mempercayai Dokter Atau Petugas Kesehatan Lainnya Untuk Melakukan Pengobatan. Akhirnya Masyarakat Tidak Akan Mendapatkan Jaminan Kesehatannya Lagi Untuk Melakukan Pengobatan. Oleh Karena Itu, Sangatlah Penting Untuk Memiliki Izin Dalam Segala Tindakan Atau Kegiatan. Untuk Mendapatkan Izin, Perlu Adanya Surat Izin Yang Menandakan Kebolehan Atau Sertifikasi Maupun Rekomendasi Dari Pihak Yang Berwenang Untuk Mengeluarkan Surat Izin Tersebut. Pihak Yang Berwenang Menerbitkan Izin Adalah Bidang Perizinan Di Dinas Penanaman Modal, Pelayanan Terpadu Satu Pintu, Perindustrian, Dan Tenaga Kerja Yang Salah Satunya Berada Di Kabupaten Minahasa Selatan.</t>
  </si>
  <si>
    <t>Untuk Memperoleh Informasi Tentang Jumlah Permintaan Perizinan Di Kabupaten Minahasa Selatan</t>
  </si>
  <si>
    <t>Kompilasi Data Permohonan Riset di Kabupaten Jepara</t>
  </si>
  <si>
    <t>Kompilasi Data Permohonan Riset Di Kabupaten Jepara</t>
  </si>
  <si>
    <t>0291 593813</t>
  </si>
  <si>
    <t>bakesbangpol.kab.jepara@gmail.com</t>
  </si>
  <si>
    <t>Badan Kesatuan Bangsa Dan Politik Kabupaten Jepara</t>
  </si>
  <si>
    <t>Kabid Kesbang Dan Pma</t>
  </si>
  <si>
    <t>Jl. Boto Putih No 7 Demaan Jepara</t>
  </si>
  <si>
    <t>Bahwa Berdasarkan Peraturan Menteri Dalam Negeri Nomor 3 Tahun 2018 Tentang Penerbitan Surat Keterangan Penelitian Dan Surat Edaran Sekretaris Daerah Prov. Jateng Nomo 070/0013894 Tentang Penerbitan Surat Keterangan Penelitian , Surat Keterangan Penelitian Adalah Yang Selanjunta Di Singkat Skp Adalah Surat Yang Diterbitkan Oleh Menteri Dalam Negeri ,gubernur, Bupati /walikota Sesuai Dengan Kewenangannya Yang Berisi Keterangan Mengenai Penelitian Yang Dilakukan Oleh Peneliti, Bupati/walikota Melalui Dinas Penanaman Modal Dan Ptsp Kab/kota Dan Berkoordinasi Dengan Badan/kantor Kesatuan Bangsa Dan Politik Kab/kota Untuk Skp Lingkup Daerah Kab/kota ,bahwa Tujuan Diterbitkan Skp Sebagai Bentuk Tertib Administrasi Dan Pengendalian Pelaksanaan Penelitian Dalam Rangka Kewaspadaan Dini ,berkaitan Dengan Hal Tersebut Telah Diambil 10 Sampel Peneliti Yang Ada Dikabupaten Jepara, Latar Belakang Peleksanaan Penelitian Adalah Guna Memenuhi Data Yang Akan Dilampirkan Pada Penyusunan Skripsi Mahasiswa Strata I Pada Perguruan Tinggi, Penyusunan Tesis Mahasiswa Strata 2, Pada Perguruan Tinggi Dan Penyusunan Disertasi Mahasiswa Strata 3 Pada Perguruan Tinggi</t>
  </si>
  <si>
    <t>Tujuan Kegiatan Dilaksanakan Penelitian Oleh Para Peneliti Yang Mana 90 Persenya Adalah Mahasiswa Guna Pengambilan Data Dimasyarakat, Instansi Maupun Umkm Di Kabupaten Jepara Yang Selanjutnya Dijadikan Bahan Untuk Penyusunan Tugas Akhir Mata Kuliah /skripsi Dan Sebagai Evaluasi Bagi Pihak Lembaga Peneliti .</t>
  </si>
  <si>
    <t>Lainnya : Pendaftaran di Bidang Penanganan Masalah Aktual</t>
  </si>
  <si>
    <t>Lainnya : Jumlah Riset</t>
  </si>
  <si>
    <t>Lainnya: Pemeriksaan Proposal di Bidang Penanganan Masalah Aktual</t>
  </si>
  <si>
    <t>Lainnya: Jumlah Riset</t>
  </si>
  <si>
    <t>Kompilasi Data Pernikahan dan Rujuk Kabupaten Kepulauan Mentawai</t>
  </si>
  <si>
    <t>Kompilasi Data Pernikahan Dan Rujuk Kabupaten Kepulauan Mentawai</t>
  </si>
  <si>
    <t>Diperlukannya Data Pernikahan Dan Rujuk Sebagai Laporan Pernikahan Dan Rujuk Resmi Kepada Negara, Melaksanakan Tertib Administrasi Untuk Penyediaan Dokumen Yang Sah</t>
  </si>
  <si>
    <t>Melaporkan Jumlah Pernikahan Dan Rujuk Resmi</t>
  </si>
  <si>
    <t>Kompilasi Data Perpustakaan Digital E-Perpus Kabupaten Batang</t>
  </si>
  <si>
    <t>Kompilasi Data Persampahan dan Pelaksanaan Amdal/UKL-UPL di Kabupaten Solok</t>
  </si>
  <si>
    <t xml:space="preserve">  Dinas Lingkungan Hidup Kabupaten Solok</t>
  </si>
  <si>
    <t>Kompilasi Data Persampahan Dan Pelaksanaan Amdal/ukl-upl Di Kabupaten Solok</t>
  </si>
  <si>
    <t>0755 31480</t>
  </si>
  <si>
    <t>dlh@solokkab.go.id</t>
  </si>
  <si>
    <t>Kepala Dinas Lingkungan Hidup Kabupaten Solok</t>
  </si>
  <si>
    <t>Zulhaimi, Skm, Mm</t>
  </si>
  <si>
    <t>Sekretaris Dinas Lingkungan Hidup Kabupaten Solok</t>
  </si>
  <si>
    <t>Sebagai Pelaksana Kebijakan Dibidang Lingkungan Hidup, Perlu Adanya Pendataan Oleh Dinas Lingkungan Hidup Khususnya Dibidang Kebersihan Sebagai Acuan Dalam Membuat Kebujakan Selanjutnya Agar Kebersihan Lingkungan Tetap Terjaga.</t>
  </si>
  <si>
    <t>Untuk Menjadi Acuan Dalam Melaksanakan Kebijakan Dan Untuk Memenuhi Permintaan Data Dari Pihak-pihak Yang Mebutuhkan.</t>
  </si>
  <si>
    <t>Lainnya : Bidang di SKPD</t>
  </si>
  <si>
    <t>Lainnya: Pemeriksaan Data Manual</t>
  </si>
  <si>
    <t>Usaha/Perusahaan
Lainnya: Lingkungan</t>
  </si>
  <si>
    <t>Kompilasi Data Persentase Peningkatan Penerimaan Pajak dan Retribusi Daerah Kabupaten Sarolangun</t>
  </si>
  <si>
    <t xml:space="preserve">  Badan Pengelola Pajak dan Retribusi Daerah</t>
  </si>
  <si>
    <t>Kompilasi Data Persentase Peningkatan Penerimaan Pajak Dan Retribusi Daerah Kabupaten Sarolangun</t>
  </si>
  <si>
    <t>Kepala Badan Pengelola Pajak Dan Retribusi Daerah</t>
  </si>
  <si>
    <t>Untuk Mengetahui Seberapa Besar Peningkatan Penerimaan Pajak Dan Retribusi Daerah Dari Tahun Sebelumnya</t>
  </si>
  <si>
    <t>Tersedianya Data Penerimaan Pajak Dan Retribusi Daerah</t>
  </si>
  <si>
    <t>03 November 2019</t>
  </si>
  <si>
    <t>29 Desember 2019</t>
  </si>
  <si>
    <t>Kompilasi Data Pertambangan Mineral dan Batubara di Jawa Tengah</t>
  </si>
  <si>
    <t>KOMPILASI DATA PERTANAHAN KABUPATEN BREBES</t>
  </si>
  <si>
    <t xml:space="preserve">  BADAN PERTANAHAN KABUPATEN BREBES</t>
  </si>
  <si>
    <t>Kompilasi Data Pertanian dan Peternakan Kota Mataram</t>
  </si>
  <si>
    <t xml:space="preserve">  Dinas Pertanian Kota Mataram</t>
  </si>
  <si>
    <t>kompilasi data pertanian holtikultura</t>
  </si>
  <si>
    <t xml:space="preserve">  Dinas Tanaman Pangan dan Hortikultura</t>
  </si>
  <si>
    <t>Kompilasi data perusahaan industri kecil</t>
  </si>
  <si>
    <t xml:space="preserve">  Dinas Perdagangan dan Perindustrian</t>
  </si>
  <si>
    <t>Kompilasi Data Perusahaan Industri Kecil</t>
  </si>
  <si>
    <t>disperdagin@siakkab.go.id</t>
  </si>
  <si>
    <t>Kepala Dinas Perdagangan Dan Perindustrian</t>
  </si>
  <si>
    <t>Santo</t>
  </si>
  <si>
    <t>Didalam Pembangunan Sektor Industri Dan Perdagangan Diarahkan Untuk Menumbuhkembangkan Industri Dan Perdagangan Di Kab. Siak Dengan Mengutamakan Industri/usaha Kecil Menengah Melalui Peningkatan Pengetahuan Dan Keterampilan Sumber Daya Manusia, Di Era Perdagangan Bebas Dunia Produk Nasional Selain Harus Mempunyai Keunggulan Komperatif Juga Harus Mempunyai Keunggulan Komperatif Dan Lebih Berdaya Saing. Produk-produk Itu Dari Waktu Ke Waktu Harus Berkualitas, Inovatif Dan Tanpa Henti-hentinya Bervariasi, Berkombinasi, Diversifikasi Sesuai Dengan Perkembangan Dan Permintaan Pasar, Supaya Dapat Bersaing Di Pasar Dunia, Maka Pemerintah Perlu Mengubah Dengan Pengembangan Dan Memperhatikan Serta Memberikan Fasilitas Kepada Sektor Industri Dan Perdagangan Yang Mempunyai Potensi Unggulan, Pasar Luas Dan Mampu Bersaing Di Pasar Internasional</t>
  </si>
  <si>
    <t>Mengetahui Jumlah Industri Kecil Dan Menengah Yang Sudah Ada Dan Untuk Meningkatkan Industri Kecil Di Kab. Siak, Karena Industri Kecil Dan Menengah Terbukti Mampu Bertahan Dan Terus Berkembang Di Tengah Krisis, Karena Pada Umumnya Sektor Ini Masih Memanfaatkan Sumberdaya Lokal, Baik Itu Untuk Sumberdaya Manusia, Modal, Bahan Baku, Hingga Peralatan, Artinya Sebagian Besar Kebutuhan Industri Kecil Dan Menengah Tidak Mengandalkan Barang Impor.</t>
  </si>
  <si>
    <t>Kompilasi Data Perusahaan terdaftar BPJS Ketenagakerjaan Kabupaten Kendal</t>
  </si>
  <si>
    <t>Kompilasi Data Peternakan</t>
  </si>
  <si>
    <t xml:space="preserve">  Dinas Peternakan dan Kesehatan Hewan Kabupaten Timor Tengah Selatan</t>
  </si>
  <si>
    <t>Kompilasi Data Peternakan dan Kesehatan Hewan</t>
  </si>
  <si>
    <t xml:space="preserve">  Dinas Peternakan dan Kesehatan Hewan Kabupaten Sinjai</t>
  </si>
  <si>
    <t>Kompilasi Data Peternakan Dan Kesehatan Hewan</t>
  </si>
  <si>
    <t>085242877517</t>
  </si>
  <si>
    <t>disnakkeswan.sinjai@gmail.com</t>
  </si>
  <si>
    <t>Dinas Petenakan Dan Kesehatan Hewan Kabupaten Sinjai</t>
  </si>
  <si>
    <t>Drh Charidjah</t>
  </si>
  <si>
    <t>Sekretaris Dinas Peternakan Dan Kesehatan Hewan Kabupaten Sinjai</t>
  </si>
  <si>
    <t>Jl Lamatti No 1 Bongki</t>
  </si>
  <si>
    <t>Dalam Upaya Pelaksanaan Pembangunan , Termasuk Pembangunan Subsektor Peternakan Di Perlukan Ketersediaan Data Yang Akurat Dan Terkini. Setiap Perumusan Kebijakan Pembangunan Peternakan Harus Didukung Dengan Data Dan Informasi Yang Akurat, Konsisiten Dan Dapat Pertanggungjawabkan Bagi Terlaksananya Program - Program Yang Akan Dilaksanakan Pemerintah Sektor Peternakan.</t>
  </si>
  <si>
    <t>1. Perencanaan Dan Evaluasi Pembangunan Sektor Peternakan 2. Sebagai Target Kinerja Dinas Peternakan Dan Kesehatan Hewan 3. Perwujudan Renstra Dinas Peternakan Dan Kesehatan Hewan Kabupaten Sinjai 4.untuk Menyediakan Data Populasi Ternak, Data Pemotongan Ternak, Data Produksi Ternak, Data Konsumsi Hasil Ternak.</t>
  </si>
  <si>
    <t>Lainnya : Kelompok Peternakan</t>
  </si>
  <si>
    <t>Lainnya: Kelompok Peternakan</t>
  </si>
  <si>
    <t>KOMPILASI DATA PETERNAKAN KABUPATEN WONOGIRI</t>
  </si>
  <si>
    <t xml:space="preserve">  Dinas Kelautan Dan Perikanan Dan Peternakan</t>
  </si>
  <si>
    <t>Kompilasi Data Peternakan Provinsi Jambi</t>
  </si>
  <si>
    <t>Jl. Lingkar Barat I Km 12 No.78 Kota Baru Jambi</t>
  </si>
  <si>
    <t>Kompilasi Data Peternakan Provinsi Jambi Merupakan Gambaran Hasil Pelaksanaan Kegiatan Pembangunan Peternakan Provinsi Jambi Tahun 2020 Yang Menjadi Sumber Informasi Yang Bagi Pemakainya, Dan Juga Menjadi Instrumen Kerangka Acuan Penyusunan Perencanaan Pembangunan Dimasa Yang Akan Datang</t>
  </si>
  <si>
    <t>Untuk Memenuhi Ketentuan Pasal 25 Ayat (1) Dan (2) Undang-undang Nomor 51 Tahun 1999 Tentang Penyelenggaraan Statistik. Instansi Pemerintah Menyelenggarakan Survei Dan Kompilasi Produk Yang Bersangkutan. Instansi Pemerintah Juga Dapat Menyelenggarakan Survei Dan Kompilasi Produk Administrasi Untuk Kebutuhan Intern Instansi.</t>
  </si>
  <si>
    <t>: 120 orang</t>
  </si>
  <si>
    <t>KOMPILASI DATA PETUGAS PENYULUH AGAMA DI KABUPATEN MAROS</t>
  </si>
  <si>
    <t xml:space="preserve">  Kementerian Agama Kabupaten Maros</t>
  </si>
  <si>
    <t>Kompilasi Data Petugas Penyuluh Agama Di Kabupaten Maros</t>
  </si>
  <si>
    <t>kabmaros@kemenag.go.id</t>
  </si>
  <si>
    <t>H Abd Rasyid</t>
  </si>
  <si>
    <t>Kantor Kemenag Maros</t>
  </si>
  <si>
    <t>Perlunya Ada Laporan Tentang Potensi Penyuluh Agama Yang Ada Di Kabupaten Maros</t>
  </si>
  <si>
    <t>1. Mengidentifikasi Penyuluh Agama Yang Ada Di Maros 2. Mengidentifikasi Potensi Dan Kegiatan Para Penyuluh Agama</t>
  </si>
  <si>
    <t>29 Agustus 2020</t>
  </si>
  <si>
    <t>Lainnya : penyuluh dan kantor KUA</t>
  </si>
  <si>
    <t>Lainnya: pengecekan</t>
  </si>
  <si>
    <t>Kompilasi Data PNS Kabupaten Kudus</t>
  </si>
  <si>
    <t xml:space="preserve">  Badan Kepegawaian Pendidikan dan Pelatihan Kabupaten Kudus</t>
  </si>
  <si>
    <t>Kompilasi Data Pns Kabupaten Kudus</t>
  </si>
  <si>
    <t>(0291) 438415</t>
  </si>
  <si>
    <t>(0291) 439300</t>
  </si>
  <si>
    <t>bkpp@kuduskab.go.id</t>
  </si>
  <si>
    <t>Badan Kepegawaian Pendidikan Dan Pelatihan Kabupaten Kudus</t>
  </si>
  <si>
    <t>Jl. Simpang Tujuh No 1 Kudus</t>
  </si>
  <si>
    <t>Kegiatan Pemutakhiran Data Kepegawaian Adalah Kegiatan Rutin Yang Dilakukan Oleh Badan Kepegwaian Daerah Kabupaten Kudus Untuk Mengetahui Komposisi Pns Daerah Kabupaten Kudus. Hasil Dari Kegiatan Ini Antara Lain, Diperoleh Jumlah Pegawai Berdasarkan Jenis Kelamin, Golongan, Dan Pendidikan Terakhir.</t>
  </si>
  <si>
    <t>Menyajikan Informasi Data Kepegawaian, Sehingga Dapat Diperoleh Gambaran/ Keadaan Umum Kepegawaian Khususnya Pegawai Negeri Sipil Di Kabupaten Kudus.</t>
  </si>
  <si>
    <t>16 Januari 2019</t>
  </si>
  <si>
    <t>Lainnya : Dokumen elektronik</t>
  </si>
  <si>
    <t>Kompilasi Data Pokok Pendidikan</t>
  </si>
  <si>
    <t>081343392317</t>
  </si>
  <si>
    <t>dikbud.mtb@gmail.com</t>
  </si>
  <si>
    <t>Dinas Pendidikan Dan Kebudayaan Kabupaten Kepulauan Tanimbar</t>
  </si>
  <si>
    <t>Salestyo P. Kuway</t>
  </si>
  <si>
    <t>Sekretaris Dinas Pendidikan Dan Kebudayaan</t>
  </si>
  <si>
    <t>Jl. Ir. Soekarno</t>
  </si>
  <si>
    <t>Demi Kelancaran Proses Pendataan Dan Monitoring Keadaan Nyata Kepala Sekolah, Guru, Dan Tenaga Pendidikan Serta Peserata Didik Dan Keadaan Sarana Dan Prasarana Sekolah</t>
  </si>
  <si>
    <t>Untuk Mensikronisasi Data Dari Aplikasi Data Pokok Pendidik (dapodik) Dengan Data Kenyataan (real) Dari Sekolah</t>
  </si>
  <si>
    <t xml:space="preserve">  Dinas Pendidikan Kabupaten Sinjai</t>
  </si>
  <si>
    <t>disdik@sinjaikab.go.id</t>
  </si>
  <si>
    <t>Kepala Dinas Pendidikan Kabupaten Sinjai</t>
  </si>
  <si>
    <t>Drs M Zuhri N</t>
  </si>
  <si>
    <t>Sekretaris Dinas Pendidikan Kabupaten Sinjai</t>
  </si>
  <si>
    <t>Jl. Ra Kartini No 6, Biringere, Sinjai Utara</t>
  </si>
  <si>
    <t>Kementerian Pendidikan Dan Kebudayaan Memerlukan Sebuah Sistem Untuk Memuat Basis Data Pendidikan Yang Berlandaskan Teknologi Informasi Dan Komunikasi. Hal Ini Diperlukan Untuk Mewujudkan Basis Data Yang Relasional Agar Mampu Menghasilkan Data Untuk Setiap Entitas Pendidikan, Menampung Dan Mengintegrasikan Semua Data Yang Dihasilkan Dari Pengumpulan Data. Dari Keperluan Tersebut, Direktorat Jenderal Pendidikan Anak Usia Dini, Pendidikan Dasar Dan Pendidikan Menengah Mengelola Sebuah Sistem Pendataan Yang Dinamakan Data Pokok Pendidikan Atau Dapodik (sedangkan Dapodikdasmen Memiliki Kepanjangan Data Pokok Pendidikan Dasar Dan Menengah). Sistem Ini Memuat Data Satuan Pendidikan, Peserta Didik, Guru Dan Tenaga Kependidikan, Entitas Data Yang Diperbaharui Terus Menerus Secara Daring.</t>
  </si>
  <si>
    <t>1. Menentukan Jumlah Alokasi Dana Bantuan. 2. Menentukan Kuota Tunjangan Bagi Guru. 3. Menentukan Alokasi Bantuan Untuk Fasilitas Sekolah Yang Kualitasnya Belum Baik. 4. Membantu Pemerataan Guru. 5. Media Untuk Verifikasi Dan Validasi Data Berkaitan Dengan Satuan Pendidikan Serta Npsn (nomor Pokok Sekolah Nasional). 6. Media Untuk Verifikasi Dan Validasi Data Untuk Mendapatkan Nuptk Bagi Guru Dan Nisn Bagi Siswa. 7. Alat Untuk Monitoring Kebijakan Yang Dilakukan Oleh Pihak Kemdikbud. 8. Mengurangi Risiko Penyimpangan Dari Pihak Sekolah.</t>
  </si>
  <si>
    <t>Kompilasi Data Pokok Pendidikan (DAPODIK) Aceh</t>
  </si>
  <si>
    <t xml:space="preserve">  Dinas Pendidikan Aceh</t>
  </si>
  <si>
    <t>Kompilasi Data Pokok Pendidikan (Dapodik) Provinsi Jawa Tengah</t>
  </si>
  <si>
    <t xml:space="preserve">  Kementerian Pendidikan dan Kebudayaan</t>
  </si>
  <si>
    <t>Kompilasi Data Pokok Pendidikan (dapodik) Provinsi Jawa Tengah</t>
  </si>
  <si>
    <t>(024) 3515301</t>
  </si>
  <si>
    <t>dapodik@pdkjateng.go.id</t>
  </si>
  <si>
    <t>Dirjen Kemdikbud</t>
  </si>
  <si>
    <t>Kepala Dinas Pendidikan Provinsi Jawa Tengah</t>
  </si>
  <si>
    <t>Sekretariat Dinas Pendidikan Provinsi Jawa Tengah</t>
  </si>
  <si>
    <t>Kepala Subag Program</t>
  </si>
  <si>
    <t>Jalan Pemuda No 134 Semarang</t>
  </si>
  <si>
    <t>Data Pokok Pendidikan Atau Dapodik Adalah Sistem Pendataan Skala Nasional Yang Terpadu Dan Merupakan Sumber Data Utama Pendidikan Nasional.</t>
  </si>
  <si>
    <t>Untuk Mendapatkan Data Pokok Pendidikan Yang Digunakan Untuk Perencanaan Pendidikan Nasional Dalam Mewujudkan Insan Indonesia Yang Cerdas Dan Kompetitif.</t>
  </si>
  <si>
    <t>Lainnya : pendataan di Sekolah</t>
  </si>
  <si>
    <t>Lainnya: setiap sekolah</t>
  </si>
  <si>
    <t>Kompilasi Data Pokok Pendidikan Kabupaten Pesisir Selatan</t>
  </si>
  <si>
    <t xml:space="preserve">  DINAS PENDIDIKAN DAN KEBUDAYAAN KABUPATEN PESISIR SELATAN</t>
  </si>
  <si>
    <t>dinaspendidikan@pesisirselatankab.go.id</t>
  </si>
  <si>
    <t>Suhendri, S.pd, A.si</t>
  </si>
  <si>
    <t>Yusmardi, S.pd, M.pd</t>
  </si>
  <si>
    <t>Pemendikbud No 79 Tahun 2015 Tentang Data Pokok Pendidikan</t>
  </si>
  <si>
    <t>Melaksanakan Verifikasi Dan Pengumpulan Data Dinamis Tiap Tahun Ajaran Baru</t>
  </si>
  <si>
    <t>Lainnya : Aplikasi dekstop</t>
  </si>
  <si>
    <t>Supervisi
Lainnya: monitoring</t>
  </si>
  <si>
    <t>Kabupaten/Kota
Lainnya: Sekolah</t>
  </si>
  <si>
    <t>Kompilasi Data Pokok Peternakan dan Kesehatan Hewan</t>
  </si>
  <si>
    <t xml:space="preserve">  Dinas Peternakan dan Kesehatan Hewan Prov. Sulawesi Selatan</t>
  </si>
  <si>
    <t>Kompilasi Data Pola Pangan Harapan Kabupaten Pesisir Selatan</t>
  </si>
  <si>
    <t xml:space="preserve">  DINAS PANGAN KABUPATEN PESISIR SELATAN</t>
  </si>
  <si>
    <t>dinaspangan.pessel@yahoo.com</t>
  </si>
  <si>
    <t>Alfi Basyir,se,m.hum</t>
  </si>
  <si>
    <t>Agustina Rahmadani, Sst, Mm</t>
  </si>
  <si>
    <t>Kabid Konsumsi Dan Keamanan Pangan</t>
  </si>
  <si>
    <t>Uu Pangan No. 18 Tahun 2014 Peraturan Pemerintah No. 17 Tahun 2015 Tentang Ketahanan Pangan Dan Gizi</t>
  </si>
  <si>
    <t>Melihat Gambaran Pencapaian Pembangunan Pangan Terhadap Acuan Untuk Hidup Sehat Dan Produktif</t>
  </si>
  <si>
    <t>Lainnya : Nagari, Kelompok Pangan, OPD</t>
  </si>
  <si>
    <t>Kompilasi Data Populasi Ternak di Provinsi Kalimantan Barat</t>
  </si>
  <si>
    <t>Kompilasi Data Populasi Ternak Di Provinsi Kalimantan Barat</t>
  </si>
  <si>
    <t>0561 736144</t>
  </si>
  <si>
    <t>okkpdkalbar@yahoo.com</t>
  </si>
  <si>
    <t>Ir. Muhammad Munsif, Mm</t>
  </si>
  <si>
    <t>Jalan Adi Sucipto No. 48</t>
  </si>
  <si>
    <t>Sektor Peternakan Merupakan Salah Satu Sektor Yang Memberikan Kontribusi Pada Perekonomian Dan Mampu Menyerap Tenaga Kerja Secara Signifikan. Pengumpulan Data Ini Diperlukan Untuk Mendukung Pemerintah Dalam Perencanaan Dan Evaluasi Pembangunan Peternakan.</t>
  </si>
  <si>
    <t>Untuk Mengetahui Jumlah Populasi Ternak Di Provinsi Kalimantan Barat.</t>
  </si>
  <si>
    <t>Paper-assisted Personal Interviewing (PAPI)
Lainnya : Data Dinas</t>
  </si>
  <si>
    <t>Kompilasi Data Populasi Umat Beragama Kabupaten Kepulauan Mentawai</t>
  </si>
  <si>
    <t>Lainnya : blanko. lembar kerja</t>
  </si>
  <si>
    <t>Kompilasi Data Pra Penuntutan Perkara dan Tahanan Kejaksaan Negeri Pariaman</t>
  </si>
  <si>
    <t xml:space="preserve">  KEJAKSAAN NEGERI PARIAMAN</t>
  </si>
  <si>
    <t>Kompilasi Data Pra Penuntutan Perkara Dan Tahanan Kejaksaan Negeri Pariaman</t>
  </si>
  <si>
    <t>kejaksaan.negri.pariaman@gmail.com</t>
  </si>
  <si>
    <t>Azman Tanjung , Sh</t>
  </si>
  <si>
    <t>Kepala Kejaksaan Negeri Pariaman</t>
  </si>
  <si>
    <t>Jl. Imam Bonjol No 23 Kota Pariaman</t>
  </si>
  <si>
    <t>Salah Satu Tupoksi, Dimana Melakukan Pemeriksaan Kelengkapan Berkas Dari Kepolisian Baik Formil Ataupun Materil, Kemudian Melimpahkan Berkas Perkara Tersebut Ke Pengadilan Yang Berwenang.</t>
  </si>
  <si>
    <t>Mengetahui Kelengkapan Atau Layaknya Berkas Untuk Dilimpahkan Kke Pengadilan Yang Berwenang</t>
  </si>
  <si>
    <t>Lainnya : penghitungan SPDP</t>
  </si>
  <si>
    <t>Lainnya : menggunakan sistem/aplikasi</t>
  </si>
  <si>
    <t>Lainnya : semua orang yang berurusan dengan hukum</t>
  </si>
  <si>
    <t>Kompilasi Data Produk Administrasi Gangguan Keamanan dan Ketertiban Masyarakat Kepolisian Resor Kabupaten Pasangkayu</t>
  </si>
  <si>
    <t xml:space="preserve">  Kepolisian Resor Pasangkayu</t>
  </si>
  <si>
    <t>Kompilasi Data Produk Administrasi Gangguan Keamanan Dan Ketertiban Masyarakat Kepolisian Resor Kabupaten Pasangkayu</t>
  </si>
  <si>
    <t>iswan0468@gmail.com</t>
  </si>
  <si>
    <t>Kepolisian Republik Indonesia</t>
  </si>
  <si>
    <t>Kepolisian Daerah Sulawesi Barat</t>
  </si>
  <si>
    <t>Iswan Mulyanto</t>
  </si>
  <si>
    <t>Kepala Bagian Operasi</t>
  </si>
  <si>
    <t>Jl.ir Soekarno Km 5, Kab, Pasangkayu,91571, Sulawesi Barat</t>
  </si>
  <si>
    <t>Uu No. 2 Th 2002 Tentang Kepolisian Negara Republik Indonesia, Peraturan Kapolri No. 7 Tahun 2019 Tentang Sistem Laporan Gangguan Keamanan Dan Ketertiban Masyarakat Laporan Situasi Dan Analisa Evaluasi Gangguan Kamtibmas Polres Pasangkayu Dilakukan Untuk Melihat Perbandingan Jumlah Kasus Yang Terjasi Baik Mingguan, Bulanan, Maupun Tahunan.</t>
  </si>
  <si>
    <t>Memberikan Gambaran Tentang Situasi Gangguan Keamanan Dan Ketertiban Masyarakat Dalam Jajaran Polres Pasangkayu Pada Periode Tahun 2020. Sebagai Bahan Masukan Guna Menentukan Kebijaksanaan Lebih Lanjut.</t>
  </si>
  <si>
    <t>Pengamatan
Lainnya : laporan</t>
  </si>
  <si>
    <t>Lainnya : laporan melalui whatsapp</t>
  </si>
  <si>
    <t>Lainnya : kejadian</t>
  </si>
  <si>
    <t>Lainnya: kejadian</t>
  </si>
  <si>
    <t>Kompilasi Data Produksi Kayu Di Provinsi Sulawesi Tenggara</t>
  </si>
  <si>
    <t xml:space="preserve">  Dinas Kehutanan Provinsi Sulawesi Tenggara</t>
  </si>
  <si>
    <t>082236795995</t>
  </si>
  <si>
    <t>arifrahman270385@gmail.com</t>
  </si>
  <si>
    <t>Ir. Sahid, M.si</t>
  </si>
  <si>
    <t>Arif Rahman</t>
  </si>
  <si>
    <t>Sekertaris Dinas Kehutanan Provinsi Sulawesi Tenggara</t>
  </si>
  <si>
    <t>Jl .kodya No. 6c Kel. Watu-watu, Kec. Kendari Barat</t>
  </si>
  <si>
    <t>Ketersediaan Data Dan Informasi Kehutanan Sangat Diperlukan Dalam Pengambilan Kebijakan Serta Menjadi Tolok Ukur Keberhasilan Pembangunan Di Sektor Kehutanan. Kegiatan Ini Penting Untuk Mengumpulkan Data Produksi Kayu Bulat Dan Kayu Olahan Sehingga Dapat Di Ketahui Jumlah Rata-rata Produksi Kayu Pertahunnya Di Provinsi Sulawesi Tenggara</t>
  </si>
  <si>
    <t>Untuk Mengumpulkan Data Produksi Kayu Bulat Dan Kayu Olahan Sehingga Dapat Di Ketahui Jumlah Rata-rata Produksi Kayu Pertahunnya Di Provinsi Sulawesi Tenggara</t>
  </si>
  <si>
    <t>Lainnya: Perusahaan Kehutanan</t>
  </si>
  <si>
    <t>KOMPILASI DATA PRODUKSI KAYU HUTAN OLAHAN DI PROVINSI MALUKU</t>
  </si>
  <si>
    <t xml:space="preserve">  DINAS KEHUTANAN PROVINSI MALUKU</t>
  </si>
  <si>
    <t>Kompilasi Data Produksi Perikanan Kabupaten Kuantan Singingi</t>
  </si>
  <si>
    <t xml:space="preserve">  Dinas Perikanan dan Ketahanan Pangan Kabupaten Kuantan Singingi</t>
  </si>
  <si>
    <t>(0760)561848</t>
  </si>
  <si>
    <t>(0760)561849</t>
  </si>
  <si>
    <t>diskanks091232@gmail.com</t>
  </si>
  <si>
    <t>Dinas Perikanan Dan Ketahanan Pangan Kabupaten Kuantan Singingi</t>
  </si>
  <si>
    <t>Sekretaris Dinas Perikanan Dan Ketahanan Pangan</t>
  </si>
  <si>
    <t>Data Terkait Produksi Perikanan Sangat Diperlukan Oleh Pemerintah Daerah Kabupaten Kuantan Singingi Dalam Menetapkan Kebijakan Di Sektor Perikanan. Oleh Karena Itu, Perlu Ada Suatu Kompilasi Data Yang Dapat Menyediakan Data Terkait Produksi Perikanan.</t>
  </si>
  <si>
    <t>Menyediakan Data Terkait Produksi Perikanan Untuk Pengambilan Kebijakan Di Sektor Perikanan Di Kabupaten Kuantan Singingi.</t>
  </si>
  <si>
    <t>Individu
Lainnya : Kelompok Perikanan</t>
  </si>
  <si>
    <t>Individu
Lainnya: Kelompok Perikanan</t>
  </si>
  <si>
    <t>Kompilasi Data Produksi Perkebunan Provinsi Sulawesi Selatan</t>
  </si>
  <si>
    <t xml:space="preserve">  Dinas Tanaman Pangan, Hortikultura dan Perkebunan Provinsi Sulawesi Selatan</t>
  </si>
  <si>
    <t>dtphbun.sulsel2019@gmail.com</t>
  </si>
  <si>
    <t>Dinas Tanaman Pangan, Hortikultura Dan Perkebunan Provinsi Sulawesi Selatan</t>
  </si>
  <si>
    <t>Drs. Muhammad Firda, M.si</t>
  </si>
  <si>
    <t>Plt. Kepala Dinas Tanaman Pangan, Hortikultura Dan Perkebunan Provinsi Sulawesi Selatan</t>
  </si>
  <si>
    <t>Jl. Amirullah No. 1 Makassar</t>
  </si>
  <si>
    <t>Perkebunan Merupakan Salah Satu Subsektor Yang Memberikan Konstribusi Yang Cukup Besar Dalam Perekonomian Indonesia, Baik Pada Tingkat Nasional Maupun Regional. Kontribusi Pendapatan Domestik Bruto (pdb) Sub Sektor Perkebunan Terhadap Pdb Sektor Pertanian Dan Terhadap Pdb Nasional Tidak Bisa Dikesampingkan, Karena Telah Mencapai Angka Yang Tidak Sedikit. Pembangunan Sub Sektor Perkebunan Harus Berlandaskan Pada Sikap Dan Kepedulian Dalam Memberikan Fasilitasi Dan Pelayanan Kepada Masyarakat Serta Seluruh Stakeholder Perkebunan. Melihat Peran Serta Kontribusinya Yang Nyata Tersebut Maka Strategi Pembangunan Sub Sektor Perkebunan Perlu Terus Ditingkatkan Melalui Peluang Investasi Dengan Penciptaan Atau Pengembangan Areal Penanaman Baru, Sehingga Dapat Meningkatkan Produksi Secara Nasional, Dimana Salah Upayanya Adalah Dengan Penyediaan Data Dan Informasi Yang Berkualitas Yang Akan Dijadikan Sebagai Acuan Dalam Penyusunan Kebijakan Dan Pengambilan Keputusan Yang Akurat. Ketersediaan Data Sangat Diperlukan Dimana Diperoleh Secara Berjenjang Dari Tingkat Kecamatan, Kabupaten, Provinsi Sampai Pusat. Seperti Yang Diamanatkan Dalam Undang-undang No. 14 Tahun 2008 Tentang Keterbukaan Informasi Publik (kip), Dimana Badan Publik Milik Negara Dan Non Negara Berkewajiban Untuk Memberikan Pelayanan Informasi Yang Terbuka , Transparant Dan Bertanggung Jawab Kepada Masyarakat .</t>
  </si>
  <si>
    <t>Sebagai Bahan/ Acuan Yang Digunakan Petugas Untuk Mempermudah Dalam Mengelola, Menganalisis Serta Menyajikan Data Sub Sektor Perkebunan. Dimana Indikator Yang Dihitung Adalah Tbm (tanaman Belum Menghasilkan), Tm (tanaman Menghasilkan ), Tr/tt (tanaman Rusak/tua), Produksi, Produktivitas Dan Jumlah Petani Perkomoditi Perkabupaten.</t>
  </si>
  <si>
    <t>19 Oktober 2019</t>
  </si>
  <si>
    <t>24 Januari 2021</t>
  </si>
  <si>
    <t>Lainnya : Mantri Perkebunan</t>
  </si>
  <si>
    <t>KOMPILASI DATA PRODUKSI PETERNAKAN KABUPATEN BOALEMO</t>
  </si>
  <si>
    <t xml:space="preserve">  DINAS PERTANIAN KABUPATEN BOALEMO</t>
  </si>
  <si>
    <t>Kompilasi Data Produksi Sayuran dan Buah Semusim</t>
  </si>
  <si>
    <t>Kompilasi Data Produksi Sayuran Dan Buah Semusim</t>
  </si>
  <si>
    <t>Drs. Muhammad Firda, M.si.</t>
  </si>
  <si>
    <t>Jl. Amrullah No. 1 Makassar</t>
  </si>
  <si>
    <t>Komoditas Hortikultura Merupakan Sumber Vitamin Dan Mineral Serta Sumber Pangan Alternative Mempunyai Potensi Ekspor Yang Cukup Besar Seningga Keragaan Potensi Data Hortikultura Sangat Diperlukan Oleh Pihak Terkait Serta Masyarakat Umum. Selain Itu, Ketersediaan Data Dan Informasi Pertanaman Komoditas Hortikultura Sangat Diperlukan Dalam Pengambilan Kebijakan Serta Menjadi Tolok Ukur Keberhasilan Pembangunan Di Sektor Pertanian Khususnya Sub Sektor Hortikultura.</t>
  </si>
  <si>
    <t>Tujuan Dari Kegiatan Ini Adalah Untuk Mendapatkan Data Luas Panen, Produksi Dan Produktivitas</t>
  </si>
  <si>
    <t>Lainnya : Mantri Tani / KCD</t>
  </si>
  <si>
    <t>KOMPILASI DATA PROFIL DESA KABUPATEN NATUNA</t>
  </si>
  <si>
    <t xml:space="preserve">  Dinas Pemberdayaan Masyarakat dan Desa Kabupaten Natuna</t>
  </si>
  <si>
    <t>Kompilasi Data Profil Gender dan Anak Kab. Sijunjung</t>
  </si>
  <si>
    <t xml:space="preserve">  Dinas Sosial Pemberdayaan Perempuan dan Perlindungan Anak Kab. Sijunjung</t>
  </si>
  <si>
    <t>Kompilasi Data Profil Gender Dan Anak Kab. Sijunjung</t>
  </si>
  <si>
    <t>dinsospprpa.sjj@gmail.com</t>
  </si>
  <si>
    <t>Dinas Sosial Pemberdayaan Perempuan Dan Perlindungan Anak Kab. Sijunjung</t>
  </si>
  <si>
    <t>Sukardi, Sh</t>
  </si>
  <si>
    <t>Kepala Bidang Pemberdayaan Perempuan Dan Perlindungan Anak</t>
  </si>
  <si>
    <t>Permendagri No. 67 Tahun 2011 Tentang Pedoman Umum Pelaksanaan Pengarusutamaan Gender Di Daerah</t>
  </si>
  <si>
    <t>Menjanjikan Data Yang Dapat Menginformasikan Lebih Jelas Kondisi Perempuan Dibandingkan Laki-laki Terkait Dengan Masalah Kependudukan, Karakteristik Rumah Tangga, Pendidikan, Kesehatan Dan Keluarga Berencana, Ketenagakerjaan, Sektor Publik, Kekerasan Terhadap Perempuan, Sosial Ekonomi Lainnya, Dan Kesulitan Fungsional Penyandang Disabilitas, Serta Memberikan Gambaran Dan Informasi Tentang Kondisi Anak Di Kabupaten Sijunjung</t>
  </si>
  <si>
    <t>14 Juni 2020</t>
  </si>
  <si>
    <t>23 Juni 2020</t>
  </si>
  <si>
    <t>Lainnya : Pengumpulan data langsung OPD</t>
  </si>
  <si>
    <t>Lainnya : Gender dan anak</t>
  </si>
  <si>
    <t>Kompilasi Data Profil Gender dan Anak Kabupaten Pasaman Barat</t>
  </si>
  <si>
    <t xml:space="preserve">  Dinas Pengendalian Penduduk, Keluarga Berencana, Pemberdayaan Perempuan dan Perlindungan Anak Kabupaten Pasaman Barat</t>
  </si>
  <si>
    <t>Kompilasi Data Profil Gender Dan Anak Kabupaten Pasaman Barat</t>
  </si>
  <si>
    <t>---@gmail.com</t>
  </si>
  <si>
    <t>Dr Anna Rahmadia</t>
  </si>
  <si>
    <t>Sukardi</t>
  </si>
  <si>
    <t>Kabid Bina Kelembagaan Perempuan</t>
  </si>
  <si>
    <t>Jl Soekarno Hatta Pasaman Baru</t>
  </si>
  <si>
    <t>Salah Satu Faktor Yang Menentukan Keberhasilan Pembangunan Suatu Daerah Adalah Sumber Daya Manusia Yang Berkualitas Baik Dalam Hal Kemampuan (skill) Maupun Produktivitasnya. Untuk Meningkatkan Daya Saing Dan Pembangunan Suatu Daerah Perlu Meningkatkan Kesetaraan Gender Yaitu Meningkatkan Hak, Tanggung Jawab, Kapabilitas Dan Peluang Yang Sama Bagi Perempuan Dan Laki-laki. Dimana Selama Ini Masih Dikontaminasi Oleh Diskriminasi/kesenjangan Gender Yang Sangat Dirasakan Oleh Kaum Perempuan. Masih Adanya Isu Gender Disebabkan Oleh Adanya Kesenjangan Atau Diskriminasi Gender Yang Pada Prakteknya Sering Menimbulkan Ketidakadilan, Terutama Bagi Kaum Perempuan Baik Dilingkungan Rumah Tangga, Pekerjaan, Masyarakat, Kultur, Maupun Negara. Oleh Karena Itu Perlu Upaya Untuk Menghilangkan Kesenjangan Tersebut Di Indonesia Maupun Berbagai Belahan Dunia Dengan Mengevaluasi Manfaat Hasil Pembangunan Terhadap Laki-laki Dan Perempuan Itu Sendiri. Menurut Pbb,kesetaraan Gender Merupakan Pandangan Bahwa Semua Orang Menerima Perlakuan Yang Setara Dan Tidak Diskriminasi Berdasarkan Jenis Kelamin Mereka. Pada September 2015 Pbb Meluncurkan Program Pembangunan Berkelanjutan Yang Diberi Nama “sustainable Development Goals” (sdgs) Untuk Menggantikanprogram Sebelumnya “millennium Development Goals” (mdgs) Yang Telah Berakhir 2015. Sdgs Memiliki 17 Program Dan Berlaku Bagi Semua Negara, Termasuk Indonesia. Isu Gender Masuk Dalam Agenda Pembangunan Tujuan 5. Isi Tujuan Tersebut Diantaranya Mencapai Kesetaraan Gender, Memberdayakan Perempuan, Dan Mengakhiri Segala Bentuk Diskriminasi Dan Kekerasan Terhadap Perempuan. Di Indonesia, Isu Kesetaraan Gender Juga Tertuang Dalam Visi Pembangunan Nasional Yaitu Mewujudkan Indonesia Yang Mandiri, Maju, Adil Dan Makmur. Hal Tersebut Mengisyaratkan Bahwa Adil Berarti Tidak Ada Pembatasan/diskriminasi Dalam Bentuk Apapun, Baik Individu, Wilayah, Maupun Jenis Kelamin. Penghapusan Diskriminasi Gender Di Semua Bidang Kemudian Menjadi Isu Yang Terus Menerus Dibahas Sebagai Target Pembangunan. Data Terpilah Menurut Jenis Kelamin Dapat Membuka Wawasan Tentang Adanya Kesenjangan Gender. Pemilahan Menurut Jenis Kelamin Di Berbagai Bidang Dapat Menunjukkan Status, Peran, Kondisi Dan Kebutuhan Masyarakat Perempuan Dan Laki-laki Dalam Berbagai Bidang Pembangunan, Serta Permasalahan Yang Dihadapi Dalam Upaya Mengurangi Kesenjangan. Pemilahan Data Menurut Jenis Kelamin Merupakan Prasyarat Utama Dilakukannya Analisis Gender Yang Bermanfaat Dalam Penyusunan Analisis Kebijakan Dan Penyusunan Anggaran Yang Responsif Gender. Untuk Mengevaluasi Sejauh Mana Kesetaraan Dan Pemberdayaan Gender Yang Sudah Tercapai Dapat Dilihat Dari Berbagai Ukuran. Indikator-indikator Yang Menunjukkan Capaiancapaian Pembangunan Berbasis Gender Akan Memberikan Gambaran Yang Nyata Tentang Pengarusutamaan Gender Di Kabupaten Pasaman Barat</t>
  </si>
  <si>
    <t>Tujuan Penyusunan Profil Gender Dan Anak Kabupaten Pasaman Barat Tahun 2020 Ini Adalah Untuk Menyajikan Data Terpilah Yang Dapat Menginformasikan Lebih Jelas Kondisi Perempuan Dibanding Laki-laki Terkait Dalam Masalah Kependudukan, Karakteristik Rumah Tangga, Pendidikan, Kesehatan Dan Keluarga Berencana, Ketenagakerjaan, Sektor Publik, Kekerasan Terhadap Perempuan, Sosial Ekonomi Lainnya, Dan Kesulitan Fungsional Penyandang Disabilitas, Serta Memberikan Gambaran Dan Informasi Tentang Kondisi Anak Kabupaten Pasaman Barat Yang Diamati Dari Aspek Lingkungan Keluarga, Pendidikan, Kesehatan Dan Perlindungan Anak Baik Terhadap Masalah Sosial, Hukum, Kekerasan, Anak Bekerja Dan Anak Cacat.</t>
  </si>
  <si>
    <t>23 September 2020</t>
  </si>
  <si>
    <t>Lainnya : OPD Penyedia Data</t>
  </si>
  <si>
    <t>Lainnya: Pendidikan, Kesehatan, dll</t>
  </si>
  <si>
    <t>Kompilasi Data Profil Gender dan Anak Kota Solok</t>
  </si>
  <si>
    <t xml:space="preserve">  Dinas Pemberdayaan Perempuan dan Perlindungan Anak</t>
  </si>
  <si>
    <t>Kompilasi Data Profil Gender Dan Anak Kota Solok</t>
  </si>
  <si>
    <t>dppa@solokkota.go.id</t>
  </si>
  <si>
    <t>Eva Murgana, S.km., M.km.</t>
  </si>
  <si>
    <t>Kepala Bidang Pemeneuhan Hak Anak</t>
  </si>
  <si>
    <t>Jl. Dr. Hamka (komplek Gedung Kubung 13), Kota Solok</t>
  </si>
  <si>
    <t>Adanya Kebutuhan Penyediaan Data Terpilah Terkait Gender Dan Anak</t>
  </si>
  <si>
    <t>1. Untuk Menyusun Indikator-indikator Penting Dalam Pembangunan Gender Dalam Sebuah Media Sehingga Dapat Dibaca Dan Dimanfaatkan Oleh Para Pengambil Kebijakan, Serta Menjadi Masukan Untuk Perancangan Program Kegiatan 2. Menyediakan Data Terpilah Gender Dan Anak Di Bidang Pendidikan, Kesehatan, Sosial, Dan Ekonomi</t>
  </si>
  <si>
    <t>Lainnya : Pengisian Blanko/Form</t>
  </si>
  <si>
    <t>Lainnya: OPD Terkait</t>
  </si>
  <si>
    <t>48</t>
  </si>
  <si>
    <t>Kompilasi Data Profil Kelurahan Aro IV Korong Kec. Lubuak Sikarah Kota Solok</t>
  </si>
  <si>
    <t xml:space="preserve">  Kelurahan Aro IV Korong</t>
  </si>
  <si>
    <t>Kompilasi Data Profil Kelurahan Aro Iv Korong Kec. Lubuak Sikarah Kota Solok</t>
  </si>
  <si>
    <t>(0755)-325401</t>
  </si>
  <si>
    <t>kel.aroivkorong@solokkota.go.id</t>
  </si>
  <si>
    <t>Sriyanur Nuras</t>
  </si>
  <si>
    <t>Lurah</t>
  </si>
  <si>
    <t>Jl. Letnan Jamhur No. 151 Kel. Aro Iv Korong</t>
  </si>
  <si>
    <t>Memberikan Informasi Mengenai Profil / Keadaan/ Kondisi Kelurahan</t>
  </si>
  <si>
    <t>Mempublikasikan Data-data Yang Terdapat Pada Kelurahan Aro Iv Korong Seperti Keadaan, Jumlah Warga, Dan Fasilitas Umum</t>
  </si>
  <si>
    <t>03 April 2020</t>
  </si>
  <si>
    <t>Mail
Lainnya : Blanko</t>
  </si>
  <si>
    <t>Lainnya : Kelurahan Aro IV Korong</t>
  </si>
  <si>
    <t>Kompilasi Data Profil Kelurahan IX Korong, Kecamatan Lubuk Sikarah, Kota Solok</t>
  </si>
  <si>
    <t xml:space="preserve">  Kelurahan IX Korong</t>
  </si>
  <si>
    <t>Kompilasi Data Profil Kelurahan Ix Korong, Kecamatan Lubuk Sikarah, Kota Solok</t>
  </si>
  <si>
    <t>kel.ixkorong@solokkota.go.id</t>
  </si>
  <si>
    <t>Novriadi</t>
  </si>
  <si>
    <t>Kasi Pemerintahan Dan Trantib</t>
  </si>
  <si>
    <t>Jl. Parak Indah No.36, Ix Korong, Kota Solok</t>
  </si>
  <si>
    <t>Adanya Kebutuhan Untuk Memenuhi Data Kelurahan.</t>
  </si>
  <si>
    <t>Menyajikan Data-data Mengenai Keadaan Geografi, Kependudukan, Dan Fasilitas Yang Ada Di Kelurahan Ix Korong.</t>
  </si>
  <si>
    <t>Lainnya : Kelurahan</t>
  </si>
  <si>
    <t>Kompilasi Data Profil Kelurahan Kampai Tabu Kerambil, Kecamatan Lubuk Sikarah, Kota Solok</t>
  </si>
  <si>
    <t xml:space="preserve">  Kelurahan KTK</t>
  </si>
  <si>
    <t>kel.ktk@solokkota.go.id</t>
  </si>
  <si>
    <t>Jl. Pandan Puti No. 5, Ktk</t>
  </si>
  <si>
    <t>Pentingnya Profil Kelurahan Sebagai Acuan/dasar Untuk Kegiatan Di Masa Yang Akan Datang.</t>
  </si>
  <si>
    <t>Tercatatnya Data-data Yang Dibutuhkan Oleh Kelurahan Dan Masyarakatnya.</t>
  </si>
  <si>
    <t>Kompilasi Data Profil Kelurahan Koto Panjang, Kecamatan Tanjung Harapan, Kota Solok</t>
  </si>
  <si>
    <t xml:space="preserve">  Kelurahan Koto Panjang</t>
  </si>
  <si>
    <t>kel.kotopanjang@solokkota.go.id</t>
  </si>
  <si>
    <t>Ade Chandra Yuda, S.h., M.h.</t>
  </si>
  <si>
    <t>Lurah Koto Panjang</t>
  </si>
  <si>
    <t>Koto Panjang, Kota Solok</t>
  </si>
  <si>
    <t>Menyajikan Data-data Mengenai Keadaan Geografi, Kependudukan, Dan Fasilitas Yang Ada Di Kelurahan Koto Panjang.</t>
  </si>
  <si>
    <t>Kompilasi Data Profil Kelurahan Nan Balimo, Kecamatan Tanjung Harapan, Kota Solok</t>
  </si>
  <si>
    <t xml:space="preserve">  Kelurahan Nan Balimo</t>
  </si>
  <si>
    <t>kel.nanbalimo@solokkota.go.id</t>
  </si>
  <si>
    <t>Rahman Hidayu, S.ip.</t>
  </si>
  <si>
    <t>Jl. Tembok Raya, Nan Balimo, Kota Solok</t>
  </si>
  <si>
    <t>Adanya Kebutuhan Untuk Menyajikan Data Kelurahan.</t>
  </si>
  <si>
    <t>Untuk Menyajikan Data-data Kelurahan Agar Bisa Diketahui Oleh Masyarakat.</t>
  </si>
  <si>
    <t>Lainnya : Kelurahan Nanbalimo</t>
  </si>
  <si>
    <t>Kompilasi Data Profil Kelurahan Sinapa Piliang, Kecamatan Lubuk Sikarah, Kota Solok</t>
  </si>
  <si>
    <t xml:space="preserve">  Kelurahan Sinapa Piliang</t>
  </si>
  <si>
    <t>kel.sinapapiliang@solokkota.go.id</t>
  </si>
  <si>
    <t>Fadly Bakri</t>
  </si>
  <si>
    <t>Kasi Pemerintahan</t>
  </si>
  <si>
    <t>Jl. Talao No. 30, Sinapa Piliang, Kota Solok</t>
  </si>
  <si>
    <t>Adanya Kebutuhan Dalam Penyajian Data Kelurahan Sinapa Piliang.</t>
  </si>
  <si>
    <t>Untuk Menampilkan Data-data Yang Ada Di Kelurahan Sinapa Piliang Bagi Instansi Pemerintah/swasta Dan Masyarakat.</t>
  </si>
  <si>
    <t>Kompilasi Data Profil Kelurahan Tanjung Paku Kec. Tanjung Harapan Kota Solok</t>
  </si>
  <si>
    <t xml:space="preserve">  Kelurahan Tanjung Paku</t>
  </si>
  <si>
    <t>kel.tanjungpaku@solokkota.go.id</t>
  </si>
  <si>
    <t>Yenna Muriaty</t>
  </si>
  <si>
    <t>Jl. Patimura, Tj. Paku, Tj. Harapan, Kota Solok</t>
  </si>
  <si>
    <t>Memberikan Informasi Pada Masyarakat Mengenai Profil, Keadaaan/kondisi Kelurahan</t>
  </si>
  <si>
    <t>Mempublikasikan Data-data Yang Ada Dikelurahan Tanjung Paku Mengenai Kondisi Kelurahan, Jumlah Warga, Dan Fasilitas Umum</t>
  </si>
  <si>
    <t>Lainnya : Kelurahan Tanjung Paku</t>
  </si>
  <si>
    <t xml:space="preserve">  Dinas Kesehatan kabupaten Minahasa Tenggara</t>
  </si>
  <si>
    <t>Kompilasi Data Profil Kesehatan Di Kabupaten Minahasa Tenggara</t>
  </si>
  <si>
    <t>082290495443</t>
  </si>
  <si>
    <t>dintje@gmail.com</t>
  </si>
  <si>
    <t>Dinas Kesehatan Kabupaten Minahasa Tenggara</t>
  </si>
  <si>
    <t>Dintje Kojong</t>
  </si>
  <si>
    <t>Kabid Pelayanan Dan Sumber Daya Kesehatan Dinkes</t>
  </si>
  <si>
    <t>Ratahan, Minahasa Tenggara</t>
  </si>
  <si>
    <t>Profil Kesehatan Indonesia Disusun Berdasarkan Data Rutin Maupun Data Survei Dari Unit Teknis Di Lingkungan Kementerian Kesehatan Serta Institusi Lain Terkait Seperti Badan Pusat Statistik (bps), Badan Penyelenggara Jaminan Sosial (bpjs), Kementerian Dalam Negeri Dan Badan Kependudukan Dan Keluarga Berencana Nasional (bkkbn). Informasi Yang Disajikan Meliputi Data Dan Narasi Tentang Situasi Demografi, Fasilitas Pelayanan Kesehatan Dan Upaya Kesehatan Berbasis Masyarakat (ukbm), Sumber Daya Manusia Kesehatan (sdmk), Pembiayaan Kesehatan, Kesehatan Keluarga, Serta Pengendalian Penyakit Dan Kesehatan Lingkungan. Profil Ini Menyajikan Gambaran Nasional, Perbandingan Antar Provinsi, Tren Dari Tahun Ke Tahun Dan Narasi Lainnya Yang Dipandang Perlu Disampaikan.</t>
  </si>
  <si>
    <t>Evaluasi Sarana Prasarana Kesehatan Dan Tenaga Medis Di Kabupaten Minahasa Tenggara</t>
  </si>
  <si>
    <t>05 Desember 2019</t>
  </si>
  <si>
    <t>24 Februari 2021</t>
  </si>
  <si>
    <t>Kompilasi Data Profil Kesehatan Kabupaten Sampang Tahun 2019</t>
  </si>
  <si>
    <t xml:space="preserve">  Dinas Kesehatan dan Keluarga Berencana Kabupaten Sampang</t>
  </si>
  <si>
    <t>Kompilasi Data Profil Kesehatan Kota Solok</t>
  </si>
  <si>
    <t>(0755)-22517</t>
  </si>
  <si>
    <t>dinkessolokkota@gmail.com</t>
  </si>
  <si>
    <t>Dinas Kesehatan Kota Solok</t>
  </si>
  <si>
    <t>Dra. Dessy Syafril, Apt., M.p.h.</t>
  </si>
  <si>
    <t>Jl. Syamsu Tulus, Nan Balimo, Kota Solok</t>
  </si>
  <si>
    <t>Untuk Pembangunan Kesehatan, Dinas Kesehatan Kota Solok Bekerja Sesuai Tupoksi Mengacu Pada Misi "mewujudkan Pendidikan Dan Kesehatan, Pemberdayaan Perempuan Dan Perlindungan Anak Yang Berkualitas Untuk Menghasilkan Sumber Daya Manusia Dan Generasi Muda Yang Beriman, Sehat, Cerdas, Kreatif, Tangguh Dan Berdaya Saing ) Dan (menekan Angka Kemiskinan Dan Mengurangi Permasalahan Sosial Lainnya) Dari Misi Kota Solok. Profil Kesehatan Kota Solok Tahun 2021 Merupakan Salah Satu Media Untuk Penyajian Data Hasil Kegiatan Pembangunan Kesehatan Ataupun Bentuk Dokumentasi Tahunan Dari Produk Sistem Informasi Kesehatan Yang Dapat Memberikan Gambaran Situasi Kesehatan Di Kota Solok. Maksud Diterbitkannya Profil Ini Adalah Untuk Menampilkan Berbagai Data Tentang Kesehatan Dan Data Pendukung Lain Yang Dideskripsikan Dengan Analisis Dan Ditampilkan Dalam Bentuk Tabel Dan Grafik. Sedangkan Tujuan Vang Ingin Dicapai Adalah Tersampaikannya Informasi Kesehatan Yang Merupakan Pencapaian Pembangunan Kesehatan Tahun 2020. Profil Kesehatan Merupakan Gambaran Kondisi Kesehatan Masyarakat Kota Solok Yang Tercermin Dari Indikator-indikator Pembangunan Kesehatan. Indikator-indikator Ini Dipakai Sebagai Alat Untuk Mengukur Hasil Pembangunan Sektor Kesehatan. Instrumen Dasar Untuk Penyusunan Profil Kesehatan Kota Solok Yaitu Gambaran Kinerja Institusi Kesehatan Maupun Koordinasi Kerjasama Antar Sektor Terkait Yang Mempunyai Peran Penting Dalam Pencapaian Visi Kota Solok. Profil Kesehatan Kota Solok Ini Dapat Dipergunakan Dimanfaatkan Secara Optimal Oleh Segenap Pengguna Data Dan Informasi Kesehatan Sebagai Bahan Perencanaan, Pelaksanaan Dan Sebagai Alat Melakukan Evaluasi Program-program Kesehatan.</t>
  </si>
  <si>
    <t>Secara Umum: Sebagai Salah Satu Media Untuk Mendokumentasikan Informasi Kesehatan. Secara Khusus: Sebagai Sumber Informasi Dalam Pengambilan Keputusan Dan Pengukuran Kinerja Pembangunan Kesehatan.</t>
  </si>
  <si>
    <t>Lainnya : Unit Pelayanan Kesehatan</t>
  </si>
  <si>
    <t>Lainnya: Unit Pelayanan Kesehatan</t>
  </si>
  <si>
    <t>Kompilasi Data Profil Kesehatan Provinsi Jambi</t>
  </si>
  <si>
    <t xml:space="preserve">  DINAS KESEHATAN PROVINSI JAMBI</t>
  </si>
  <si>
    <t>Dinas Kesehatan Provinsi Jambi</t>
  </si>
  <si>
    <t>Mhd. Darwis Rambe, Skm., Mph.</t>
  </si>
  <si>
    <t>Provinsi Jambi Adalah Salah Satu Provinsi Di Indonesia Yang Berada Di Pulau Sumatera, Yang Memiliki Luas Wilayah 50.160,05 Km2 Terdiri Dari 11 Kabupaten/kota Dengan Jumlah Penduduk 3.624.579 Jiwa. Persebaran Penduduk Provinsi Jambi Masih Terpusat Di Kota Jambi Yaitu Sebesar 17 Persen, Kabupaten Muaro Jambi, Kabupaten Merangin, Kabupaten Tebo Dan Kabupaten Tanjab Barat Dengan Sebaran Penduduk Berkisar Antara 9 – 12 Persen, Sedangkan Kabupaten Lainnya Dengan Persebaran Penduduk Kurang Dari 10 Persen. Kependudukan Merupakan Faktor Yang Sangat Strategis Dalam Kerangka Pembangunan Nasional. Keberhasilan Penduduk Dalam Mencapai Kualitas Hidup Merupakan Indikator Penting Indeks Pembangunan Manusia (ipm), Juga Sebagai Data Strategis Karena Dapat Mengukur Kinerja Pemerintah Serta Sebagai Salah Satu Penentuan Dana Alokasi Umum (dau). Derajat Kesehatan Masyarakat Banyak Dipengaruhi Oleh Berbagai Faktor, Bukan Hanya Dilakukan Oleh Sektor Kesehatan Saja Seperti Pelayanan Kesehatan, Sarana, Dan Prasarana Namun Juga Dipengaruhi Oleh Faktor Ekonomi, Lingkungan Sosial, Keturunan, Dan Faktor Lainnya. Sebagai Komponen Yang Tidak Terpisahkan Dari Masyarakat, Keluarga Memiliki Signi?kan Dalam Status Kesehatan. Keluarga Berperan Terhadap Optimalisasi Pertumbuhan, Perkembangan, Dan Produktivitas Seluruh Anggotanya Melalui Pemenuahan Kebutuhan Gizi Dan Menjamin Kesehatan Anggota Keluarga. Didalam Komponen Keluarga, Ibu Dan Anak Merupakan Kelompok Rentan. Hal Ini Terkait Dengan Fase Kehamilan, Persalinan Dan Nifas Pada Ibu Dan Fase Tumbuh Kembang Pada Anak. Hal Ini Yang Menjadi Alasan Pentingnya Upaya Kesehatan Ibu Dan Anak Menjadi Salah Satu Prioritas Pembangunan Di Indonesia. Keberhasilan Upaya Kesehatan Diantaranya Dapat Dilihat Dari Indikator Angka Kematian Ibu (aki), Angka Kematian Bayi (akb) Dan Angka Kematian Balita (akaba). Upaya Yang Dilakukan Dalam Meningkatkan Derajat Kesehatan Masyarakat Dilakukan Dengan Pendekatan Pemeliharaan, Peningkatan Kesehatan (promotif), Pencegahan Penyakit (preventif), Penyembuhan Penyakit (kuratif), Dan Pemulihan Kesehatan (rehabilitatif) Yang Dilaksanakan Secara Menyeluruh, Terpadu, Dan Berkesinambungan. Dalam Memberikan Pelayanan Kesehatan Yang Berkualitas, Salah Satu Faktor Pendukungnya Adalah Sumber Daya Kesehatan. Sumber Daya Kesehatan Dapat Digambarkan Dengan Keadaan Sarana Kesehatan, Tenaga Kesehatan, Dan Pembiayaan. Kesehatan. Sarana Kesehatan Meliputi Puskesmas, Rumah Sakit, Sarana Upaya Kesehatan Bersumber Daya Masyarakat, Sarana Produksi Dan Diatribusi Kefarmasian Dan Alat Kesehatan, Serta Institusi Pendidikan Kesehatan. Sedangkan Tenaga Kesehatan Adalah Setiap Orang Yang Mengabdikan Diri Dalam Bidang Kesehatan Serta Memiliki Pengetahuan Dan Atau Keterampilan Melalui Pendidikan Di Bidang Kesehatan Yang Untuk Jenis Tertentu Memerlukan Kewenangan Untuk Melakukan Upaya Kesehatan.</t>
  </si>
  <si>
    <t>- Mewujudkan Mutu Lingkungan Hidup Yang Lebih Sehat Agar Dapat Melindungi Masyarakat Baik Masyarakat Umum Maupun Masyarakat Institusi Dari Ancaman Bahaya Yang Berasal Dari Lingkungan Sehingga Tercapai Derajat Kesehatan Individu, Keluarga Dan Masyarakat Yang Optimal. - Meningkatkan Derajat Kesehatan Masyarakat, Untuk Itu Dilakukan Berbagai Upaya Pelayanan Kesehatan Masyarakat. - Agar Tercapai Derajat Kesehatan Masyarakat Yang Optimal Secara Efektif Dan Efisien.</t>
  </si>
  <si>
    <t>Mail
Lainnya : Messenger</t>
  </si>
  <si>
    <t>Kompilasi Data Profil Kesehatan Provinsi Jawa Tengah</t>
  </si>
  <si>
    <t xml:space="preserve">  Dinas Kesehatan Provinsi Jawa Tengah</t>
  </si>
  <si>
    <t>024-3511351 (hunting)</t>
  </si>
  <si>
    <t>024-3517463</t>
  </si>
  <si>
    <t>dinkes@katengprov.go.id</t>
  </si>
  <si>
    <t>Kementrian Kesehatan</t>
  </si>
  <si>
    <t>Kepala Dinas Kesehatan Provinsi Jawa Tengah</t>
  </si>
  <si>
    <t>Dinas Kesehatan Provinsi Jawa Tengah</t>
  </si>
  <si>
    <t>Jl. Piere Tendean No 24, Semarang, Jawa Tengah</t>
  </si>
  <si>
    <t>Data Dan Informasi Merupakan Sumber Daya Yang Sangat Strategis Bagi Pimpinan Dan Organisasi Dalam Penyelenggaraan Manajemen Yaitu Sebagai Masukan Dalam Proses Pengambilan Keputusan Mulai Dari Tahap Penyusunan Rencana, Penggerakan Pelaksanaan, Monitoring, Sampai Dengan Evaluasi. Data Dan Informasi Bidang Kesehatan Diperoleh Melalui Penyelenggaraan Sistem Informasi Kesehatan, Baik Dari Fasilitas Pelayanan Kesehatan, Unit-unit Kesehatan Lainnya, Sektor Terkait, Maupun Dari Hasil Berbagai Survei. Profil Kesehatan Provinsi Merupakan Salah Satu Alat Manajemen Kesehatan Di Provinsi Yang Bertujuan Untuk Mengetahui Tingkat Pencapaian Dan Atau Status Kesehatan Di Provinsi Yang Mendukung Tersusunnya Profil Kesehatan Indonesia. Data Yang Valid Dan Akurat Akan Sangat Mendukung Dalam Pengambilan Keputusan Yang Tepat. Saat Ini Kesadaran Akan Pentingnya Data Guna Pengambilan Keputusan (evidence Based Decission Making) Dikalangan Para Pengambil Keputusan Termasuk Anggota Legislatif Sudah Cukup Tinggi, Sehingga Data Yang Valid Dan Akurat Menjadi Sangat Penting Untuk Diupayakan Yang Pada Akhirnya Data Profil Kesehatan Tersebut Harus Disusun Dan Disebarluaskan Kepada Masyarakat Pengguna Data Berupa Buku Profil Kesehatan Provinsi Jawa Tengah. Data Sebagai Bahan Penyusunan Profil Kesehatan Tersebut Dapat Diperoleh Dari Berbagai Sumber Yaitu Dari Laporan Program Di Dinas Kesehatan Provinsi, Data Laporan Program Di Dinas Kesehatan Kabupaten/kota Dan Dari Lintas Sektor Terkait.</t>
  </si>
  <si>
    <t>Meningkatkan Angka Harapan Hidup Dan Penurunan Angka Kesakitan Dan Kematian Melalui Ketersediaan Data Dan Informasi Kesehatan Untuk Mendukung Pengambilan Keputusan Dengan Penyusunan Buku Profil Kesehatan</t>
  </si>
  <si>
    <t>30 Desember 2021</t>
  </si>
  <si>
    <t>Lainnya : Puskesmas dan Rumah Sakit</t>
  </si>
  <si>
    <t>Lainnya: Puskesmas dan Rumah Sakit</t>
  </si>
  <si>
    <t>Kompilasi Data Profil Pariwisata Kota Solok</t>
  </si>
  <si>
    <t>(0755)-20928</t>
  </si>
  <si>
    <t>dispar@solokkota.go.id</t>
  </si>
  <si>
    <t>Dinas Pariwisata</t>
  </si>
  <si>
    <t>Ismail, S.e.</t>
  </si>
  <si>
    <t>Kasi Informasi Data Dan Pemandu Wisata</t>
  </si>
  <si>
    <t>Jl. Marah Hadin, Ampang Kualo, Kampung Jawa, Kota Solok</t>
  </si>
  <si>
    <t>Upaya Memperkenalkan Kota Solok Sebagai Salah Satu Kawasan Wisata Sehingga Dapat Mendorong Kunjungan Wisatawan, Baik Domestik Maupun Mancanegara.</t>
  </si>
  <si>
    <t>Media Promosi Destinasi Pariwisata, Seni, Dan Budaya Di Kota Solok Kepada Kalangan Wisatawan Serta Dapat Digunakan Untuk Meningkatkan Pembangunan Daerah Di Sektor Pariwisata.</t>
  </si>
  <si>
    <t>Lainnya : OPD dan Pengelola Objek Wisata</t>
  </si>
  <si>
    <t>Lainnya: OPD dan Pengelola Objek Wisata</t>
  </si>
  <si>
    <t>Kompilasi Data Profil Pendidikan Kabupaten Sampang</t>
  </si>
  <si>
    <t xml:space="preserve">  Dinas Pendidikan Kabupaten Sampang</t>
  </si>
  <si>
    <t>46</t>
  </si>
  <si>
    <t>Kompilasi Data Profil Perkembangan Kependudukan Kab. Sijunjung</t>
  </si>
  <si>
    <t xml:space="preserve">  Dinas Kependudukan dan Pencatatan Sipil Kab. Sijunjung</t>
  </si>
  <si>
    <t>0754-21384</t>
  </si>
  <si>
    <t>dkps.sijunjung.1303@gmail.com</t>
  </si>
  <si>
    <t>Kepala Dinas Kependudukan Dan Pencatatan Sipil Kab. Sijunjung</t>
  </si>
  <si>
    <t>Hendri Hernaidi, S.kom</t>
  </si>
  <si>
    <t>Kepala Bidang Pengelolaan Informasi Administrasi Kependudukan Dan Pemanfaatan Data</t>
  </si>
  <si>
    <t>Jl. Prof. M. Yamin No.56b, Muaro</t>
  </si>
  <si>
    <t>Profil Perkembangan Kependudukan Adalah Gambaran Kondisi, Perkembangan Dan Prospek Kependudukan. Ketersediaan Data Kependudukan Menjadi Faktor Kunci Keberhasilan Program Pembangunan</t>
  </si>
  <si>
    <t>Mengetahui Perkembangan Data Kependudukan</t>
  </si>
  <si>
    <t>26 April 2021</t>
  </si>
  <si>
    <t>Lainnya : Pengumpulan data registrasi</t>
  </si>
  <si>
    <t>Lainnya : data registrasi</t>
  </si>
  <si>
    <t>Lainnya: data registrasi</t>
  </si>
  <si>
    <t>Kompilasi Data PROFIL PERKEMBANGAN KEPENDUDUKAN KOTA SOLOK 2019</t>
  </si>
  <si>
    <t>Kompilasi Data Profil Perkembangan Kependudukan Kota Solok 2019</t>
  </si>
  <si>
    <t>- Uu No. 24 Tahun 2013 Tentang Perubahan Atas Uu No. 23 Tahun 2006 Tentang Administrasi Kependudukan - Permendagri No. 65 Tahun 2010 Tentang Penyusunan Profil Perkembangan Kependudukan</t>
  </si>
  <si>
    <t>Menyajikan Data Kependudukan</t>
  </si>
  <si>
    <t>Lainnya : Pencatatan Kependudukan di Aplikasi</t>
  </si>
  <si>
    <t>Kompilasi data Profil RSUD Praya</t>
  </si>
  <si>
    <t xml:space="preserve">  RSUD Praya</t>
  </si>
  <si>
    <t>27</t>
  </si>
  <si>
    <t>Kompilasi Data Profil Sumber Daya Manusia Kesehatan Kab. Sijunjung</t>
  </si>
  <si>
    <t>sdmksijunjung@gmail.com</t>
  </si>
  <si>
    <t>Kepala Bidang Pelayanan Kesehatan Dan Sdmk</t>
  </si>
  <si>
    <t>Untuk Mewujudkan Rencana Strategis Kabupaten Sijunjung Maka Perlu Mengetahui Gambaran Keadan Khususnya Di Dinas Kesehatan Kabupaten Sijunjung</t>
  </si>
  <si>
    <t>Adanya Gambaran Keadaan Sumber Daya Manusia Kesehatan Di Tingkat Kabupaten Sijunjung</t>
  </si>
  <si>
    <t>Lainnya : Pengumpulan dari website</t>
  </si>
  <si>
    <t>Lainnya : SDM Kesehatan</t>
  </si>
  <si>
    <t>Kompilasi Data Program Indonesia Sehat dengan Pendekatan Keluarga-PISPK</t>
  </si>
  <si>
    <t xml:space="preserve">  Dinas Kesehatan Provinsi DKI Jakarta</t>
  </si>
  <si>
    <t>Kompilasi Data Program Indonesia Sehat Dengan Pendekatan Keluarga-pispk</t>
  </si>
  <si>
    <t>(021) 3451338</t>
  </si>
  <si>
    <t>(021) 3451341</t>
  </si>
  <si>
    <t>dinkes@jakarta.go.id</t>
  </si>
  <si>
    <t>Dinas Kesehatan Provinsi Dki Jakarta</t>
  </si>
  <si>
    <t>Weningtyas Purnomorini</t>
  </si>
  <si>
    <t>Jl. Kesehatan No. 10, Kota Jakarta Pusat, Daerah Khusus Ibukota Jakarta</t>
  </si>
  <si>
    <t>Program Indonesia Sehat Merupakan Salah Satu Program Dari Agenda Ke-5 Nawa Cita, Yaitu Meningkatkan Kualitas Hidup Manusia Indonesia. Program Ini Didukung Oleh Program Sektoral Lainnya Iatitu Program Indonesia Pintar, Program Indonesi Kerja Dan Program Indonesia Sejahtera. Program Indonesia Sehat Selanjutnya Menjadi Program Utama Pembangunan Kesehatan Yang Kemudian Direncanakan Oencapaiannya Melalui Renstra Kementerian Kesehatan Tahun 2015-2019, Yang Ditetapkan Melalui Keputusan Menteri Kesehatan R.i Nomor Hk.02.02/menkes/52/2015</t>
  </si>
  <si>
    <t>1. Pendataan/pengumpulan Data Profil Kesehatan Keluarga 2. Promosi Kesehatan Sebagai Upaya Promosi Dan Preventif 3. Menindaklanjuti Program Kesehatan Dalam Gedung 4. Pemanfaatan Data Dan Informasi Dari Profil Kesehatan Keluarga Untuk Pengorganisasian/ Pemberdayaan Masyarakat Dan Manajemen Puskesmas</t>
  </si>
  <si>
    <t>: 44 orang</t>
  </si>
  <si>
    <t>: 963 orang</t>
  </si>
  <si>
    <t xml:space="preserve">  Dinas Sosial Kabupaten Minahasa Tenggara</t>
  </si>
  <si>
    <t>Kompilasi Data Program Peningkatan Keamanan Dan Kenyaman Lingkungan</t>
  </si>
  <si>
    <t>085342164907</t>
  </si>
  <si>
    <t>dinsosmitra@mitra.go.id</t>
  </si>
  <si>
    <t>Dinas Sosial Provinsi Sulawesi Utara</t>
  </si>
  <si>
    <t>Joice Kosakoy</t>
  </si>
  <si>
    <t>Kabid Pemberdayaan Masyarakat, Kelembagaan, Dan Restorasi Sosial</t>
  </si>
  <si>
    <t>Maraknya Kriminalitas Dan Kejatahan Di Masyarakat Perlu Ditanggulangi Oleh Pemerintah Setempat. Oleh Karenanya, Diperlukan Adanya Program Peningkatan Keamanan Dan Kenyamanan Lingkungan Di Setiap Wilayah.</t>
  </si>
  <si>
    <t>Untuk Mendapatkan Jumlah Program Peningkatan Keamanan Dan Kenyamanan Lingkungan Di Kabupaten Minahasa Tenggara</t>
  </si>
  <si>
    <t>17 Oktober 2020</t>
  </si>
  <si>
    <t>Lainnya: DESA</t>
  </si>
  <si>
    <t>Kompilasi Data Publikasi Profil Kesehatan Kabupaten Batang</t>
  </si>
  <si>
    <t xml:space="preserve">  Dinas Kesehatan Kabupaten Batang</t>
  </si>
  <si>
    <t>Kompilasi Data Rapat Badan Panitia Khusus</t>
  </si>
  <si>
    <t xml:space="preserve">  SEKRETARIAT DPRD KABUPATEN JEPARA</t>
  </si>
  <si>
    <t>(0291) 591103</t>
  </si>
  <si>
    <t>(0291) 594173</t>
  </si>
  <si>
    <t>setwan@jepara.go.id</t>
  </si>
  <si>
    <t>Kepala Bagian Persidangan Dan Perundang-undangan</t>
  </si>
  <si>
    <t>Jl. Pemuda No.106, Saripan, Jepara 59414</t>
  </si>
  <si>
    <t>Untuk Menjadi Sarana Kontrol Kegiatan Rapat Badan Panitia Khusus</t>
  </si>
  <si>
    <t>Untuk Menjadi Data Administrasi Dan Sarana Kontrol Kegiatan Badan Panitia Khusus</t>
  </si>
  <si>
    <t>Lainnya : Data rapat melalui file excel</t>
  </si>
  <si>
    <t>Lainnya : Bagian Persidangan dan Perundang-undangan</t>
  </si>
  <si>
    <t>Lainnya: Bagian Persidangan dan Perundang-undangan</t>
  </si>
  <si>
    <t>Kompilasi Data rapat koordinasi konsultasi dengar pendapat umum DPRD</t>
  </si>
  <si>
    <t>Kompilasi Data Rapat Koordinasi Konsultasi Dengar Pendapat Umum Dprd</t>
  </si>
  <si>
    <t>Untuk Mengetahui Dan Sebagai Data Administratif Terhadap Kinerja Dprd Dalam Pelayanan Publik</t>
  </si>
  <si>
    <t>Untuk Menjadi Sarana Kontrol Dan Informasi Dan Pelayanan Publik Terhadap Kinerja Dprd</t>
  </si>
  <si>
    <t>Kompilasi data realisasi investasi</t>
  </si>
  <si>
    <t xml:space="preserve">  DInas Penanaman Modal Pelayanan Terpadu Satu Pintu dan Tenaga Kerja</t>
  </si>
  <si>
    <t>Kompilasi Data Realisasi Investasi</t>
  </si>
  <si>
    <t>081354940001</t>
  </si>
  <si>
    <t>icchanpraja@gmail.com</t>
  </si>
  <si>
    <t>Dinas Penanaman Modal Pelayanan Terpadu Satu Pintu Dan Tenaga Kerja</t>
  </si>
  <si>
    <t>Ikhsan Haeruddin</t>
  </si>
  <si>
    <t>Kepala Bidang Pengendalian Dan Pendataan</t>
  </si>
  <si>
    <t>Gedung Mpp Barru Jl Iskandar Unru</t>
  </si>
  <si>
    <t>Lkpm Merupakan Laporan Mengenai Perkembangan Realisasi Penanaman Modal Dan Permasalahan Yang Dihadapi Penanam Modal Yang Wajib Dibuat Dan Disampaikan Secara Berkala. Berdasarkan Undang-undang Nomor 25 Tahun 2007, Pasal 15, Disebutkan Bahwa Setiap Perusahaan Penanaman Modal Berkewajiban Untuk Membuat Laporan Tentang Kegiatan Penanaman Modal Dan Menyampaikannya Kepada Badan Koordinasi Penanaman Modal (bkpm), Dinas Penanaman Modal Dan Pelayanan Terpadu Satu Pintu (dpmptsp) Provinsi Dan Dpmptsp Kabupaten/kota.</t>
  </si>
  <si>
    <t>Untuk Memantau Dan Mengevaluasi Perkembangan Pelaksanaan Penanaman Modal Yang Telah Mendapat Perizinan Penanaman Modal</t>
  </si>
  <si>
    <t>Lainnya : LKPM (laporan kegiatan penanaman modal)</t>
  </si>
  <si>
    <t xml:space="preserve">  Badan Pengelolaan Keuangan dan Pendapatan Daerah Kabupaten Minahasa Tenggara</t>
  </si>
  <si>
    <t>081241385085</t>
  </si>
  <si>
    <t>herdywuisan@gmail.com</t>
  </si>
  <si>
    <t>Ir. Elly Semuel Sangian, Me</t>
  </si>
  <si>
    <t>Herdy F. Wuisan, Se</t>
  </si>
  <si>
    <t>Kepala Bagian Umum Dan Kepegawaian</t>
  </si>
  <si>
    <t>Mengetahui Realisasi Angaran Daerah</t>
  </si>
  <si>
    <t>Kompilasi Data Realisasi Pendapatan dan Belanja Pemerintah Kabupaten OKU Selatan</t>
  </si>
  <si>
    <t xml:space="preserve">  BPKAD Kab. OKU Selatan</t>
  </si>
  <si>
    <t>Kompilasi Data Realisasi Pendapatan Dan Belanja Pemerintah Kabupaten Oku Selatan</t>
  </si>
  <si>
    <t>bpkadokus@gmail.com</t>
  </si>
  <si>
    <t>Bpkad Kab. Oku Selatan</t>
  </si>
  <si>
    <t>Wiryan Riswandi</t>
  </si>
  <si>
    <t>Kepala Bidang Akuntansi</t>
  </si>
  <si>
    <t>Perkembangan Teknologi Ke Arah Serba Digital Saat Ini Semakin Pesat. Pada Era Digital Seperti Ini Bpkad Kab. Oku Selatan Sebagai Organisasi Badan Pengelola Keuangan Dan Aset Daerah Mengiringi Berbagai Perubahan Yang Baik Sebagai Dampak Positif. Dalam Waktu Yang Berpacu Dengan Pesatnya Era Digital Juga Menjadi Tantangan Baru Dalam Bekerja Di Era Digital Ini. Harapan Seterusnya Bpkad Dapat Berkinerja Tinggi Yang Dapat Mewujudkan Visi-misi Bupati Kab. Oku Selatan Dalam Rangka Pengelolaan Keuangan Dan Barang Milik Daerah Yang Baik. Serta Dapat Memberikan Informasi Secara Digital Bagi Masyarakat Dan Gambaran Badan Pengelola Keuangan Dan Aset Daerah Melalui Keberadaan Website Ini Kiranya Masyarakat Dapat Mengetahui Seluruh Informasi Tentang Kebijakan Pemerintah Kabupaten Oku Selatan Didalam Pengelolaan Sektor Anggaran Keuangan &amp; Aset Daerah.</t>
  </si>
  <si>
    <t>Memberikan Informasi Mengenai Pendapatan Dan Belanja Pemerintah Kabupaten Ogan Komering Ulu Selatan.</t>
  </si>
  <si>
    <t>Kompilasi Data Realisasi Penerimaan Pajak dan Bea Balik Nama Kendaraan Bermotor pada Badan Pengelola Pajak dan Retribusi Daerah UPT Sidikalang</t>
  </si>
  <si>
    <t xml:space="preserve">  Badan Pengelola Pajak dan Retribusi Daerah (BP2RD) UPT Sidikalang Kabupaten Dairi</t>
  </si>
  <si>
    <t>Kompilasi Data Realisasi Penerimaan Pajak Dan Bea Balik Nama Kendaraan Bermotor Pada Badan Pengelola Pajak Dan Retribusi Daerah Upt Sidikalang</t>
  </si>
  <si>
    <t>081263071116</t>
  </si>
  <si>
    <t>bpprdsu@gmail.com</t>
  </si>
  <si>
    <t>Gubernur</t>
  </si>
  <si>
    <t>Kepala Badan Pengelola Pajak Dan Retribusi Daerah Provinsi Sumatera Utara</t>
  </si>
  <si>
    <t>Erwin Toga Purba, S.sos, M.sp</t>
  </si>
  <si>
    <t>Kepala Unit Pelaksana Teknik Pengelola Pajak Daerah Sidikalang</t>
  </si>
  <si>
    <t>Jalan Rumah Sakit Umum Sidikalang</t>
  </si>
  <si>
    <t>Peranan Pendapatan Asli Daerah Merupakan Fasilitas Yang Sangat Penting Dalam Menentukan Volume, Kekuatan Dan Kemampuan Keuangan Daerah Dalam Rangka Pelaksanaan Tugas Pemerintah Dan Pembangunan Daerah.</t>
  </si>
  <si>
    <t>Untuk Mengetahui Realisasi Penerimaan Pajak Kendaraan Bermotor Dan Biaya Balik Nama Kendaraan Bermotor.</t>
  </si>
  <si>
    <t>Lainnya : Input Aplikasi</t>
  </si>
  <si>
    <t>Kompilasi Data Register Bencana</t>
  </si>
  <si>
    <t xml:space="preserve">  Badan Penanggulanan Bencana Daerah Kabupaten Magetan</t>
  </si>
  <si>
    <t>Kompilasi Data Register Ketenagakerjaan Kota Magelang</t>
  </si>
  <si>
    <t xml:space="preserve">  Dinas Tenaga Kerja Kota Magelang</t>
  </si>
  <si>
    <t>Kompilasi Data Registrasi Penduduk di Kabupaten Maros</t>
  </si>
  <si>
    <t xml:space="preserve">  Dinas Kependudukan dan Catatan Sipil (Disdukcapil) Kabupaten Maros</t>
  </si>
  <si>
    <t>Kompilasi Data Registrasi Penduduk Di Kabupaten Maros</t>
  </si>
  <si>
    <t>capil@maroskab.go.id</t>
  </si>
  <si>
    <t>Hermin, Se</t>
  </si>
  <si>
    <t>Kantor Disdukcapil Kabupaten Maros</t>
  </si>
  <si>
    <t>Data Registrasi Penduduk Yang Ada Di Level Kecamatan Belum Terkompilasi Dengan Baik Menjadi Suatu Bentuk Publikasi</t>
  </si>
  <si>
    <t>Publikasi Registrasi Penduduk Yang Agregat Lengkap</t>
  </si>
  <si>
    <t>Lainnya : kecamatan dan desa/kelurahan</t>
  </si>
  <si>
    <t>Lainnya: kecamatan, desa/kelurahan</t>
  </si>
  <si>
    <t>Kompilasi Data Rencana Aksi Daerah Pangan dan Gizi Kabupaten Lampung Timur Tahun 2019</t>
  </si>
  <si>
    <t xml:space="preserve">  Bappeda Kabupaten Lampung Timur</t>
  </si>
  <si>
    <t>Kompilasi Data Rencana Aksi Daerah Pangan Dan Gizi Kabupaten Lampung Timur Tahun 2019</t>
  </si>
  <si>
    <t>(0725) 625043</t>
  </si>
  <si>
    <t>bappedasosbudlamtim@gmail.com</t>
  </si>
  <si>
    <t>Bappeda Kabupaten Lampung Timur</t>
  </si>
  <si>
    <t>Towy Yusuf, S.e., M.m.</t>
  </si>
  <si>
    <t>Kepala Bidang Sosial Dan Budaya</t>
  </si>
  <si>
    <t>Jl. Buay Melinting</t>
  </si>
  <si>
    <t>Uu No 7 Tahun 1996 Tentang Pangan Yang Menyatakan Pangan Merupakan Kebutuhan Dasar Manusia Dimana Kondisi Terpenuhinya Pangan Bagi Rumah Tangga Tercermin Dari Tersedianya Pangan Yang Cukup, Baik Jumlah, Mutu, Aman, Merata Dan Terjangkau. Untuk Itu Pemkab Kabupaten Lampung Timur Memacu Pembangunan Ketahanan Pangan Dan Gizi Melalui Program Yang Mampu Memperkokoh Ketahanan Pangan Dan Gizi Dan Meningkatkan Indeks Pembangunan Manusia (ipm) Serta Memperepat Sdg's.</t>
  </si>
  <si>
    <t>Menjadikan Gambaran/evaluasi Pelaksanaan Kegiatan Ketahanan Pangan Dan Gizi Di Kabupaten Lampung Timur. Tujuan Khusus: 1. Mengintegrasikan Dan Menyelaraskan Perencanaan Pangan Dan Gizi Melalui Koordinasi Program Dan Kegiatan Multi Sektoral; 2. Meningkatkan Pemahaman, Peran Dan Komitmen Pemangku Kepentingan Terkait Pangan Dan Gizi Untuk Mencapai Kedaulatan Pangan Serta Ketahanan Pangan Dan Gizi; 3. Memberikan Panduan Bagi Pemerintah Daerah Dan Stakeholder Dalam Melaksanakan Rencana Aksi Pangan Dan Giz Idengan Menggunakan Pendekatan Multi Sektor ; 4. Memberikan Panduan Bagi Pemerintah Daerah Dan Stakeholder Dalam Melaksanakan Pemantauan Dan Evaluasi Rencana Aksi Pangan Dan Gizi.</t>
  </si>
  <si>
    <t>Individu
Rumah Tangga
Usaha/Perusahaan
Lainnya : Desa, Puskesmas</t>
  </si>
  <si>
    <t>Individu
Rumah Tangga
Lainnya: Puskesmas</t>
  </si>
  <si>
    <t>Kompilasi Data Rencana Pengadaan dan Realisasi Penyaluran Beras di Aceh</t>
  </si>
  <si>
    <t xml:space="preserve">  Perum Bulog Divre Aceh</t>
  </si>
  <si>
    <t>Kompilasi Data Rencana Tanam, Panen dan Produksi Padi, Palawija dan Hortikultura per Kecamatan di Kota Padang</t>
  </si>
  <si>
    <t xml:space="preserve">  Dinas Pertanian Kota Padang</t>
  </si>
  <si>
    <t>Kompilasi Data Rencana Tanam, Panen Dan Produksi Padi, Palawija Dan Hortikultura Per Kecamatan Di Kota Padang</t>
  </si>
  <si>
    <t>0751495892</t>
  </si>
  <si>
    <t>dipertakotapadang@gmail.com</t>
  </si>
  <si>
    <t>Kepala Dinas Pertanian Kota Padang</t>
  </si>
  <si>
    <t>Ir. Destin Ostelly</t>
  </si>
  <si>
    <t>Kabid Tph</t>
  </si>
  <si>
    <t>Jl. Raya Sungai Lareh Lubuk Minturun</t>
  </si>
  <si>
    <t>Sebagai Pedoman Pembuatan Rencana Tanam, Panen Dan Produksi Padi, Palawija Dan Hortikultura Per Kecamatan Di Kota Padang</t>
  </si>
  <si>
    <t>Untuk Meningkatkan Pendapatan Dan Taraf Hidup Petani, Peningkatan Produksi Dan Produktivitas</t>
  </si>
  <si>
    <t>Lainnya : Daftar isian</t>
  </si>
  <si>
    <t>Lainnya: Pemeriksaan dokumen</t>
  </si>
  <si>
    <t>Lainnya: Kecamatan dan kota padang</t>
  </si>
  <si>
    <t>Kompilasi Data Ringkasan APBD Organisasi Perangkat Daerah di Lingkup Pemerintah Provinsi Sulawesi Selatan</t>
  </si>
  <si>
    <t xml:space="preserve">  Badan Keuangan dan Aset Daerah Provinsi Sulawesi Selatan</t>
  </si>
  <si>
    <t>Kompilasi data rumah ibadah di Kabupaten Bungo</t>
  </si>
  <si>
    <t xml:space="preserve">  Kementerian Agama Kabupaten Bungo</t>
  </si>
  <si>
    <t>Kompilasi Data Rumah Ibadah Di Kabupaten Bungo</t>
  </si>
  <si>
    <t>(0747)322781</t>
  </si>
  <si>
    <t>(0747)21179</t>
  </si>
  <si>
    <t>kemenagbungo@gmail.com</t>
  </si>
  <si>
    <t>H. Harlek</t>
  </si>
  <si>
    <t>Kasi Bimbingan Masyarakat Islam</t>
  </si>
  <si>
    <t>Kab. Bungo</t>
  </si>
  <si>
    <t>Pasal 29 Uud 1945 Menyatakan Bahwa Negara Berdasar Atas Ketuhanan Yang Maha Esa Dan Negara Menjamin Kemerdekaan Tiap-tiap Penduduk Untuk Memeluk Agamanya Masing-masing Dan Untuk Beribadat Menurut Agamanya Dan Kepercayaannya Itu. Dalam Melaksanakan Ibadah, Diperlukan Tempat Ibadah Agar Peribadatan Dapat Terlaksana Dengan Mudah Dan Nyaman. Kementerian Agama Kabupaten Bungo Merupakan Pihak Yang Bertanggung Jawab Atas Kegiatan Keagamaan Penduduk Kabupaten Bungo Memerlukan Data Tempat Ibadah Sebagai Acuan Pelaksanaan Dan Laporan Data Keagamaan Yang Rutin Diadakan Setiap Tahun. Oleh Karena Itu, Diperlukan Pengumpulan Data Jumlah Tempat Ibadah (masjid, Mushola, Gereja, Vihara) Menurut Agama Sehingga Dapat Dilakukan Analisis Terhadap Ketersediaan Tempat Ibadah Di Kabupaten Bungo.</t>
  </si>
  <si>
    <t>Mendapatkan Data Jumlah Tempat Ibadah Menurut Agama Per Kecamatan Di Kabupaten Bungo</t>
  </si>
  <si>
    <t>Lainnya : Rumah Ibadah</t>
  </si>
  <si>
    <t>Lainnya: rumah ibadah</t>
  </si>
  <si>
    <t xml:space="preserve">  Badan Pengelolahan Pajak dan Retribusi Daerah</t>
  </si>
  <si>
    <t>jever@gmail.com</t>
  </si>
  <si>
    <t>Badan Pengelolahan Pajak Dan Retribusi Daerah</t>
  </si>
  <si>
    <t>Ever Kawalo</t>
  </si>
  <si>
    <t>Kepala Bidang Pengelolahan Pbb, Pbhtb</t>
  </si>
  <si>
    <t>Jl. Trans Sulawesi Pondang Amurang Timur</t>
  </si>
  <si>
    <t>Pengelolaan Pemerintahan Daerah Di Indonesia Memasuki Babak Baru Seiring Diberlakukannya Desentralisasi Fiskal. Dengan Diberlakukannya Uu No. 22 Tahun 1999 Tentang Pemerintahan Daerah Jo Uu No. 32 Tahun 2004 Dan Uu No. 25 Tahun 1999 Tentang Perimbangan Keuangan Antara Pemerintah Pusat Dan Pemerintah Daerah Jo Uu No. 33 Tahun 2004, Pemerintah Pusat Mencoba Meletakkan Kembali Arti Penting Otonomi Daerah Pada Posisi Yang Sebenarnya, Yaitu Bahwa Otonomi Daerah Adalah Kewenangan Daerah Otonom Untuk Mengatur Dan Mengurus Kepentingan Masyarakat Setempat Menurut Prakarsa Sendiri Berdasarkan Aspirasi Masyarakat Sesuai Dengan Peraturan Perundangan. Kewenangan Daerah Tersebut Mencakup Seluruh Bidang Pemerintahan, Kecuali Kewenangan Alam Bidang Politik Luar Negeri, Pertahanan Keamanan, Peradilan, Moneter Dan Fiskal, Agama, Serta Kewenangan Bidang Lain.</t>
  </si>
  <si>
    <t>Untuk Mengetahui Jumlah Rumah Makan Dan Restoran Menurut Kecamatan, Kompilasi Jumlah Sarana Perdagangangan Menurut Jenisnya Di Kabupaten Minahasa Selatan</t>
  </si>
  <si>
    <t xml:space="preserve">  Dinas Pariwisata Kabupaten Minahasa Tenggara</t>
  </si>
  <si>
    <t>Kompilasi Data Rumah Makan/restoran, Hotel/penginapan Dan Lokasi Objek Wisata Di Kabupaten Minahasa Tenggara</t>
  </si>
  <si>
    <t>08971514988</t>
  </si>
  <si>
    <t>deibym@gmail.com</t>
  </si>
  <si>
    <t>Deiby Montolalu, S.pd</t>
  </si>
  <si>
    <t>Kabid Destinasi Pariwisata</t>
  </si>
  <si>
    <t>Jln. Raya Ratahan-langowan Kompleks Rest Area</t>
  </si>
  <si>
    <t>Pariwisata Merupakan Suatu Perjalanan Yang Dilakukan Seseorang Untuk Sementara Waktu Yang Diselenggarakan Dari Suatu Tempat Ke Tempat Yang Lain Dengan Meninggalkan Tempat Semula Dan Dengan Suatu Perencanaan Atau Bukan Maksud Untuk Mencari Nafkah Di Tempat Yang Dikunjunginya, Tetapi Semata-mata Untuk Menikmati Kegiatan Pertamasyaan Atau Rekreasi Untuk Memenuhi Keinginan Yang Beraneka Ragam. Objek Dan Daya Tarik Wisata Merupakan Salah Satu Unsur Penting Dalam Dunia Kepariwisataan. Dimana Objek Dan Daya Tarik Wisata Dapat Menyukseskan Program Pemerintah Dalam Melestarikan Adat Dan Budaya Bangsa Sebagai Asset Yang Dapat Dijual Kepada Wisatawan. Objek Dan Daya Tarik Wisata Dapat Berupa Alam, Budaya, Tata Hidup Dan Sebagainya Yang Memiliki Daya Tarik Dan Nilai Jual Untuk Dikunjungi Ataupun Dinikmati Oleh Wisatawan. Dalam Arti Luas, Apa Saja Yang Mempunyai Daya Tarik Wisata Atau Menarik Wisatawan Dapat Disebut Sebagai Objek Dan Daya Tarik Wisata. Dilihat Dari Sektor Pariwisata, Kabupaten Minahasa Tenggara Memiliki Keragaman Objek Wisata Alam Maupun Binaan Yang Dapat Membangkitkan Perekonomian Demi Tercapainya Kesejahteraan Masyarakat.</t>
  </si>
  <si>
    <t>Untuk Mendapatkan Informasi Mengenai Jumlah Rumah Makan/restoran, Hotel/penginapan Dan Lokasi Objek Wisata Di Kabupaten Minahasa Tenggara</t>
  </si>
  <si>
    <t>Kompilasi Data Rumah Sakit</t>
  </si>
  <si>
    <t xml:space="preserve">  Dinas Kesehatan Provinsi Kalimantan Timur</t>
  </si>
  <si>
    <t>0541-743908</t>
  </si>
  <si>
    <t>sikprovkaltim@gmail.com</t>
  </si>
  <si>
    <t>Kepala Dinas Kesehatan Provinsi Kalimantan Timur</t>
  </si>
  <si>
    <t>Jl. A.w. Syahranie</t>
  </si>
  <si>
    <t>Kegiatan Ini Disusun Dalam Rangka Mengetahui Sejauh Mana Program-program Dan Adanya Kesepakatan Dalam Pemutakhiran Data Dan Informasi Kesehatan, Dalam Penyusunan Profil Kesehatan Yang Telah Dilakukan Pada Tahun 2019.</t>
  </si>
  <si>
    <t>Memberikan Gambaran Secara Garis Besar Keadaan Kesehatan Yang Telah Dicapai Dan Menjadi Dasar Membuat Perencanaan Program Untuk Tahun Selanjutnya.</t>
  </si>
  <si>
    <t>Lainnya: Konfirmasi ulang</t>
  </si>
  <si>
    <t>Kompilasi Data Rumah Tidak Layak Huni Kabupaten Sarolangun</t>
  </si>
  <si>
    <t xml:space="preserve">  Dinas Perumahan Kawasan Permukiman dan Pertanahan</t>
  </si>
  <si>
    <t>081367650777</t>
  </si>
  <si>
    <t>disperkimtansrl@gmail.com</t>
  </si>
  <si>
    <t>Kepala Dinas Perumahan, Kawasan Permukiman Dan Pertanahan</t>
  </si>
  <si>
    <t>Kabid Perumahan</t>
  </si>
  <si>
    <t>Berdasarkan Pasal 13, Undang-undang Nomor 01 Tahun 2011 Tentang Perumahan Dan Kawasan Permukiman Pemerintah Pusat Berperan Melaksanakan Pembinaan, Dan Mempunyai Tugas Diantaranya Adalah Memfasilitasi Penyediaan Perumahan Dan Pemukiman Bagi Masyarakat, Terutama Bagi Masyarakat Berpenghasilan Rendah (mbr). Selain Pemerintah Pusat, Pemerintah Kabupaten/kota Dalam Melaksanakan Pembinaan Juga Mempunyai Tugas Diantaranya Adalah Melaksanakan Kebijakan Dan Strategi Pada Tingkat Kabupaten/kota, Melaksanakan Peraturan Perundang-undangan Serta Kebijakan Dan Strategi Penyelenggaraan Perumahan Dan Kawasan Pemukiman Pada Tingkat Kabupaten/kota, Mengalokasikan Dana Dan/atau Biaya Pembangunan Untuk Mendukung Terwujudnya Perumahan Bagi Masyarakat Berpenghasilan Rendah</t>
  </si>
  <si>
    <t>Untuk Menyediakan Data Rumah Tidak Layak Huni Di Kabupaten Sarolangun</t>
  </si>
  <si>
    <t>Kompilasi Data Rumah Tidak Layak Huni Provinsi Kalimantan Selatan</t>
  </si>
  <si>
    <t>Kompilasi data Rupa Bumi</t>
  </si>
  <si>
    <t xml:space="preserve">  Bagian Tata Pemerintahan Setda Bolaang Mongondow Utara</t>
  </si>
  <si>
    <t>Kompilasi Data Rupa Bumi</t>
  </si>
  <si>
    <t>082344287886</t>
  </si>
  <si>
    <t>bagiantapem12@gmail.com</t>
  </si>
  <si>
    <t>Sekertaris Daerah</t>
  </si>
  <si>
    <t>Kepala Bagian Pemerintahan</t>
  </si>
  <si>
    <t>Jln. Jenderal Sudirman</t>
  </si>
  <si>
    <t>- Undang-undang Pembentukan Kab. Bolmut No. 10 Tahun 2007 - Program Penataan Otonomi Daerah</t>
  </si>
  <si>
    <t>- Fasilitas Penetapan Tapal Batas - Mengumpulkan Data Rupa Bumi Untuk Kepentingan</t>
  </si>
  <si>
    <t>Lainnya : Titik Koordinat</t>
  </si>
  <si>
    <t>Lainnya: Laporan Kecamatan</t>
  </si>
  <si>
    <t>Kompilasi Data Sarana dan Prasarana Penanggulangan Bencana Daerah Kabupaten Way Kanan</t>
  </si>
  <si>
    <t xml:space="preserve">  BADAN PENANGGULANGAN BENCANA DAERAH KABUPATEN WAY KANAN</t>
  </si>
  <si>
    <t>Kompilasi Data Sarana Dan Prasarana Penanggulangan Bencana Daerah Kabupaten Way Kanan</t>
  </si>
  <si>
    <t>085379770789</t>
  </si>
  <si>
    <t>bpbd@waykanankab.go.id</t>
  </si>
  <si>
    <t>Ardiansyah, S.sos.,m.m.</t>
  </si>
  <si>
    <t>Kepala Bidang Rehab &amp; Rekonstruksi</t>
  </si>
  <si>
    <t>Jl. Raden Jambat, Komplek Perkantoran Km.01 Blambangan Umpu</t>
  </si>
  <si>
    <t>Pendataan Sarana Dan Prasarana Yang Terdapat Sana Untuk Dapat Dilakukan Rehabilitasi Dan Rekonstruksi Serta Merekomendasikan Data Dimaksud Ke Dinas Terkait Uu Nomor 24 Tahun 2007 Tentang Penanggulangan Bencana Badan Penanggulangan Bencana Daerah Mempunyai Fungsi (pasal 21) : A. Perumusan Dan Penetapan Kebijakan Penanggulangan Bencana Dan Penanganan Pengungsi Dengan Bertindak Cepat Dan Tepat, Efektif Dan Efisien; Serta B. Pengoordinasian Pelaksanaan Kegiatan Penanggulangan Bencana Secara Terencana, Terpadu, Dan Menyeluruh. Badan Penanggulangan Bencana Daerah Mempunyai Tugas (pasal 21) : A. Menetapkan Pedoman Dan Pengarahan Sesuai Dengan Kebijakan Pemerintah Daerah Dan Badan Nasional Penanggulangan Bencana Terhadap Usaha Penanggulangan Bencana Yang Mencakup Pencegahan Bencana, Penanganan Darurat, Rehabilitasi, Serta Rekonstruksi Secara Adil Dan Setara; B. Menetapkan Standardisasi Serta Kebutuhan Penyelenggaraan Penanggulangan Bencana Berdasarkan Peraturan Perundang-undangan; C. Menyusun, Menetapkan, Dan Menginformasikan Peta Rawan Bencana; D. Menyusun Dan Menetapkan Prosedur Tetap Penanganan Bencana; E. Melaksanakan Penyelenggaraan Penanggulangan Bencana Pada Wilayahnya;</t>
  </si>
  <si>
    <t>Melakukan Rehabilitasi Dan Rekonstruksi Sarana Dan Prasarana Di Wilayah Terdampak Bencana</t>
  </si>
  <si>
    <t>Kompilasi Data Sarana Kesehatan dan Tenaga Kesehatan</t>
  </si>
  <si>
    <t xml:space="preserve">  Dinas Kesehatan, Pengendalian Penduduk dan Keluarga Berencana</t>
  </si>
  <si>
    <t>Kompilasi Data Sarana Kesehatan Dan Tenaga Kesehatan</t>
  </si>
  <si>
    <t>Dinas Kesehatan, Pengendalian Penduduk Dan Keluarga Berencana</t>
  </si>
  <si>
    <t>Dr.hj. A. Aida Mufida B</t>
  </si>
  <si>
    <t>Jln Harapan Baru Komp. Skpd</t>
  </si>
  <si>
    <t>Jumlah Sarana Kesehatan Dan Tenaga Kesehatan Sangat Memengaruhi Tingkat Pelayanan Kesehatan Di Kabupaten Sidenreng Rappang. Sehingga Perlu Diketahui Jumlah Sarana Kesehatan Dan Tenaga Kesehatan Guna Meningkatkan Pelayanan Kesehatan Di Daerah</t>
  </si>
  <si>
    <t>Memperoleh Data Sarana Kesehatan Dan Tenaga Kesehatan</t>
  </si>
  <si>
    <t>Kompilasi Data Sarana Perdagangan Di Kabupaten Banjarnegara</t>
  </si>
  <si>
    <t>Kompilasi Data Sekolah di Kabupaten Majene</t>
  </si>
  <si>
    <t xml:space="preserve">  Dinas Pendidikan dan Pemuda Olahraga Kabupaten Majene</t>
  </si>
  <si>
    <t>Kompilasi Data Sekolah Di Kabupaten Majene</t>
  </si>
  <si>
    <t>Dinas Pendidikan Dan Pemuda Olahraga Kabupaten Majene</t>
  </si>
  <si>
    <t>Ismail</t>
  </si>
  <si>
    <t>Jl. Jend Sudirman No. 87 Ling. Pappota Kel. Labuang Utara Kel. Banggae Timur, Kabupaten Majene, 91412</t>
  </si>
  <si>
    <t>Dibutuhkan Untuk Mengukur Target Yang Ada Di Renstra</t>
  </si>
  <si>
    <t>Mengetahui Informasi Keadaan Siswa Dan Sekolah Serta Sarana Dan Prasarana</t>
  </si>
  <si>
    <t>Lainnya: telpon langsung</t>
  </si>
  <si>
    <t>Kompilasi Data Sekolah Kementerian Agama Kabupaten Batu Bara</t>
  </si>
  <si>
    <t xml:space="preserve">  Kementerian Agama Kabupaten Batu Bara</t>
  </si>
  <si>
    <t>062296408</t>
  </si>
  <si>
    <t>062296810</t>
  </si>
  <si>
    <t>kemenagbatubara@gmail.com</t>
  </si>
  <si>
    <t>H. Sahidin, M.pd.</t>
  </si>
  <si>
    <t>Jalan Perintis Kemerdekaan Lima Puluh Kota</t>
  </si>
  <si>
    <t>Kementerian Agama Kabupaten Batu Bara Membawahi Lembaga Pendidikan Dan Fasilitas Keagamaan Di Kabupaten Batu Bara. Informasi Mengenai Jumlah Sarana Pendidikan Dan Fasilitas Keagamaan Merupakan Hal Yang Perlu Untuk Diketahui Oleh Masyarakat.</t>
  </si>
  <si>
    <t>Untuk Mengetahui Keadaan Data Keagamaan Di Kabupaten Batu Bara</t>
  </si>
  <si>
    <t>Kompilasi Data Sekolah Luar Biasa di Kota Bitung</t>
  </si>
  <si>
    <t xml:space="preserve">  DINAS SOSIAL KOTA BITUNG</t>
  </si>
  <si>
    <t>Kompilasi Data Sekolah Luar Biasa Di Kota Bitung</t>
  </si>
  <si>
    <t>085240121892</t>
  </si>
  <si>
    <t>ronny@gmail.com</t>
  </si>
  <si>
    <t>Dinas Sosial Kota Bitung</t>
  </si>
  <si>
    <t>Ronny P Makagiansar</t>
  </si>
  <si>
    <t>Kepala Bidang Pemberdayaan Sosial Masyarakat</t>
  </si>
  <si>
    <t>Wangurer</t>
  </si>
  <si>
    <t>Dibutuhkannya Data Slb Serta Dalam Rangka Evaluasi Ketersediaan Dan Pelayananan Bagi Masyarakat Penyandang Disabilitas Di Kota Bitung</t>
  </si>
  <si>
    <t>Untuk Pemenuhan Data Slb Serta Dalam Rangka Evaluasi Ketersediaan Dan Pelayananan Bagi Masyarakat Penyandang Disabilitas Di Kota Bitung</t>
  </si>
  <si>
    <t>Kompilasi data sekolah, guru dan murid</t>
  </si>
  <si>
    <t>Kompilasi Data Sekolah, Guru Dan Murid</t>
  </si>
  <si>
    <t>disdikbud@siakkab.go.id</t>
  </si>
  <si>
    <t>H. Mahadar, M.pd</t>
  </si>
  <si>
    <t>Pendidikan Adalah Hal Pokok Yang Akan Menopang Kemajuan Suatu Bangsa. Kemajuan Suatu Bangsa Dapat Diukur Dari Kualitas Dan Sistem Pendidikan Yang Ada. Tanpa Pendidikan, Suatu Negara Akan Jauh Tertinggal Dari Negara Lain. Untuk Meningkatkan Kualitas Sistem Pendidikan Dapat Melalui Berbagai Hal, Salah Satunya Adalah Dengan Mengumpulkan Data Dan Informasi Secara Berkelanjutan Untuk Melihat Trend Perkembangannya</t>
  </si>
  <si>
    <t>Tujuan Dari Kompilasi Data Sekolah, Guru Dan Murid Ini Adalah Untuk Memberikan Gambaran Pemenuhan Sekolah, Kecukupan Tenaga Pengajar Maupun Peserta Didik Di Kabupaten Siak, Selain Itu Untuk Mendapatkan Data Perkembangan Berkelanjutan Dari Tahun Ke Tahun Guna Mendukung Pengambilan Keputusan Stakeholder Terkait.</t>
  </si>
  <si>
    <t>06 Mei 2020</t>
  </si>
  <si>
    <t>Kompilasi Data Sekolah, Murid dan Guru dibawah Kementrian Agama Kabupaten Sukoharjo</t>
  </si>
  <si>
    <t>Kompilasi Data Sekolah, Murid Dan Guru Dibawah Kementrian Agama Kabupaten Sukoharjo</t>
  </si>
  <si>
    <t>Lainnya : dari aplikasi</t>
  </si>
  <si>
    <t>Lainnya : sekolah RA, MI, MTs, MA</t>
  </si>
  <si>
    <t>Kompilasi Data Sekretariat Dewan Perwakilan Rakyat Daerah (DPRD) Kota Mataram</t>
  </si>
  <si>
    <t xml:space="preserve">  Sekretariat Dewan Perwakilan Rakyat Daerah (DPRD) Kota Mataram</t>
  </si>
  <si>
    <t>Kompilasi data sektor pariwisata Kabupaten Way Kanan</t>
  </si>
  <si>
    <t xml:space="preserve">  Dinas Pemuda Olahraga dan Pariwisata</t>
  </si>
  <si>
    <t>Kompilasi Data Sektor Pariwisata Kabupaten Way Kanan</t>
  </si>
  <si>
    <t>0723-461026</t>
  </si>
  <si>
    <t>dinas.porapar@waykanankab.go.id</t>
  </si>
  <si>
    <t>Dinas Pemuda Olahraga Dan Pariwisata</t>
  </si>
  <si>
    <t>Rahmat, S.pd., Mm.</t>
  </si>
  <si>
    <t>Kepala Bidang Keolahragaan</t>
  </si>
  <si>
    <t>Jl. Sutan Gatot Nawali No. 37 Komplek Perkantoran Km.02 Blambangan Umpu</t>
  </si>
  <si>
    <t>Pertumbuhan Sektor Pariwisata Di Kabupaten Way Kanan Setiap Tahunnya Mengalami Perubahan, Maka Dianggap Perlu Untuk Dilakukan Kegiatan Pendataan Sektor Pariwisata Di Kabupaten Way Kanan</t>
  </si>
  <si>
    <t>Untuk Mengetahui Data Potensi Wisata Yang Ada Di Kabupaten Way Kanan</t>
  </si>
  <si>
    <t>Kompilasi Data Sektor Perikanan Kabupaten Solok</t>
  </si>
  <si>
    <t xml:space="preserve">  Dinas Perikanan dan Pangan Kabupaten Solok</t>
  </si>
  <si>
    <t>dppkabsolok@gmail.com</t>
  </si>
  <si>
    <t>Kepala Dinas Perikanan Dan Pangan Kabupaten Solok</t>
  </si>
  <si>
    <t>Drs. Dafrizon, Mm</t>
  </si>
  <si>
    <t>Sekretaris Dinas Perikanan Dan Pangan Kabupaten Solok</t>
  </si>
  <si>
    <t>Koto Baru</t>
  </si>
  <si>
    <t>Kabupaten Solok Memiliki Sumber Daya Perikanan Yang Cukup Potensial, Baik Dari Perikanan Darat, Perairan Umum Maupun Perikanan Budidaya. Karena Di Wilayah Kabupaten Solok Masih Banyak Lahan Berupa Sawah, Rawa, Kolam, Danau, Dsb. Untuk Mengetahui Perkembangan Sektor Perikanan Ini, Maka Perlu Dilakukan Pendataan Di Sektor Ini.</t>
  </si>
  <si>
    <t>Untuk Mengetahui Perkembangan Sumber Daya Perikanan Serta Untuk Memenuhi Permintaan Data Pada Sektor Perikanan.</t>
  </si>
  <si>
    <t>Kompilasi Data Sektoral Daerah dan Statistik Kota Sukabumi</t>
  </si>
  <si>
    <t xml:space="preserve">  Dinas Komunikasi dan Informatika Kota Sukabumi</t>
  </si>
  <si>
    <t>Kompilasi Data Sektoral Daerah Dan Statistik Kota Sukabumi</t>
  </si>
  <si>
    <t>0816763994</t>
  </si>
  <si>
    <t>diskominfo@sukabumikota.go.id</t>
  </si>
  <si>
    <t>Dr. Eneng Rahmi</t>
  </si>
  <si>
    <t>Kepala Bidang Statistik, Persandian Dan Keamanan Informasi</t>
  </si>
  <si>
    <t>Jln. R. Syamsudin</t>
  </si>
  <si>
    <t>-mengetahui Potensi Kota Sukabumi Yang Sudah Ada.</t>
  </si>
  <si>
    <t>Mengetahui Potensi Kota Sukabumi Yang Sudah Ada.</t>
  </si>
  <si>
    <t>Lainnya : SKPD Pemerintah Kota Sukabumi</t>
  </si>
  <si>
    <t>Kompilasi Data Sekunder Penghitungan Pola Pangan Harapan (PPH) Kabupaten Way Kanan</t>
  </si>
  <si>
    <t xml:space="preserve">  Dinas Ketahanan Pangan Kabupaten Way Kanan</t>
  </si>
  <si>
    <t>Kompilasi Data Sekunder Penghitungan Pola Pangan Harapan (pph) Kabupaten Way Kanan</t>
  </si>
  <si>
    <t>0723-461004</t>
  </si>
  <si>
    <t>mardianaigun@gmail.com</t>
  </si>
  <si>
    <t>Dinas Ketahanan Pangan Kabupaten Way Kanan</t>
  </si>
  <si>
    <t>Mardiana, S.si., Mm.</t>
  </si>
  <si>
    <t>Jl. Raden Jambat, Komplek Perkantoran Km.02 Blambangan Umpu</t>
  </si>
  <si>
    <t>Pemenuhan Kebutuhan Pangan Seyogyanya Tidak Hanya Ditekankan Pada Aspek Kuantitas Tetapi Juga Memperhatikan Kualitasnya Termasuk Keragaman Pangan Dan Keseimbangan Gizi. Keragaman Dan Keseimbangan Konsumsi Pangan Pada Tingkat Keluarga Akan Menentukan Kualitas Konsumsi Pangan Penduduk Di Tingkat Wilayah (makro) Dicerminkan Dengan Skor Pola Pangan Harapan. Saat Ini Skor Pola Pangan Harapan Telah Menjadi Indikator Kinerja Di Bidang Ketahanan Pangan, Juga Diamanatkan Oleh Undang-undang Nomor 18 Tahun 2013 Tentang Pangan Dan Peraturan Pemerintah Nomor 17 Tahun 2015 Tentang Ketahanan Pangan Dan Gizi. Dalam Pasal 60 Undang-undang Nomor 18 Tahun 2012 Disebutkan Bahwa Pemerintah Dan Pemda Berkewajiban Mewujudkan Penganekaragaman Konsumsi Pangan Untuk Memenuhi Kebutuhan Gizi Masyarakat. Tercapainya Penganekaragaman Konsumsi Pangan Tersebut Diukur Dengan Pencapaian Nilai Komposisi Pola Pangan Dan Gizi Seimbang Yaitu Indikator Pola Pangan Harapan.</t>
  </si>
  <si>
    <t>Tujuan Penghitungan Pph Pola Pangan Harapan Adalah Sebagai Berikut : A. Menilai Situasi Konsumsi Atau Ketersediaan Pangan Baik Jumlah Dan Komposisi Atau Keragaman Pangan B. Untuk Perencanaan Konsumsi Atau Ketersediaan Pangan Daerah</t>
  </si>
  <si>
    <t>Lainnya : Dari badan ketahanan pangan Pusat</t>
  </si>
  <si>
    <t>Kompilasi Data Sekunder Penyusunan Dokumen Profil Kesehatan Kabupaten Way Kanan</t>
  </si>
  <si>
    <t xml:space="preserve">  DINAS KESEHATAN KABUPATEN WAY KANAN</t>
  </si>
  <si>
    <t>0723-461021</t>
  </si>
  <si>
    <t>dinkes@waykanankab.go.id</t>
  </si>
  <si>
    <t>Dinas Kesehatan Kabupaten Way Kanan</t>
  </si>
  <si>
    <t>Sujatmoko, Skm., Mm (plt. Sekdin)</t>
  </si>
  <si>
    <t>Sekretaris Dinas Kesehatan Kabupaten Way Kanan</t>
  </si>
  <si>
    <t>Jl. Widana Abdullah Darma Wijaya Komplek Perkantoran Km.02 Blambangan Umpu</t>
  </si>
  <si>
    <t>Profil Kesehatan Merupakan Salah Satu Media Yang Dapat Berperan Dalam Pemantauan Dan Evaluasi Pencapaian Hasil Pembangunan Kesehatan Termasuk Kinerja Dan Penyelenggaraan Pelayanan Minimal Di Bidang Kesehatan</t>
  </si>
  <si>
    <t>Untuk Meningkatkan Kualitas Data Laporan Puskesmas Yang Berisi Berbagai Data/informasi Yang Menggambarkan Situasi Dan Kondisi Kesehatan Masyarakat</t>
  </si>
  <si>
    <t>13 Februari 2020</t>
  </si>
  <si>
    <t>Pengumpulan Data Sekunder
Lainnya : Data per seksi bidang</t>
  </si>
  <si>
    <t>Kompilasi Data Sekunder Penyusunan Neraca Bahan Makanan (NBM) Kabupaten Way Kanan</t>
  </si>
  <si>
    <t>Kompilasi Data Sekunder Penyusunan Neraca Bahan Makanan (nbm) Kabupaten Way Kanan</t>
  </si>
  <si>
    <t>0822-8141-4444</t>
  </si>
  <si>
    <t>0723-461942</t>
  </si>
  <si>
    <t>kkp.waykanan@gmail.com</t>
  </si>
  <si>
    <t>Hadri Hansyah, Sh., Mm.</t>
  </si>
  <si>
    <t>Penyusunan Neraca Bahan Makanan Digunakan Sebagai Dasar Untuk Menghitung Ketersediaan Bahan Pangan Pokok Masyarakat Kabupaten Way Kanan, Sebagai Bahan Monitoring Dan Evaluasi Terhadap Ketersediaan Bahan Pangan Pokok Masyarakat Setiap Tahunnya.</t>
  </si>
  <si>
    <t>Untuk Mengetahui Situasi Penyediaan Harga Pangan Pada Waktu Tertentu, Penggunaan, Serta Ketersediaan Pangan Untuk Konsumsi Penduduk Kabupaten Way Kanan. Untuk Mengetahui Tingkat Konsumsi Pangan Strategis Di Kabupaten Way Kanan. Untuk Mengetahui Jenis Dan Banyaknya Komoditi Bahan Makanan Yang Diproduksi Kabupaten Way Kanan, Serta Ketergantungannya Dengan Daerah Lain. Menganalisis Rasio Ketersediaan Dengan Konsumsi, Dan Tingkat Ketahanan Pangan Strategis Di Kabupaten Way Kanan. Mengetahui Jenis Dan Banyaknya Komoditi Bahan Makanan Yang Diproduksi Kabupaten Way Kanan.</t>
  </si>
  <si>
    <t>Pengumpulan Data Sekunder
Lainnya : referensi literatur</t>
  </si>
  <si>
    <t>Mail
Lainnya : referensi literatur</t>
  </si>
  <si>
    <t>Individu
Lainnya : referensi literatur data sekunder</t>
  </si>
  <si>
    <t>Individu
Lainnya: lainnya</t>
  </si>
  <si>
    <t>Kompilasi Data Sertifikat Tanah yang diterbitkan di Kab. Bungo</t>
  </si>
  <si>
    <t xml:space="preserve">  ATR/BPN Kabupaten Bungo</t>
  </si>
  <si>
    <t>Kompilasi Data Sertifikat Tanah Yang Diterbitkan Di Kab. Bungo</t>
  </si>
  <si>
    <t>(0747) 7331820</t>
  </si>
  <si>
    <t>kantahbungo@gmail.com</t>
  </si>
  <si>
    <t>Sole Mhd. Darda, S.h</t>
  </si>
  <si>
    <t>Kepala Atr/bpn Kab. Bungo</t>
  </si>
  <si>
    <t>Jalan R.m Thaher No.493, Kel. Cadika, Rimbo Tengah, Kab. Bungo</t>
  </si>
  <si>
    <t>Sertifikat Tanah Adalah Bukti Kepemilikan Dan Hak Seseorang Atas Tanah Atau Lahan. Sertifikat Tanah Yang Dikeluarkan Oleh Badan Pertanahan Nasional (bpn) Merupakan Dokumen Negara Yang Sangat Vital. Adapun Tujuan Pendaftaran Tanah Dalam Pasal 3 Pp No. 24 Tahun 1997 Yaitu: Memberi Kepastian Hukum Dan Perlindungan Hukum Kepada Pemegang Hak Atas Suatu Bidang Tanah, Satuan Rumah Susun Dan Hak Lain Yang Terdaftar Agar Dengan Membuktikan Dirinya Sebagai Pemegang Bersangkutan. Untuk Menyediakan Informasi Pihak-pihak Yang Berkepentingan Termasuk Pemerintah Agar Dengan Mudah Memperoleh Data Yang Diperlukan.untuk Penyajian Data Kantor Pertanahan Atas Peta Pendaftaran, Daftar Tanah, Surat Ukur, Buku Tanah Dan Daftar Nama. Untuk Terselenggaranya Tertib Administrasi Pertanahan. Sertifikat Tanah Pun Memiliki Fungsi Surat Tanda Bukti Yang Berlaku Sebagai Alat Pembuktian Kuat Mengenai Data Fisik Dan Data Yuridis. Oleh Karena Itu, Diperlukan Data Mengenai Sertifikat Tanah Yang Diterbitkan Di Bpn Sehingga Dapat Diketahui Kondisi Dari Tanah Yang Telah Bersertifikat Di Kabupaten Bungo.</t>
  </si>
  <si>
    <t>Mendapatkan Data Komposisi Dan Distribusi Sertifikat Tanah Yang Dikeluarkan Bpn Kabupaten Bungo.</t>
  </si>
  <si>
    <t>Kompilasi Data SI PDDS dan Banpem TP</t>
  </si>
  <si>
    <t xml:space="preserve">  Dinas Tanaman Pangan dan Peternakan Provinsi Sulawesi Tenggara</t>
  </si>
  <si>
    <t>Kompilasi Data Si Pdds Dan Banpem Tp</t>
  </si>
  <si>
    <t>produksi.tpsultra@gmail.com</t>
  </si>
  <si>
    <t>Drs. Muhamad Djudul, M.si</t>
  </si>
  <si>
    <t>Kepala Bidang Tanaman Pangan Distanak Provinsi Sulawesi Tenggara</t>
  </si>
  <si>
    <t>Keputusan Menteri Pertanian Nomor :756/kpts/ti.130/11/2020 Tentang Walidata Dan Produsen Data Lingkup Kementrian Pertanian</t>
  </si>
  <si>
    <t>Untuk Menghasilkan Data Luas Tanam, Luas Panen Baik Bantuan Pemerinta Maupun Swadaya</t>
  </si>
  <si>
    <t>: 36 orang</t>
  </si>
  <si>
    <t>: 215 orang</t>
  </si>
  <si>
    <t>Kompilasi Data Single OSS (Online Single Submission) untuk Perizinan Perusahaan</t>
  </si>
  <si>
    <t xml:space="preserve">  Dinas Penanaman Modal dan Pelayanan Terpadu Satu Pintu kabupaten Wakatobi</t>
  </si>
  <si>
    <t>Kompilasi Data Sinkronisasi Data Angka Tetap Perkebunan Tahun 2019 Provinsi Jawa Tengah</t>
  </si>
  <si>
    <t xml:space="preserve">  DINAS PERTANIAN DAN PERKEBUNAN PROVINSI JAWA TENGAH</t>
  </si>
  <si>
    <t>(024) 921010</t>
  </si>
  <si>
    <t>6921060</t>
  </si>
  <si>
    <t>distanbun@jatengprov.go.id</t>
  </si>
  <si>
    <t>Dinas Pertanian Dan Perkebunan Provinsi Jawa Tengah</t>
  </si>
  <si>
    <t>Jl. Jenderal Gatot Subroto - Komplek Tarubudaya Ungaran, 50501</t>
  </si>
  <si>
    <t>Menjalankan Dana Dekonsentrasi Pada Apbn Kementerian Pertanian Dalam Mengakumulir Pendataan Statistik Komodtias Pertanian.</t>
  </si>
  <si>
    <t>Mengkompilir Data Produksi Dan Luasan Komoditas Pertanian Tertentu Dari Kabupaten/kota Sejawa Tengah</t>
  </si>
  <si>
    <t>16 Mei 2020</t>
  </si>
  <si>
    <t>Lainnya : Dinas Kab/Kota Sejawa Tengah yang membidangi perkebunan</t>
  </si>
  <si>
    <t>KOMPILASI DATA SISNAKER PROVINSI MALUKU</t>
  </si>
  <si>
    <t xml:space="preserve">  DINAS TENAGA KERJA DAN TRANSMIGRASI PROVINSI MALUKU</t>
  </si>
  <si>
    <t>Kompilasi Data Sistem Informasi Kepegawaiaan Kabupaten Pesisir Selatan</t>
  </si>
  <si>
    <t xml:space="preserve">  BADAN KEPEGAWAIAN DAN PENGEMBANGAN SUMBER DAYA MANUSIA KABUPATEN PESISIR SELATAN</t>
  </si>
  <si>
    <t>bkpsdm@pesisirselatankab.bps.go.id</t>
  </si>
  <si>
    <t>Drs. Yespi Nawiarsih</t>
  </si>
  <si>
    <t>Nurmailistri,sh</t>
  </si>
  <si>
    <t>Kabid Pengadaan, Pemberhentian Dan Informasi Asn</t>
  </si>
  <si>
    <t>Jl. Ilyas Yakub</t>
  </si>
  <si>
    <t>Pengelolaan Sistem Informasi Manajemen Pegawai Pada Setiap Pegawai Dalam Mengelola Data Melalui Simpeg</t>
  </si>
  <si>
    <t>Menyajikan Data Kepegawaian Secara Tepat Dan Akurat</t>
  </si>
  <si>
    <t>Kunjungan Kembali
Lainnya: monitoring</t>
  </si>
  <si>
    <t>Kompilasi Data Sistem Informasi Sumber Daya Manusia Kesehatan (SISDMK)</t>
  </si>
  <si>
    <t xml:space="preserve">  Dinas Kesehatan Kabupaten Bolaang Mongondow Utara</t>
  </si>
  <si>
    <t>Kompilasi Data Sistem Informasi Sumber Daya Manusia Kesehatan (sisdmk)</t>
  </si>
  <si>
    <t>082290107744</t>
  </si>
  <si>
    <t>Kunta Wibawa Dasa Nugraha, S.e.,m.a.,ph.d.</t>
  </si>
  <si>
    <t>Dinas Kesehatan Kabupaten Bolaang Mongondow Utara</t>
  </si>
  <si>
    <t>Sofian Mokoginta , Skm</t>
  </si>
  <si>
    <t>Desa Kuala</t>
  </si>
  <si>
    <t>Pemerataan Distribusi Tenaga Kesehatan Di Unit Kesehatan Membutuhkan Data Mengenai Jumlah Tenaga Kesehatan, Unit Pelayanan Kesehatan Dan Sebagainya.</t>
  </si>
  <si>
    <t>Sebagai Dasar Kebijakan Pemerataan Distribusi Tenaga Kesehatan</t>
  </si>
  <si>
    <t>Lainnya : Unit pelayanan kesehatan</t>
  </si>
  <si>
    <t>Lainnya: Unit pelayanan kesehatan</t>
  </si>
  <si>
    <t>Kompilasi Data Siswa dan Masing-Masing Satuan Pendidikan</t>
  </si>
  <si>
    <t xml:space="preserve">  Dinas Pendidikan dan Kebudayaan Kabupaten Bombana</t>
  </si>
  <si>
    <t>Kompilasi Data Sosial dan Kesejahteraan Sosial Kabupaten Solok</t>
  </si>
  <si>
    <t xml:space="preserve">  Dinas Sosial Kabupaten Solok</t>
  </si>
  <si>
    <t>Kompilasi Data Sosial Dan Kesejahteraan Sosial Kabupaten Solok</t>
  </si>
  <si>
    <t>081268548129</t>
  </si>
  <si>
    <t>dinassosial678@gmail.com</t>
  </si>
  <si>
    <t>Kepala Dinas Sosial Kabupaten Solok</t>
  </si>
  <si>
    <t>Yulidasmar, S.pd, Mm</t>
  </si>
  <si>
    <t>Sekretaris Dinas Sosial Kabupaten Solok</t>
  </si>
  <si>
    <t>Nagari Jawi-jawi</t>
  </si>
  <si>
    <t>Untuk Peningkatan Kesejahteraan Sosial Masyarakat Perlu Adanya Data Pendukung Yang Dapat Digunakan Dalam Menentukan Kebijakan. Untuk Itu, Dinas Sosial Kabupaten Solok Melakukan Kompilasi Data Dibidang Sosial Dan Kesejahteraan Sosial.</t>
  </si>
  <si>
    <t>Agar Dapat Digunakan Dalam Menentukan Arah Kebijakan Dibidang Sosial.</t>
  </si>
  <si>
    <t>Lainnya: Pemeriksaan data manual</t>
  </si>
  <si>
    <t>Kompilasi Data Sosial Kota Mataram</t>
  </si>
  <si>
    <t xml:space="preserve">  Dinas Sosial Kota Mataram</t>
  </si>
  <si>
    <t>Kompilasi Data SPAM Terbangun Kabupaten Way Kanan</t>
  </si>
  <si>
    <t>Kompilasi Data Spam Terbangun Kabupaten Way Kanan</t>
  </si>
  <si>
    <t>dpu.wk@yahoo.com</t>
  </si>
  <si>
    <t>Achmad Dinan Agustian, St.</t>
  </si>
  <si>
    <t>Kompleks Perkantoran Pemda Kabupaten Way Kanan Km 2</t>
  </si>
  <si>
    <t>Berdasarkan Undang-undang Republik Indonesia Nomor 7 Tahun 2004 Tentang Sumber Daya Air Merupakan Karunia Tuhan Yang Maha Esa Yang Memberikan Manfaat Untuk Mewujudkan Kesejahteraan Bagi Seluruh Rakyat Indonesia Dalam Segala Bidang. Dalam Rangka Meningkatkan Mutu Kehidupan Dan Kesejahteraan Maka Diperlukan Pembangunan Sistem Distribusi Air Bersih Sebagai Bagian Dari Pembangunan Nasional</t>
  </si>
  <si>
    <t>Melaksanakan Pembangunan Fisik Yang Menyesuaikan Dengan Perencanaan Teknis Sehingga Dapat Menghasilkan Ketersediaan Air Bersih Untuk Kebutuhan Masyarakat</t>
  </si>
  <si>
    <t>Pengumpulan Data Sekunder
Lainnya : Berkas</t>
  </si>
  <si>
    <t>Paper-assisted Personal Interviewing (PAPI)
Lainnya : Berkas</t>
  </si>
  <si>
    <t>Rumah Tangga
Lainnya : Berkas</t>
  </si>
  <si>
    <t>Kompilasi data statistik Kepariwisataan Kabupaten Lombok Tengah</t>
  </si>
  <si>
    <t xml:space="preserve">  Dinas Pariwisata Kabupaten Lombok Tengah</t>
  </si>
  <si>
    <t>Kompilasi Data Statistik Dinas Energi dan Sumber Daya Mineral Provinsi Sulawesi Tenggara</t>
  </si>
  <si>
    <t xml:space="preserve">  Dinas Energi Dan Sumber Daya Mineral Provinsi Sulawesi Tenggara</t>
  </si>
  <si>
    <t>Kompilasi Data Statistik Dinas Energi Dan Sumber Daya Mineral Provinsi Sulawesi Tenggara</t>
  </si>
  <si>
    <t>esdmsultra@gmail.com</t>
  </si>
  <si>
    <t>Ir.andi Azis., M.si</t>
  </si>
  <si>
    <t>Ridwan Botji St.mt</t>
  </si>
  <si>
    <t>Sekertaris</t>
  </si>
  <si>
    <t>Jl. Malik Raya No.3, Korumba, Kec. Mandonga, Kota Kendari, Sulawesi Tenggara 93111</t>
  </si>
  <si>
    <t>Data Statistik Mempunyai Peranan Penting Bagi Beberapa Kebijakan Publik, Baik Sebagai Bahan Perencanaan Ataupun Bahan Evaluasi Dari Sebuah Program. Pentingnya Statistik Bagi Sebuah Kebijakan Publik Disampaikan Oleh Baillar Dkk (2004) Bahwa Statistik Merupakan Piranti Penting Bagi Pengetahuan Dan Kebijakan Publik Yang Rasional Dan Para Pembuat Kebijakan Publik Membutuhkan Informasi Yang Terpercaya Untuk Membantu Mengambil Keputusan Yang Rasional. Statistik Dinas Energi Dan Sumber Daya Mineral Provinsi Sulawesi Tenggara Tahun 2020 Disusun Sebagai Dokumen Strategis Yang Akan Menjadi Payung Dalam Proses Mekanisme Pelaksanaan Program Dan Kegiatan Tahunan</t>
  </si>
  <si>
    <t>Mewujudkan Ketersediaan Data Sebagai Dasar Perencanaan, Pelaksanaan, Evaluasi, Dan Pengendalian Pembangunan, Sesuai Amanat Perpres 39 Tahun 2019 Dalam Program Satu Data Indonesia.</t>
  </si>
  <si>
    <t>Kompilasi Data Statistik Jumlah Kejadian Bencana Alam</t>
  </si>
  <si>
    <t xml:space="preserve">  Badan Penanggulangan Bencana Daerah Provinsi Kalimantan Barat</t>
  </si>
  <si>
    <t>0561744220</t>
  </si>
  <si>
    <t>bpdb@kalbarprov.go.id</t>
  </si>
  <si>
    <t>Sekda Prov.kalbar</t>
  </si>
  <si>
    <t>Badan Penanggulangan Bencana Daerah Provinsi Kalimantan Barat</t>
  </si>
  <si>
    <t>Jl. Adi Sucipto No.50</t>
  </si>
  <si>
    <t>Bencana Alam Merupakan Salah Satu Fenomena Alam Yang Mengancam Keber Langsungan Hidup Manusia. Dampak Negatif Yang Ditimbulkan Bisa Berupa Kerugian Materi Maupun Nonmateri. Bencana Tersebut Bisa Dicontohkan Seperti Banjir, Tanah Longsor, Gempa Bumi Ada Pula Bencana Non Alam Seperti Kebakaran Gagal Teknologi, Gagal Modernisasi, Konflik Sosial Antar Kelompok Dan Teror. Bencana Merupakan Sebuah Fenomena Kehidupan Manusia Yang Tidak Dapat Diketahui Secara Pasti Kapan Terjadinya. Manusia Hanya Mampu Mengenali Gejalagejala Awal Dan Memprediksi Terjadinya. Kecanggihan Teknologi Yang Diciptakan Manusia Terkadang Hanya Mampu Menjelaskan Gejala Awal Ini, Sehingga Kejadian Detil Daribencana Itu Hanya Dalam Prediksi Manusia. Meskipun Demikian, Dengan Kemampuan Mengenali Gejala-gejala Awal Dari Sebuah Bencana Manuisa Dapat Mempersiapkan Diri Dalam Menghadapi Becana. Persiapan Itu Meliputi Persiapan Sebelum Terjadinya Bencana, Ketika Terjadi Bencana, Dan Pasca Terjadinya Bencana. Artinya, Kesiapan Yang Dilakukan Oleh Manusia Dapat Dilakukan Ketika Dapat Mengenali Gejala Awal, Tingkat Resikonya Dan Lain Sebagainya.</t>
  </si>
  <si>
    <t>Menghasilkan Data Tentang Jumlah Kejadian Bencana Alam</t>
  </si>
  <si>
    <t>Kompilasi Data Statistik Kehutanan Provinsi Sumatera Selatan</t>
  </si>
  <si>
    <t xml:space="preserve">  Dinas Kehutanan Provinsi Sumatera Selatan</t>
  </si>
  <si>
    <t>(0711) 411-476</t>
  </si>
  <si>
    <t>Alkadri23@gmail.com</t>
  </si>
  <si>
    <t>Dinas Kehutanan Provinsi Sumatera Selatan</t>
  </si>
  <si>
    <t>Alkadri, Sh</t>
  </si>
  <si>
    <t>Kepala Bidang Perencanaan Dan Pemanfaatan Hutan</t>
  </si>
  <si>
    <t>L. Kol. H. Burlian No.25, Srijaya Kec. Alang-alang Lebar Kota Palembang Sumatera Selatan – 30151</t>
  </si>
  <si>
    <t>Sumber Daya Hutan Merupakan Anugerah Tuhan Yang Maha Esa Yang Mempunyai Kedudukan Dan Peran Untuk Menunjang Pembangunan Dan Kehidupan Manusia. Oleh Karena Itu, Pemanfaatan Dan Pengelolaannya Perlu Dilaksanakan Berdasarkan Asas Lestari, Serasi, Selaras, Dan Seimbang. Pemanfaatan Sumber Daya Hutan Secara Terencana, Rasional, Dan Bertanggung Jawab Serta Sesuai Kemampuan Daya Dukungnya Akan Dapat Membantu Pelestarian Fungsi Hutan Dan Keseimbangan Bagi Pembangunan Yang Berkesinambungan Dan Berwawasan Lingkungan. Sumber Daya Alam Yang Berasal Dari Hutan Mempunyai Nilai Strategis Guna Mendukung Kepentingan Pembangunan Nasional, Sektoral, Dan Daerah. Hutan Sebagai Asset Penting Negara Perlu Dikelola Dengan Baik. Sebagaimana Amanat Undang-undang Nomor 41 Tahun 1999 Tentang Pokok-pokok Kehutanan, “hutan (forest) Adalah Suatu Lapangan Pertumbuhan Pohon-pohon Yang Secara Keseluruhan Merupakan Persekutuan Hidup Alam Hayati Beserta Fisik Lingkungannya, Dan Yang Ditetapkan Oleh Pemerintah Sebagai Hutan." Peranan Sumber Daya Hutan Di Dalam Lingkungan Pembangunan Daerah Merupakan Produsen Alam Yang Menghasilkan Produk Ganda Yaitu Barang Dan Jasa. Untuk Itu Sangat Diperlukan Adanya Data Yang Cukup Dan Up To Date Terkait Perkembangan Hutan Dan Produksinya Agar Pemanfaatan Daya Hutan Dapat Terencana, Rasional Dan Dapat Dipertanggung Jawabkan.</t>
  </si>
  <si>
    <t>Untuk Menyediakan Data Dan Informasi Terkait Perkembangan Dan Produksi Hutan Yang Nantinya Dapat Menjadi Bahan Evaluasi Bagi Instansi Maupun Pemerintah Serta Bahan Pertimbangan Dalam Pengambilan Keputusan Dan Kebijakan.</t>
  </si>
  <si>
    <t>29 Januari 2020</t>
  </si>
  <si>
    <t>09 April 2021</t>
  </si>
  <si>
    <t>Lainnya : unit teknis pelaksanaan kehutanan</t>
  </si>
  <si>
    <t>Lainnya: hutan</t>
  </si>
  <si>
    <t>24</t>
  </si>
  <si>
    <t>Kompilasi Data Statistik Kelautan dan Perikanan Provinsi Sumatera Selatan</t>
  </si>
  <si>
    <t xml:space="preserve">  Dinas Kelautan dan Perikanan Provinsi Sumatera Selatan</t>
  </si>
  <si>
    <t>Kompilasi Data Statistik Kelautan Dan Perikanan Provinsi Sumatera Selatan</t>
  </si>
  <si>
    <t>0711518757</t>
  </si>
  <si>
    <t>jailani.sumsel@gmail.com</t>
  </si>
  <si>
    <t>Dinas Kelautan Dan Perikanan Provinsi Sumatera Selatan</t>
  </si>
  <si>
    <t>Jailani</t>
  </si>
  <si>
    <t>Kepala Subbagian Perencanaan Evaluasi Dan Pelaporan</t>
  </si>
  <si>
    <t>Jl. Pangeran Ratu Ulu, 15 Ulu, Kecamatan Seberang Ulu I, Kota Palembang, Sumatera Selatan 30257</t>
  </si>
  <si>
    <t>Sektor Perikanan Merupakan Salah Satu Sektor Penting. Output Yang Dihasilkan Sektor Perikanan Cukup Besar Untuk Memenuhi Gizi Dan Protein, Khususnya Penduduk Sumatera Selatan Dan Masyarakat Indonesia Pada Umumnya. Data Statistik Perikanan Sangat Diperlukan Untuk Mengetahui Potensi Sumber Alami Yang Berguna Untuk Bahan Perencanaan Dan Kebijaksanaan Di Bidang Perikanan. Pengumpulan Data Perusahaan Perikanan Merupakan Salah Satu Upaya Melengkapi Data Statistik Perikanan Yang Masih Lemah.</t>
  </si>
  <si>
    <t>Untuk Menyajikan Data Hasil Perikanan Da Output Lainnya Yang Dapat Digunakan Oleh Masyarakat Dan Pemerintah Dalam Menentukan Kebijakan</t>
  </si>
  <si>
    <t>Kompilasi Data Statistik Kepariwisataan Kota Parepare</t>
  </si>
  <si>
    <t xml:space="preserve">  Dinas Kepemudaan, Olahraga dan Pariwisata Kota Parepare</t>
  </si>
  <si>
    <t>085242072929</t>
  </si>
  <si>
    <t>disporaparparepare@gmail.com</t>
  </si>
  <si>
    <t>Dinas Kepemudaan, Olahraga, Dan Pariwisata Kota Parepare</t>
  </si>
  <si>
    <t>Andi Fardani, S.ip</t>
  </si>
  <si>
    <t>Kepala Seksi Pemasaran Dan Analisa Pasar Wisata</t>
  </si>
  <si>
    <t>Jl. Beringin No. 4, Kel. Bumi Harapan, Kec. Bacukiki</t>
  </si>
  <si>
    <t>Data Statistik Kepariwisataan Dikerjakan Mulai Bulan Maret 2020–desember 2020.data Yang Telah Diambil Kemudian Dilaporkan Setiap Akhir Tahun Kepada Pemerintah Provinsi Dengan Frekuensi Pengumpulan Data Per Triwulan. Analisis Yang Digunakan Yaitu Analisis Deskriptif.</t>
  </si>
  <si>
    <t>Tujuan Kegiatan: (a) Untuk Mengetahui Data Wisatawan Nusantara Dan Wisatawan Mancanegaradi Kota Parepare;(b)untuk Mengetahui Lama Menginap Wisatawan Nusantara Dan Wisatawan Mancanegaradi Kota Parepare</t>
  </si>
  <si>
    <t>Kompilasi Data Statistik Ketahanan Pangan dan Peternakan Provinsi Sumatera Selatan</t>
  </si>
  <si>
    <t xml:space="preserve">  Dinas Ketahanan Pangan dan Peternakan Provinsi Sumatera Selatan</t>
  </si>
  <si>
    <t>Kompilasi Data Statistik Ketahanan Pangan Dan Peternakan Provinsi Sumatera Selatan</t>
  </si>
  <si>
    <t>0711411903</t>
  </si>
  <si>
    <t>dewi.pus23@gmail.com</t>
  </si>
  <si>
    <t>Dinas Ketahanan Pangan Dan Peternakan Provinsi Sumatera Selatan</t>
  </si>
  <si>
    <t>Dewi Puspita Sari</t>
  </si>
  <si>
    <t>Kasubbag Perencanaan Dan Pelaporan</t>
  </si>
  <si>
    <t>Jl. Kol. H. Burlian No.82, Srijaya, Kec. Alang-alang Lebar, Kota Palembang, Sumatera Selatan 30153</t>
  </si>
  <si>
    <t>Tersedianya Data Dan Informasi Ketahanan Pangan Merupakan Sesuatu Yang Sangat Penting Dan Mendasar Sebagai Tolok Ukur Dalam Mengestimasi Dan Menilai Keberhasilan Pembangunan Ketahanan Pangan Di Provinsi Sumatera Selatan. Untuk Itu, Statistik Ketahanan Pangan Dan Peternakan Ini Menyajikan Berbagai Data Yang Dihimpun Dari Berbagai Sumber Untuk Mencapai Tujuan Tersebut.</t>
  </si>
  <si>
    <t>Untuk Menyediakan Data Dan Informasi Terkait Ketahanan Pangan Dan Peternakan Yang Dapat Digunakan Oleh Masyarakat Dan Pemerintah Sebagai Bahan Atau Dasar Penentu Kebijakan</t>
  </si>
  <si>
    <t>KOMPILASI DATA STATISTIK LALU LINTAS ANGKUTAN UDARA DI BANDARA AHMAD YANI SEMARANG</t>
  </si>
  <si>
    <t xml:space="preserve">  PT ANGKASA PURA I (PERSERO) SEMARANG</t>
  </si>
  <si>
    <t>32</t>
  </si>
  <si>
    <t>Kompilasi Data Statistik Pegawai di Pemerintah Kabupaten Kendal</t>
  </si>
  <si>
    <t xml:space="preserve">  Badan Kepegawain Pendidikan dan Pelatihan</t>
  </si>
  <si>
    <t>Kompilasi Data Statistik Pemetaan Hewan Di Kabupaten Lima Puluh Kota</t>
  </si>
  <si>
    <t xml:space="preserve">  Dinas Peternakan dan Kesehatan Hewan</t>
  </si>
  <si>
    <t>(0752) 92049</t>
  </si>
  <si>
    <t>(0752) 91094</t>
  </si>
  <si>
    <t>dinaklpk@yahoo.co.id</t>
  </si>
  <si>
    <t>Kepala Dinas Peternakan Dan Kesehatan Hewan</t>
  </si>
  <si>
    <t>Ir. Indra Suriani</t>
  </si>
  <si>
    <t>Plt.kepala Dinas Peternakan Dan Kesehatan Hewan</t>
  </si>
  <si>
    <t>Jalan Pahlawan No.14 Ibuh Kota Payakumbuh</t>
  </si>
  <si>
    <t>Salah Satu Kendala Untama Bagi Program Peningkatan Produksi Ternak Di Kabupaten Lima Puluh Kota Adalah Munculnya Berbagai Penyakit Hewan Menular Yang Menimbulkan Kerugian Ekonomi Pada Masyarakat Anatara Lain Berupa Kematian,penurunan Produksi,penurunan Angka Kelahiran Dan Lain-lain. Pemetaan Penyakit Hewan Menular Sangat Diperlukan Untuk Menyajikan Informasi Yang Tertulis Dan Akurat Mengenai Penyakit2 Hewan. Untuk Membuat Pemetaan Penyakit Hewan Menular Dikabupaten 50 Kota Diperlukan Data Yang Dikumpulkan Dari Kegiatan Diagnosa,monitoring,investigasi Dan Pelayan Aktif Dari Upt Peternakan Dan Puskeswan Secara Aktif Servise Dari Dinas Peternakan Dan Kesehatan Hewan.</t>
  </si>
  <si>
    <t>1. Memberikan Informasi Mengenai Macam2 Penyakit Hewan Serta Distribusinya Didaerah Kabupaten Lima Puluh Kota, Sehingga Dapat Dijadikan Masukan Bagi Pemerintah Daerah Dan Instansi Terkait Dalam Menyusun Kegiatan Dan Kebujakan Penanggulangan Penyakit Hewan Menular. 2.mempermudah Proses Pengambilan Keputusan Dalam Pemberantasan Penyakit Hewan Menular Di Masa Mendatang 3.memvisualisasikan Data Penyakit Hewan Menular Dalam Bentuk Spasial</t>
  </si>
  <si>
    <t>Lainnya : Hardcopy Blangko</t>
  </si>
  <si>
    <t>Lainnya : Pemilik Hewan</t>
  </si>
  <si>
    <t>Lainnya: Pemilik Hewan</t>
  </si>
  <si>
    <t>Kompilasi Data Statistik Pengunjung Museum Siginjai Provinsi Jambi</t>
  </si>
  <si>
    <t xml:space="preserve">  DINAS KEBUDAYAAN DAN PARIWISATA PROVINSI JAMBI</t>
  </si>
  <si>
    <t>Kompilasi Data Statistik Perikanan Budidaya Jawa Timur</t>
  </si>
  <si>
    <t xml:space="preserve">  Dinas Kelautan dan Perikanan Provinsi Jawa Timur</t>
  </si>
  <si>
    <t>Kompilasi Data Statistik Perikanan Provinsi Sulawesi Tenggara</t>
  </si>
  <si>
    <t xml:space="preserve">  Dinas Kelautan dan Perikanan Provinsi Sulawesi Tenggara</t>
  </si>
  <si>
    <t>(0401) 322676</t>
  </si>
  <si>
    <t>bbp2hp@kkp.go.id</t>
  </si>
  <si>
    <t>La Ode Kardini, Se.,m.si</t>
  </si>
  <si>
    <t>Lely Fajriah, S.pi. M.si,</t>
  </si>
  <si>
    <t>Kepala Sub Bagian Program Dan Statistik</t>
  </si>
  <si>
    <t>Jalan Balaikota No 4, Kendari</t>
  </si>
  <si>
    <t>Dalam Perencanaan Pengembangan Produksi Perikanan, Pemerintah Memerlukan Dukungan Data Statistik Perikanan. Oleh Karena Itu Kegiatan Pengumpulan Data Statistik Perikanan Semakin Penting Dan Perlu Mendapat Perhatian Serius Dari Berbagai Pihak Yang Terkait. Peranan Data Dan Informasi Sangat Diperlukan Sebagai Dasar Perencanaan Dan Evaluasi Hasil Pembangunan</t>
  </si>
  <si>
    <t>A. Mendapatkan Data Statistik Perikanan Khususnya Dari Perusahaan Perikanan Dan Tpi Secara Tahunan Yang Akurat Berupa Gambaran Yang Jelas Tentang Struktur Usaha Perusahaan Perikanan Dan Tpi; Dan B. Mendapatkan Data Produksi Perikanan Laut</t>
  </si>
  <si>
    <t>Kompilasi Data Statistik Perikanan Tangkap Jawa Timur</t>
  </si>
  <si>
    <t>Kompilasi Data Statistik Perkebunan dan Peternakan Provinsi Kalimantan Selatan</t>
  </si>
  <si>
    <t>Kompilasi Data Statistik Perkebunan Kabupaten Ogan Komering Ilir</t>
  </si>
  <si>
    <t xml:space="preserve">  Dinas Perkebunan dan Peternakan Kabupaten Ogan Komering Ilir</t>
  </si>
  <si>
    <t>081367644007</t>
  </si>
  <si>
    <t>disbunnak.oki@gmail.com</t>
  </si>
  <si>
    <t>Dinas Perkebunan Dan Peternakan Kabupaten Ogan Komering Ilir</t>
  </si>
  <si>
    <t>Hj. Rusminah, Sp. M.si.</t>
  </si>
  <si>
    <t>Jalan Letnan Darna Jambi No. 114 Kayu Agung</t>
  </si>
  <si>
    <t>Diperlukannya Data Terkait Penambahan Luasan Dan Besaran Produksi Secara Periodik. Data Didapat Dari Laporan Petugas Perkebunan Lapangan Per Triwulan</t>
  </si>
  <si>
    <t>Bertujuan Untuk Mengetahui Luasan Areal Dan Besaran Produksi Perkebunan Di Kabupaten Ogan Komering Ilir</t>
  </si>
  <si>
    <t>Kompilasi Data Statistik Perkebunan Provinsi Sumatera Selatan</t>
  </si>
  <si>
    <t xml:space="preserve">  Dinas Perkebunan Provinsi Sumatera Selatan</t>
  </si>
  <si>
    <t>0711357569</t>
  </si>
  <si>
    <t>disbun.sumsel@gmail.com</t>
  </si>
  <si>
    <t>Dinas Perkebunan Propinsi Sumatera Selatan</t>
  </si>
  <si>
    <t>Eka Dian Putra</t>
  </si>
  <si>
    <t>Jl. Jend. Sudirman Km.3,5 No.563, Sekip Jaya, Kec. Kemuning, Kota Palembang, Sumatera Selatan 30114</t>
  </si>
  <si>
    <t>Pembangunan Sub Sektor Perkebunan Merupakan Bagian Pembangunan Sektor Pertanian. Pembangunan Sub Sektor Perkebunan Harus Berlandaskan Pada Sikap Dan Kepedulian Dalam Memberikan Fasilitasi Dan Pelayanan Kepada Masyarakat Serta Seluruh Stakeholder Perkebunan</t>
  </si>
  <si>
    <t>Penyusunan Kompilasi Data Statistik Perkebunan Ini Bertujuan Untuk Menyajikan Data Data Luas, Produksi, Produktivitas, Jumlah Petani, Pabrik/unit Pengolahan Hasil, Harga Komoditi Perkebunan, Penyerapan Tenaga Kerja, Pendapatan Petani Dan Sumber Benih Perkebunan</t>
  </si>
  <si>
    <t>08 Juni 2021</t>
  </si>
  <si>
    <t>Kompilasi Data Statistik Perkeretaapian Provinsi Sumatera Selatan</t>
  </si>
  <si>
    <t>(0711) 352 005</t>
  </si>
  <si>
    <t>chandra.nasrullah@sumselprov.go.id</t>
  </si>
  <si>
    <t>Chandra Akram Nasrullah</t>
  </si>
  <si>
    <t>Kepala Bidang Perkeretaapian Dan Pengembangan</t>
  </si>
  <si>
    <t>Jln. Kapten A. Rivai No. 51 Palembang, Sumatera Selatan</t>
  </si>
  <si>
    <t>Pembangunan Nasional Yang Dilaksanakan Oleh Pemerintah Bersama Rakyat Bertujuan Buat Lebih Menaikkan Kesejahteraan Masyarakat, Baik Yang Tinggal Di Wilayah Perkotaan Juga Di Pedesaan. Oleh Karenanya Pemerintah Mempunyai Peranan Yg Sangat Strategis Dalam Upaya Menaikkan Peran Aktif Warga Dalam Pembangunan Di Setiap Sektor, Diantaranya Sektor Transportasi Bersama Perangkat Pendukungnya. Pembangunan Di Bidang Transportasi Perkeretapian Mempunyai Peranan Yg Sangat Krusial Serta Strategis Pada Mendukung, Mendorong Dan Menunjang Segala Aspek Kehidupan Baik Pada Bidang Ekonomi, Sosial Budaya, Politik Dan Pertahanan Keamanan. Transportasi Perkeretaapian Menjadi Kian Krusial, Dampak Luasnya Wilayah Negara Kesatuan Republik Indonesia Terutama Pada Provinsi Sumatera Selatan. Penataan Sistem Transportasi Perkeretaapian Yg Handal, Terpadu Dan Terarah, Wajib Didukung Dengan Peningkatan Kualitas Sumber Daya Insan Serta Terpenuhinya Data Statistik Transportasi Perkeretaapian.</t>
  </si>
  <si>
    <t>Untuk Mengetahui Perkembangan Data Pergerakan Penumpang, Barang, Capaian On Time Performance , Dll Yang Dapat Digunakan Sebagai Bahan Evaluasi Di Bidang Perkeretaapian Sekaligus Data Pendukung Penentu Kebijakan Di Bidang Transportasi Khususnya Bidang Perkeretaapian</t>
  </si>
  <si>
    <t>Kompilasi Data Statistik Pertanian</t>
  </si>
  <si>
    <t>085255965525</t>
  </si>
  <si>
    <t>produksi_sinjai@yahoo.com</t>
  </si>
  <si>
    <t>Waris Sp</t>
  </si>
  <si>
    <t>Kepala Bidang Tanaman Pangan Dan Holtikultura</t>
  </si>
  <si>
    <t>Jl Persatuan Raya No121 Sinjai</t>
  </si>
  <si>
    <t>Sektor Pertanian Memiliki Fungsi Dan Peran Strategis Bagi Masyarakat Dan Pemerintah Baik Negara Berkembang Maupun Negara Maju.sektor Pertanian Memegang Perananmemegang Peranan Yang Penting Bagi Perekonomian Nasional. Hal Ini Ditunjukkan Dari Banyaknya Penduduk Atau Tenaga Kerja Yang Hidup Dan Bekerja Pada Sektor Pertanian. Sektor Pertanian Di Hadapkan Pada Kurangnya Data Berkualitas Yang Akan Digunakan Dalam Kebijakan Sektor Pertanian.data Yang Berkualitas Sangat Penting Untuk Memastikan Bahwa Output Segala Kebijakan Sektor Pertanian Dapat Terpotret Secara Akurat.</t>
  </si>
  <si>
    <t>Menyajikan Data Pertanian Dan Holtikultura Secara Menyeluruh</t>
  </si>
  <si>
    <t>Kompilasi Data Statistik Pertanian Kabupaten Batu Bara</t>
  </si>
  <si>
    <t xml:space="preserve">  DINAS TANAMAN PANGAN, HORTIKULTURA DAN KETAHANAN PANGAN</t>
  </si>
  <si>
    <t>081317430533</t>
  </si>
  <si>
    <t>distanumum@gmail.com</t>
  </si>
  <si>
    <t>Dinas Tanaman Pangan, Hortikultura Dan Ketahanan Pangan</t>
  </si>
  <si>
    <t>Rini Andayuni</t>
  </si>
  <si>
    <t>Jl. H. Barus Siregar Desa Tanjung Kubahkec. Air Putih</t>
  </si>
  <si>
    <t>Informasi Mengenai Pertanian Merupakan Hal Sangat Penting Untuk Membangun Sektor Pertanian Kabupaten Batu Bara. Oleh Karena Itu Sangat Penting Untuk Mengetahui Informasi Mengenai Pertanian Di Kabupaten Batu Bara</t>
  </si>
  <si>
    <t>Menyediakan Data Pertanian Kabupaten Batu Bara</t>
  </si>
  <si>
    <t>Lainnya : Dikumpulkan Dari PPL</t>
  </si>
  <si>
    <t>Kompilasi Data Statistik Pertanian Tanaman Pangan</t>
  </si>
  <si>
    <t xml:space="preserve">  Dinas Pertanian Kabupaten Ogan Komering Ulu</t>
  </si>
  <si>
    <t>08126738833</t>
  </si>
  <si>
    <t>pertanian@okukab.go.id</t>
  </si>
  <si>
    <t>Dinas Pertanian Kabupaten Ogan Komering Ulu</t>
  </si>
  <si>
    <t>Sapri</t>
  </si>
  <si>
    <t>Jl. A. Yani Kemelak Km 7, Baturaja</t>
  </si>
  <si>
    <t>Statistik Pertanian Untuk Mendapatkan Data Luas Tanam Dan Luas Panen</t>
  </si>
  <si>
    <t>Mengetahui Jumlah Tanam, Jumlah Panen, Jumlah Kerusakan/puso Komoditi Tanaman Pangan</t>
  </si>
  <si>
    <t>Lainnya : Petani/Kelompok Tani</t>
  </si>
  <si>
    <t>Lainnya: Sawah dan Padi</t>
  </si>
  <si>
    <t>Kompilasi Data Statistik Peternakan</t>
  </si>
  <si>
    <t xml:space="preserve">  Dinas Peternakan dan Kesehatan Hewan Provinsi Nusa Tenggara Barat</t>
  </si>
  <si>
    <t>KOMPILASI DATA STATISTIK PETERNAKAN DAN KESEHATAN HEWAN Kabupaten Pesisir Selatan</t>
  </si>
  <si>
    <t xml:space="preserve">  DINAS PETERNAKAN DAN KESEHATAN HEWAN KABUPATEN PESISIR SELATAN</t>
  </si>
  <si>
    <t>Kompilasi Data Statistik Peternakan Dan Kesehatan Hewan Kabupaten Pesisir Selatan</t>
  </si>
  <si>
    <t>08126780766</t>
  </si>
  <si>
    <t>tienazahra10@gmail.com</t>
  </si>
  <si>
    <t>Efrianto, Z, S.pt</t>
  </si>
  <si>
    <t>Tien Afrida Zahra</t>
  </si>
  <si>
    <t>Pengelola Statistik</t>
  </si>
  <si>
    <t>Laporan Tahunan Statistik Peternakan</t>
  </si>
  <si>
    <t>Tersedianya Data Statistik Peternakan, Untuk Pengambilan Kebijakan Bagi Pemerintah</t>
  </si>
  <si>
    <t>Lainnya : hewan ternak</t>
  </si>
  <si>
    <t>Lainnya: hewan ternak</t>
  </si>
  <si>
    <t>Kompilasi Data Statistik Peternakan dan Kesehatan Hewan Provinsi Lampung</t>
  </si>
  <si>
    <t xml:space="preserve">  Dinas Peternakan dan Kesehatan Hewan Provinsi Lampung</t>
  </si>
  <si>
    <t>Kompilasi Data Statistik Peternakan Dan Kesehatan Hewan Provinsi Lampung</t>
  </si>
  <si>
    <t>0721-487311</t>
  </si>
  <si>
    <t>disnakeswanlampung@gmail.com</t>
  </si>
  <si>
    <t>Dinas Peternakan Dan Kesehatan Hewan</t>
  </si>
  <si>
    <t>Jl. Cut Mutia No.23 B, Gulak Galik, Kec. Tlk. Betung Utara, Kota Bandar Lampung, Lampung 35124</t>
  </si>
  <si>
    <t>Penyusunan Buku Statistik Peternakan Tahun 2020</t>
  </si>
  <si>
    <t>Menyajikan Data Statistik Ternak Yang Valid Serta Dapat Dipertanggungjawabkan</t>
  </si>
  <si>
    <t>Lainnya: verval</t>
  </si>
  <si>
    <t>Kompilasi Data Statistik Peternakan Kabupaten Lima Puluh Kota</t>
  </si>
  <si>
    <t>Ir.indra Suriani</t>
  </si>
  <si>
    <t>Target Untuk Membangun Sektor Peternakan Hingga Menjadi Tulang Punggung Perekonomian Dikabupaten Lima Puluh Kota Diantaranya Adalah Dengan Peningkatan Produksi,konsumsi,pendapatan Peternak Dan Penyerapan Tenaga Kerja.dalam Upaya Membangun Sektor Peternakan Diperlukan Data Dan Informasi Yang Tersedia Secara Terus Menerus Dan Up To Date. Pelaksanaan Pendataan Statistik Peternakan Tahun 2020 Merupakan Kegiatan Dalam Rangka Memenuhi Tuntutan Permintaan Data Statistik Peternakan Yang Akurat Dan Akuntabel.</t>
  </si>
  <si>
    <t>1.untuk Memperoleh Data Perkembangan Ternak Dan Hasil Ternak Di Kabupaten Lima Puluh Kota Berupa Data Populasi, Klahiran,kematian,pemotongan,keluar Masuk Ternak,serta Produksi Dan Komsunsi Hasil Ternak. 2. Hasil Pendataan Yang Diperoleh Diolah Secara Statistik,disusun Dan Disajikan Dalam Bentuk Buku Statistik Peternakan Yang Dapat Digunakan Sebagai Bahan Perencanaan Pada Sub Sektor Peternakan Kedepannya.</t>
  </si>
  <si>
    <t>Lainnya : Petani dan Kelompok Tani</t>
  </si>
  <si>
    <t>Lainnya: Petani dan Kelompok Tani</t>
  </si>
  <si>
    <t>Kompilasi Data Statistik Peternakan Provinsi Bengkulu</t>
  </si>
  <si>
    <t xml:space="preserve">  Dinas Peternakan dan Kesehatan Hewan Provinsi Bengkulu</t>
  </si>
  <si>
    <t>0736-21394</t>
  </si>
  <si>
    <t>0736-21431</t>
  </si>
  <si>
    <t>datindisnakkeswanbengkulu@gmail.com</t>
  </si>
  <si>
    <t>Dinas Peternakan Dan Kesehatan Hewan Provinsi Bengkulu</t>
  </si>
  <si>
    <t>Drh. Nopiyeni, Mma</t>
  </si>
  <si>
    <t>Plt. Kepala Dinas Peternakan Dan Kesehatan Hewan Provinsi Bengkulu</t>
  </si>
  <si>
    <t>Jl. Musium No 4 Jembatan Kecil</t>
  </si>
  <si>
    <t>Pembangunan Daerah Yang Berkelanjutan Membutuhkan Koordinasi Dan Sinergitas Agar Tidak Terjadi Tumpang Tindih Dalam Menyusun Sistem Perencanaan Pembangunan Yang Sistematis, Terarah, Terpadu, Menyeluruh Dan Tanggap Terhadap Perubahan. Dinas Peternakan Dan Kesehatan Hewan Provinsi Bengkulu Mempunyai Tugas Melaksanakan Penyusunan Dan Pelaksanaan Kegiatan Perstatistikan Sub Sektor Peternakan Demi Mendukung Arah Kebijakan Perencanaan Daerah Di Bidang Peternakan Serta Kelancaran Pembangunan Di Provinsi Bengkulu. Dasar Hukum Pelaksanaan Kegiatan Ini Mengacu Pada Keputusan Direktur Jenderal Peternakan Dan Kesehatan Hewan Nomor 798/kpts/ot.040/f/11/2012 Tentang Petunjuk Teknis Pengumpulan Dan Penyajian Data Peternakan, Peraturan Pemerintah No. 51 Tahun 1999 Tentang Penyelenggaraan Statistik (lembaran Negara Tahun 1999 Nomor 96, Tambahan Lembaran Negara Nomor 3854), Undang-undang No. 16 Tahun 1997 Tentang Statistik (lembaran Negara Tahun 1997 Nomor 39, Tambahan Lembaran Negara 4437).</t>
  </si>
  <si>
    <t>1. Untuk Memahami Situasi Penyediaan Pangan Di Suatu Daerah Pada Kurun Waktu Tertentu Dan Melihat Sejauh Mana Ketersediaan Produksi Pangan Yang Mampu Mengimbangi Laju Pertumbuhan Penduduk 2. Untuk Mengetahui Penyediaan Pangan Yang Cukup Untuk Memenuhi Kebutuhan Seluruh Penduduk Yang Sesuai Dengan Persoalan Gizi Kehidupan Manusia Maka Perlu Disusun Neraca Bahan Makanan (nbm).</t>
  </si>
  <si>
    <t>Lainnya : Dinas Peternakan dan Kesehatan Hewan Tingkat Kabupaten/Kota</t>
  </si>
  <si>
    <t>Lainnya: verifikasi dan validasi data (rekonsiliasi)</t>
  </si>
  <si>
    <t>Lainnya: DInas Peternakan dan Kesehatan Hewan Tigkat Kabupaten/Kota</t>
  </si>
  <si>
    <t>KOMPILASI DATA STATISTIK PNS KABUPATEN SELUMA</t>
  </si>
  <si>
    <t>Kompilasi Data Statistik Pns Kabupaten Seluma</t>
  </si>
  <si>
    <t>085377892687</t>
  </si>
  <si>
    <t>KATROK.WIBOWO@GMAIL.COM</t>
  </si>
  <si>
    <t>Sekretariat Daerah Kabupaten Seluma</t>
  </si>
  <si>
    <t>Cucuk Wibowo</t>
  </si>
  <si>
    <t>Kepala Bidang Pengaduan, Pemberhentian Dan Informasi Asn</t>
  </si>
  <si>
    <t>Desa Riak Siabun, Kecamatan Sukarajaa</t>
  </si>
  <si>
    <t>Perlunya Informasi Kepegawaian Pns Daerah Se-kabupaten Seluma Sebagai Dasar Pengambilan Kebijakan</t>
  </si>
  <si>
    <t>1. Mendeskripsikan Data Kepegawaian Kabupaten Seluma 2. Membantu Pimpinan Dalam Pengambilan Kebijakan Tentang Kepegawaian</t>
  </si>
  <si>
    <t>10 Januari 2022</t>
  </si>
  <si>
    <t>Lainnya : Pengumpulan data dari sistem MySAPK</t>
  </si>
  <si>
    <t>02 Januari 2022</t>
  </si>
  <si>
    <t>Kompilasi Data Statistik Produksi Kayu Bulat dan Olahan di Provinsi Bengkulu</t>
  </si>
  <si>
    <t xml:space="preserve">  Dinas Lingkungan Hidup dan Kehutanan Provinsi Bengkulu</t>
  </si>
  <si>
    <t>Kompilasi Data Statistik Produksi Kayu Bulat Dan Olahan Di Provinsi Bengkulu</t>
  </si>
  <si>
    <t>(0736) 22856</t>
  </si>
  <si>
    <t>dishut.bkl@gmail.com</t>
  </si>
  <si>
    <t>Dinas Lingkungan Hidup Dan Kehutanan Provinsi Bengkulu</t>
  </si>
  <si>
    <t>Samsul Hidayat, S.hut., Mm</t>
  </si>
  <si>
    <t>Kepala Bidang Perencanaan Dan Pemanfaatan, Dan Ksdae</t>
  </si>
  <si>
    <t>Jalan Pembangunan Simpang Padang Harapan Kota Bengkulu</t>
  </si>
  <si>
    <t>Perlunya Data Dan Informasi Terkait Produksi Kayu Bulat Dan Olahan Terutama Bagi Pimpinan Untuk Evaluasi</t>
  </si>
  <si>
    <t>Penyediaan Data Produksi Kayu Bulat Dan Olahan Sebagai Bahan Untuk Monitoring Dan Evaluasi</t>
  </si>
  <si>
    <t>Lainnya : Aplikasi Sipuhh Online</t>
  </si>
  <si>
    <t>Lainnya: Kayu hasil hutan</t>
  </si>
  <si>
    <t>Kompilasi Data Statistik Profil Kabupaten Lima Puluh Kota</t>
  </si>
  <si>
    <t xml:space="preserve">  Badan Perencanaan Penelitian dan Pengembangan Kabupaten Lima Puluh Kota</t>
  </si>
  <si>
    <t>(0752) 7470700</t>
  </si>
  <si>
    <t>(0752) 7470774</t>
  </si>
  <si>
    <t>bapelitbang50kota@gmail.com</t>
  </si>
  <si>
    <t>Kepala Badan Perencanaan Penelitian Dan Pengembangan</t>
  </si>
  <si>
    <t>Widya Putra,s.sos,m.si</t>
  </si>
  <si>
    <t>Plt. Kepala Bapelitbang</t>
  </si>
  <si>
    <t>H.aziz Haily, Ma, Nagari Sarilamak, Kecamatan Harau Kode Pos 262710</t>
  </si>
  <si>
    <t>Sesuai Pasal 152 Undang-undang Nomor 23 Tahun 2014 Tentang Pemerintahan Daerah, Ditegaskan Bahwa ‘’perencanaan Pembangunan Didasarkan Pada Data Dan Informasi Yang Akurat Dan Dapat Dipertanggung Jawabkan’’. Data Dan Informasi Memegang Peran Yang Sangat Penting Dalam Upaya Pembangunan Dan Pengelolaan Daerah. Selain Berfungsi Sebagai Bahan Penyusunan Perencanaan, Data Dan Informasi Juga Dapat Dipakai Sebagai Bahan Untuk Mempromosikan Berbagai Potensi Yang Ada Di Daerah Baik Untuk Kepentingan Pariwisata, Investasi, Maupun Tujuan Lainnya.</t>
  </si>
  <si>
    <t>1. Menyediakan Data Dan Informasi Bagi Para Pengambil Kebijakan Dan Keputusan Baik Di Daerah Maupun Di Pusat Pemerintah Ataupun Swasta. 2. Sebagai Media Untuk Membantu Pemerintahan Daerah Dalam Mempromosikan Potensi Daerah Sekaligus Memberi Penjelasan Kepada Masyarakat Tentang Keadaan Umum Kabupaten Lima Puluh Kota. 3. Mengembangkan Sistem Informasi Pengelolaan Data Base Profil Daerah. 4. Menyediakan Informasi Mengenai Potensi Wilayah, Sehingga Memudahkan Pemerintah Kabupaten Lima Puluh Kota Dalam Melakukan Langkah-langkah Perencanaan Pembangunan. 5. Meningkatkan Komitmen Pemerintahan Daerah Untuk Membangun Pola Kerja Berbasis Data Dan Informasi.</t>
  </si>
  <si>
    <t>Lainnya : Hardcopy blangko</t>
  </si>
  <si>
    <t>Lainnya : Dinas dan Instansi</t>
  </si>
  <si>
    <t>Lainnya: Dinas dan Instansi</t>
  </si>
  <si>
    <t>Kompilasi Data Statistik Rumah Tidak Layak Huni (RTLH)</t>
  </si>
  <si>
    <t xml:space="preserve">  Dinas Prumahan Rakyat dan Kawasan Permukiman</t>
  </si>
  <si>
    <t>Kompilasi Data Statistik Rutin Program Keluarga Berencana Kabupaten Karawang</t>
  </si>
  <si>
    <t xml:space="preserve">  Dinas Pengendalian Penduduk dan Keluarga Berencana Kabupaten Karawang</t>
  </si>
  <si>
    <t>(0267) 8452887</t>
  </si>
  <si>
    <t>dppkb.karawang@gmail.com</t>
  </si>
  <si>
    <t>Kepala Dinas Pengendalian Penduduk Dan Keluarga Berencana Kabupaten Karawang</t>
  </si>
  <si>
    <t>Kepala Bidang Advokasi, Pengendalian Penduduk, Dan Keluarga Berencana</t>
  </si>
  <si>
    <t>Jl. Ciremai No.1 Karangpawitan, Kecamatan Karawang Barat</t>
  </si>
  <si>
    <t>Setiap Bulan, Bppkb Provinsi Jawa Barat Memberikan Target Pencapaian Program Kependudukan Dan Keluarga Berencana Kepada Kabupaten/kota Di Bawahnya. Maka Dilakukanlah Kegiatan Untuk Mengumpulkan Data Statistik Rutin Terkait Program Tersebut. Kompilasi Data Statistik Rutin Ini Merupakan Hasil Pencatatan Dan Pelaporan Pelayanan Kontrasepsi Dan Pengendalian Lapangan. Pencatatan Dan Pelaporan Pelayanan Kontrasepsi (pelkon) Adalah Suatu Kegiatan Mencatat Dan Melaporkan Berbagai Aspek Yang Berkaitan Dengan Pelayanan Kontrasepsi Yang Dilakukan Oleh Klinik Kb Pemerintah Maupun Swasta, Serta Dokter/bidan Praktek Swasta Sesuai Dengan Sistem Yang Telah Ditetapkan. Sedangkan Pencatatan Dan Pelaporan Pengendalian Lapangan (dalap) Adalah Suatu Kegiatan Mencatat Dan Melaporkan Berbagai Aspek Tentang Kegiatan Koordinasi Dan Pengendalian Pelaksanaan Program Kkb Di Lapangan.</t>
  </si>
  <si>
    <t>Menjadi Acuan Dalam Memenuhi Kebutuhan Indikator Operasional. Selain Itu, Dapat Juga Digunakan Oleh Para Pengampu Program Baik Di Tingkat Opd Kb Kabupaten/kota, Provinsi, Hingga Nasional Dalam Melakukan Presentasi, Pelaporan Data, Maupun Analisis Sederhana Dari Data-data Statistik Rutin Yang Tersedia.</t>
  </si>
  <si>
    <t>Kompilasi Data Statistik Sektoral Kabupaten Ciamis Tahun 2020</t>
  </si>
  <si>
    <t>081222990567</t>
  </si>
  <si>
    <t>eli.herlina0111@gmail.com</t>
  </si>
  <si>
    <t>Eli Herlina</t>
  </si>
  <si>
    <t>Kasi Ppds</t>
  </si>
  <si>
    <t>Penyediaan Informasi Pembangunan Daerah Merupakan Salah Satu Kewajiban Pemerintah Daerah Sebagaimana Yang Diamanatkan Dalam Undang-undang 23 Tahun 2014 Tentang Pemerintahan Daerah, Sehingga Data Dan Informasi Yang Dikelola Dalam Sistem Informasi Pembangunan Daerah Menjadi Dasar Dalam Perencanaan Pembangunan Daerah. Sebagai Salah Satu Langkah Strategis Dalam Penyelenggaraan Perencanaan Pembangunan Daerah Adalah Ketersediaan Basis Data Untuk Peningkatan Kualitas Perencanaan Pembangunan Daerah Melalui Program Pengembangan Data Informasi Dalam Pelaksanaan Kegiatan Penyusunan Kompilasi Data Sektoral Kabupaten Ciamis Tahun 2021.</t>
  </si>
  <si>
    <t>Tujuan: Mendesiminasikan Data Statistik Sektoral Agar Lebih Mudah Diakses Dan Menarik Manfaat: - Meningkatkan Kesadaran Tentang Pentingnya Data Statistik - Memberikan Informasi Bagi Masyarakat - Membantu Pengambilan Kesimpulan Berbasis Data</t>
  </si>
  <si>
    <t>Kompilasi Data Statistik Tanaman Pangan dan Hortikultura Kabupaten Kuantan Singingi</t>
  </si>
  <si>
    <t xml:space="preserve">  Dinas Pertanian Kabupaten Kuantan Singingi</t>
  </si>
  <si>
    <t>Kompilasi Data Statistik Tanaman Pangan Dan Hortikultura Kabupaten Kuantan Singingi</t>
  </si>
  <si>
    <t>(0760)561832</t>
  </si>
  <si>
    <t>distankuansing@gmail.com</t>
  </si>
  <si>
    <t>Dinas Pertanian Kabupaten Kuantan Singingi</t>
  </si>
  <si>
    <t>Ir. Emmerson</t>
  </si>
  <si>
    <t>Kepala Dinas Pertanian Kabupaten Kuantan Singingi</t>
  </si>
  <si>
    <t>Pengumpulan Data Tanaman Pangan Dan Hortikultura Dilakukan Setiap Tahun Oleh Dinas Pertanian Kabupaten Kuantan Singingi. Data Pertanian Tanaman Pangan Dan Hortikultura Diperlukan Untuk Menjadi Sumber Informasi, Evaluasi, Serta Acuan Dalam Penetapan Kebijakan Perencanaan Pembangunan Pertanian Di Kabupaten Kuantan Singingi</t>
  </si>
  <si>
    <t>Mendapatkan Data Luas Tanam, Luas Panen, Luas Puso, Produksi, Dan Harga Komoditas Tanaman Pangan Dan Hortikultura</t>
  </si>
  <si>
    <t>Kompilasi Data Statistik Tanaman Pangan dan Hortikultura Provinsi Lampung</t>
  </si>
  <si>
    <t xml:space="preserve">  Dinas Ketahanan Pangan, Tanaman Pangan, dan Hortikultura Provinsi Lampung</t>
  </si>
  <si>
    <t>Kompilasi Data Statistik Tanaman Pangan Dan Hortikultura Provinsi Lampung</t>
  </si>
  <si>
    <t>(0721) 703775</t>
  </si>
  <si>
    <t>ren.tph.lpg@yahoo.co.id</t>
  </si>
  <si>
    <t>Dinas Ketahanan Pangan, Tanaman Pangan Dan Hortikultura</t>
  </si>
  <si>
    <t>Ir. Eko Dyah Purwaningsih, Mm</t>
  </si>
  <si>
    <t>Plt Sekretaris Dinas</t>
  </si>
  <si>
    <t>Jl. Hj. Zainal Abidin Pagaralam, No. 01, Labuhan Ratu, Kec. Kedaton, Kota Bandar Lampung, Lampung 35132</t>
  </si>
  <si>
    <t>Salah Satu Kunci Keberhasilan Pembangunan Sektor Tanaman Pangan Dan Hortikultura Adalah Tersusunnya Perencanaan Yang Baik Ditunjang Data Yang Berkualitas Dan Akurat. Data Juga Diperlukan Untuk Mengetahui Tingkat Keberhasilan Terhadap Pembangunan Yang Telah Dilaksanakan. Data Pertanian Yang Tidak Akurat Tidak Saja Akan Mengakibatkan Kesalahan Dalam Perencanaan Dan Pembangunan Sehingga Mengakibatkan Penghamburan Dana Masyarakat Tetapi Juga Mengakibatkan Kesulitan Yang Sebagian Besar Hidup Dari Sektor Pertanian.</t>
  </si>
  <si>
    <t>Guna Mengevaluasi Kinerja Satker Sehingga Dapat Digunakan Untuk Menyusun Perencanaan Program/kegiatan Yang Akan Datang</t>
  </si>
  <si>
    <t>28 Februari 2022</t>
  </si>
  <si>
    <t>Lainnya: provinsi kab/kota</t>
  </si>
  <si>
    <t>KOMPILASI DATA STATISTIK UNTUK PENGHITUNGAN INDEKS DAYA SAING DAERAH KABUPATEN SELUMA</t>
  </si>
  <si>
    <t xml:space="preserve">  Badan Penelitian dan Pengembangan Kabupaten Seluma</t>
  </si>
  <si>
    <t>Kompilasi Data Statistik Untuk Penghitungan Indeks Daya Saing Daerah Kabupaten Seluma</t>
  </si>
  <si>
    <t>Kepala Badan Penelitian Dan Pengembangan Kabupaten Seluma</t>
  </si>
  <si>
    <t>Linda Triana, S.sos</t>
  </si>
  <si>
    <t>Kepala Seksi Litbang</t>
  </si>
  <si>
    <t>Jl. Jendral Sudirman 1, Pematang Aur, Tais, Kab. Seluma</t>
  </si>
  <si>
    <t>Memberikan Gambaran Tentang Ukuran Keberhasilan Pencapaian Visi Dan Misi Bupati Dan Wakil Bupati Dari Sisi Keberhasilan Penyelenggaraan Pemerintah Daerah Khususnya Memenuhi Kinerja Pada Aspek Kesejahteraan, Layanan, Dan Daya Saing</t>
  </si>
  <si>
    <t>10 November 2021</t>
  </si>
  <si>
    <t>19 November 2021</t>
  </si>
  <si>
    <t>17 November 2021</t>
  </si>
  <si>
    <t>20 November 2021</t>
  </si>
  <si>
    <t>Lainnya : Dinas Instansi</t>
  </si>
  <si>
    <t>Lainnya: DINAS INSTANSI</t>
  </si>
  <si>
    <t>Kompilasi Data Statistik untuk Penyusunan Peta Ketahanan pangan dan kerentanan pangan (Food Security and Vulnerability Atlas) Kabupaten Seluma 2020</t>
  </si>
  <si>
    <t xml:space="preserve">  Dinas Ketahanan Pangan Kab. Seluma</t>
  </si>
  <si>
    <t>Kompilasi Data Statistik Untuk Penyusunan Peta Ketahanan Pangan Dan Kerentanan Pangan (food Security And Vulnerability Atlas) Kabupaten Seluma 2020</t>
  </si>
  <si>
    <t>Kepala Dinas Ketahanan Pangan Kabupaten Seluma</t>
  </si>
  <si>
    <t>Hendri Aritonang, S.hut</t>
  </si>
  <si>
    <t>Jl. Soekarno Hatta, Pematang Aur, Kec. Seluma</t>
  </si>
  <si>
    <t>Dalam Rangka Menyediakan Informasi Tentang Ketahanan Dan Kerentanan Pangan, Penting Untuk Para Pengambil Keputusan Dalam Pembuatan Program Dan Kebijakan, Baik Ditingkat Pusat Mapun Ditingkat Lokal Untuk Lebih Memprioritaskan Intervensi Dan Program Berdasarkan Kebutuhan Dan Potensi Dampak Kerawanan Pangan Yang Tinggi. Informasi Tersebut Dapat Dimanfaatkan Sebagai Salah Satu Instrumen Untuk Mengelola Krisis Pangan Dalam Rangka Upaya Perlindungan/ Penghindaran Dari Krisis Pangan Dan Gizi Baik Jangka Pendek, Menengah Maupun Panjang.</t>
  </si>
  <si>
    <t>Menyediakan Informasi Tentang Ketahanan Dan Kerentanan Pangan Penting Untuk Para Pengambil Keputusan Dalam Pembuatan Program Dan Kebijakan, Baik Ditingkat Pusat Mapun Ditingkat Daerah Untk Lebih Memprioritaskan Intervensi Dan Program Berdasarkan Kebutuhan Dan Potensi Dampak Kerawanan Pangan Yang Tinggi. Informasi Tersebut Dapat Diamanfaatkan Sebagai Salah Satu Instrumen Untuk Mengelola Krisis Pangan Dalam Rangka Upaya Perlindungan/ Penghindaran Dari Krisis Pangan Dan Gizi Baik Jangka Pendek, Menengah Maupun Panjang. 1. Memberikan Acuan Bagi Petugas Didaerah Dalam Penyusunan Fsva Kabupaten/kota, Dan 2. Meningkatkan Kemampan Petugas Dalam Melaksanakan Analisis Ketahanan Pangan Wilayah</t>
  </si>
  <si>
    <t>03 November 2021</t>
  </si>
  <si>
    <t>09 November 2021</t>
  </si>
  <si>
    <t>Rumah Tangga
Lainnya : Dinas/instansi terkait</t>
  </si>
  <si>
    <t>Lainnya: Wilayah Kabupaten Seluma</t>
  </si>
  <si>
    <t>Kompilasi Data Surat Tanda Daftar Perusahaan Kabupaten Batu Bara</t>
  </si>
  <si>
    <t xml:space="preserve">  DINAS PENANAMAN MODAL DAN PELAYANAN PERIZINAN TERPADU SATU PINTU</t>
  </si>
  <si>
    <t>085368273688</t>
  </si>
  <si>
    <t>dpmptsp@batubarakab.go.id</t>
  </si>
  <si>
    <t>Herryawan, St. M.si</t>
  </si>
  <si>
    <t>Kepala Bidang Pengaduan, Pengolahan Data Dan Informasi</t>
  </si>
  <si>
    <t>Jalan Perintis Kemerdekaan No 55, Kecamatan Lima Puluh</t>
  </si>
  <si>
    <t>Proses Pendaftaran Badan Usaha Tersebut Dilakukan Dengan Mengajukan Dokumen Resmi Yang Disebut Dengan Tdp. Tdp Atau Tanda Daftar Perusahaan Merupakan Suatu Berkas Yang Mengesahkan Bahwa Badan Usaha Atau Perusahaan Yang Sedang Dijalankan Telah Terdaftar Oleh Pemerintah. Pengurusan Tdp Merupakan Kewajiban Yang Harus Dilakukan Oleh Setiap Pemilik Bisnis Atau Pendiri Suatu Badan Usaha.</t>
  </si>
  <si>
    <t>Menghitung Jumlah Surat Tanda Daftar Perusahaan Yang Dikeluarkan Oleh Dmp-ptsp Kabupaten Batu Bara Tahun 2020.</t>
  </si>
  <si>
    <t>Kompilasi Data Tahunan Balai Besar Pengawas Obat dan Makanan di Semarang</t>
  </si>
  <si>
    <t xml:space="preserve">  Balai Besar Pengawas Obat dan Makanan di Semarang</t>
  </si>
  <si>
    <t>30</t>
  </si>
  <si>
    <t>Kompilasi Data Talak dan Cerai di Pengadilan Agama Makale</t>
  </si>
  <si>
    <t xml:space="preserve">  Pengadilan Agama Makale</t>
  </si>
  <si>
    <t>Kompilasi data talak/cerai untuk penyusunan Buku Langkat Dalam Angka</t>
  </si>
  <si>
    <t xml:space="preserve">  PENGADILAN AGAMA STABAT KELAS IB</t>
  </si>
  <si>
    <t>Kompilasi Data Talak/cerai Untuk Penyusunan Buku Langkat Dalam Angka</t>
  </si>
  <si>
    <t>061 8910470</t>
  </si>
  <si>
    <t>pengadilanagamastabat@gmail.com</t>
  </si>
  <si>
    <t>Peradilan Agama Republik Indonesia</t>
  </si>
  <si>
    <t>Peradilan Agama Provinsi Sumatera Utara</t>
  </si>
  <si>
    <t>Febriza Lubis, S.ag, Sh, Mh</t>
  </si>
  <si>
    <t>Ketua Pengadilan</t>
  </si>
  <si>
    <t>Jalan Proklamasi No.46, Stabat, Kelurahan Kwala Bingai</t>
  </si>
  <si>
    <t>Pengumpulan Data Talak/cerai Di Kabupaten Langkat Tertuang Dalam Laporan Pelaksanaan Kegiatan Pengadilan Agama Stabat Kelas Ib Tahun 2020</t>
  </si>
  <si>
    <t>Untuk Mendapatkan Data Talak/cerai Menurut Kecamatan</t>
  </si>
  <si>
    <t>Kompilasi Data Tanah Terdaftar Kota Sawahlunto</t>
  </si>
  <si>
    <t xml:space="preserve">  Badan Pertanahan Nasional Kota Sawahlunto</t>
  </si>
  <si>
    <t>(0752) 61196</t>
  </si>
  <si>
    <t>atrbpnsawahlunto@gmail.com</t>
  </si>
  <si>
    <t>Kepala Badan Pertanahan Nasional Provinsi Sumatera Barat</t>
  </si>
  <si>
    <t>Harmen Syafe'i, Sh</t>
  </si>
  <si>
    <t>Kepala Bpn Kota Sawahlunto</t>
  </si>
  <si>
    <t>Jalan Ir. H. Amran Nur, Kolok Mudik, Kecamatan Barangin, Kota Sawahlunto</t>
  </si>
  <si>
    <t>Mengingat Arti Pentingnya Tanah Bagi Kelansungan Hidup Masyarakat Maka Diperlukan Pengaturan Yang Lengkap Dalam Hal Penggunaan, Pemanfaatan, Pemilikan, Dan Pembuatan Hukum Yang Berkaitan Dengan Hal Tersebut. Ini Bertujuan Untuk Menghindari Terjadinya Persengketaan Tanah Baikyang Menyangkut Pemilikan Maupun Perbuatan-perbuatan Hukum Yang Dilakukan Oleh Pemiliknya. Untuk Memperoleh Kepastian Akan Hak Atas Tanah. Undang-undang Agraria No. 5 Tahun 1960 Telah Melaksanakan Pendaftaran Tanah Yang Ada Di Seluruh Indonesia, Di Samping Bagi Pemegang Hak Untuk Mendaftarkan Hak Atas Tanah Yang Padanya Sesuai Dengan Ketentuan Yang Berlaku</t>
  </si>
  <si>
    <t>Dengan Adanya Kegiatan Ini Diharapkan Dapat Memberikan Edukasi Maupun Informasi Kepada Masyarakat Tentang Kejelasan Dan Kepastian Hukum Terhadap Tanah Yang Dimiliki Ataupun Tanah Yang Dikuasai. Diharapkan Masyarakat Mendapat Manfaat Dari Pendaftaran Tanah Yang Mereka Miliki, Bukan Hanya Hasil Perkebunan Ataupun Pertanian, Tapi Diharapkan Juga Dapat Menjadi Sumber Modal Untuk Usaha Lainnya.</t>
  </si>
  <si>
    <t>Lainnya : Pengumpulan dokumen permohonan masuk</t>
  </si>
  <si>
    <t>Computer-assisted Personal Interviewing (CAPI)
Lainnya : Dokumen permohonan</t>
  </si>
  <si>
    <t>Lainnya : Bidang Tanah</t>
  </si>
  <si>
    <t>Lainnya: Bidang Tanah</t>
  </si>
  <si>
    <t>Kompilasi Data Tanaman Buah-Buahan dan Sayuran Tahunan</t>
  </si>
  <si>
    <t>Kompilasi Data Tanaman Buah-buahan Dan Sayuran Tahunan</t>
  </si>
  <si>
    <t>Kompilasi Data Tanaman Hias</t>
  </si>
  <si>
    <t>Disbunsultra@gmail.com</t>
  </si>
  <si>
    <t>Kompilasi Data Tanaman Pangan Provinsi Jambi</t>
  </si>
  <si>
    <t>Kompilasi Data Tanaman Pangan Provinsi Jambi Merupakan Gambaran Hasil Pelaksanaan Kegiatan Pembangunan Tanaman Pangan Provinsi Jambi Tahun 2020 Yang Menjadi Sumber Informasi Yang Bagi Pemakainya, Dan Juga Menjadi Instrumen Kerangka Acuan Penyusunan Perencanaan Pembangunan Di Masa Yang Akan Datang.</t>
  </si>
  <si>
    <t>Lainnya: Kabupaten / Kota</t>
  </si>
  <si>
    <t>Kompilasi Data Tanaman Sayuran dan Buah-Buahan Semusim</t>
  </si>
  <si>
    <t>Kompilasi Data Tanaman Sayuran Dan Buah-buahan Semusim</t>
  </si>
  <si>
    <t>Tujuan Dari Pengumpulan Data Hortikultura Adalah Untuk Mendapatkan Data Luas/jumlah Tanaman, Produksi Dan Rata-rata Harga Di Petani Pada Tingkat Kecamatan</t>
  </si>
  <si>
    <t>Lainnya: Petani</t>
  </si>
  <si>
    <t>Kompilasi Data Telkom NTT</t>
  </si>
  <si>
    <t xml:space="preserve">  Telkom Indonesia</t>
  </si>
  <si>
    <t>Kompilasi Data Tenaga Kerja Kabupaten Kuantan Singingi</t>
  </si>
  <si>
    <t xml:space="preserve">  Dinas Penanaman Modal, Pelayanan Terpadu Satu Pintu dan Tenaga Kerja Kabupaten Kuantan Singingi</t>
  </si>
  <si>
    <t>(0760)2524242</t>
  </si>
  <si>
    <t>dpmptsptk@kuansing.go.id</t>
  </si>
  <si>
    <t>Dinas Penanaman Modal, Pelayanan Terpadu Satu Pintu Dan Tenaga Kerja Kabupaten Kuantan Singingi</t>
  </si>
  <si>
    <t>Kepala Bidang Pelatihan, Penempatan Dan Perluasan Kesempatan Kerja</t>
  </si>
  <si>
    <t>Data Mengenai Keadaan Tenaga Kerja Kabupaten Kuantan Singngi Sangat Diperlukan Oleh Pimpinan Daerah Dalam Mengambil Keputusan Di Bidang Tenaga Kerja. Oleh Karena Itu Perlu Adanya Suatu Kumpulan Data Yang Memuat Keadaan Tenaga Kerja Di Kabupaten Kuantan Singingi</t>
  </si>
  <si>
    <t>Menyediakan Data Mengenai Keadaan Tenaga Kerja Di Kabupaten Kuantan Singingi</t>
  </si>
  <si>
    <t>Kompilasi Data Tenaga Kerja Konstruksi Bersertifikat Kab. Sarolangun</t>
  </si>
  <si>
    <t xml:space="preserve">  Dinas Pekerjaan Umum dan Penataan Ruang Kabupaten Sarolangun</t>
  </si>
  <si>
    <t>dpuprsrl@gmail.com</t>
  </si>
  <si>
    <t>Kepala Dinas Pekerjaan Umum Dan Penataan Ruang Kabupaten Sarolangun</t>
  </si>
  <si>
    <t>Kabid Tata Ruang Dan Bina Konstruksi</t>
  </si>
  <si>
    <t>Jl. H.m Kamel No.18</t>
  </si>
  <si>
    <t>Undang-undang No.2 Tahun 2017 Tentang Jasa Konstruksi Pasal 70 Ayat (1) Dan (2) Serta Sanksi Sesuai Pasal 70 Ayat (1) Dan (2) Yang Tercantum Dalam Pasal 99 Ayat (1) Dan (2)</t>
  </si>
  <si>
    <t>Agar Tenaga Kerja Konstruksi Bersertifikat Dan Mewujudkan Struktur Usaha Kukuh, Handal, Berdaya Saing Tinggi, Dan Hasil Konstruksi Berkualitas</t>
  </si>
  <si>
    <t>Lainnya : Pendaftaran</t>
  </si>
  <si>
    <t>Lainnya: Uji teknis</t>
  </si>
  <si>
    <t>Lainnya: Lembaga Pengadaan Jasa Konstruksi</t>
  </si>
  <si>
    <t>Kompilasi Data Tenaga Kerja Kota Mataram</t>
  </si>
  <si>
    <t xml:space="preserve">  Dinas Tenaga Kerja Kota Mataram</t>
  </si>
  <si>
    <t>Kompilasi Data Tenaga Kerja Kota Sawahlunto</t>
  </si>
  <si>
    <t xml:space="preserve">  Dinas Penanaman Modal Pelayanan Terpadu Satu Pintu dan Tenaga Kerja Kota Sawahlunto</t>
  </si>
  <si>
    <t>(0754) 62167</t>
  </si>
  <si>
    <t>dpmptspnakersawahlunto@gmail.com</t>
  </si>
  <si>
    <t>Kepala Dinas Penanaman Modal Ptsp Naker</t>
  </si>
  <si>
    <t>M Rahadian, Se</t>
  </si>
  <si>
    <t>Sekretaris Dinas Penanaman Modal Ptsp Dan Tenaga Kerja</t>
  </si>
  <si>
    <t>Jalan A. Yani No.3</t>
  </si>
  <si>
    <t>Untuk Mengetahui Data Pengangguran Berdasarkan Nama Dan Alamat Serta Bakat Dan Minat Keterampilan Angkatan Kerja (perorangan)</t>
  </si>
  <si>
    <t>Untuk Mengetahui Jumlah Angkatan Kerja, Data Pengangguran Dan Bukan Angkatan Kerja Di Kota Sawahlunto</t>
  </si>
  <si>
    <t>02 Februari 2020</t>
  </si>
  <si>
    <t>Lainnya : Pengumpulan Data Sekunder dari OPD</t>
  </si>
  <si>
    <t>Kompilasi Data Tenaga Kerja Provinsi Jambi</t>
  </si>
  <si>
    <t xml:space="preserve">  DINAS TENAGA KERJA DAN TRANSMIGRASI PROVINSI JAMBI</t>
  </si>
  <si>
    <t>081367631539</t>
  </si>
  <si>
    <t>disnakertransprovjambi@gmail.com</t>
  </si>
  <si>
    <t>Dinas Tenaga Kerja Dan Transmigrasi Provinsi Jambi</t>
  </si>
  <si>
    <t>Wahyu Ananda Putra, S.e., M.e.</t>
  </si>
  <si>
    <t>Kasubag Perencanaan, Evaluasi, Dan Pelaporan</t>
  </si>
  <si>
    <t>Komp. Transito Kec. Alam Barajo</t>
  </si>
  <si>
    <t>Memperluas Kesempatan Kerja Dan Menekan Angka Pengangguran Di Provinsi Jambi, Dengan Berfokus Pada Upaya Perluasan Kesempatan Kerja, Dengan Mendorong Penciptaan Kesempatan Kerja Pro-job. Oleh Karenanya Pemerintah Harus Mempertimbangkan Aspek-aspek Terhadap Upaya Pelestarian, Pemanfaatan, Dan Pengelolaan Sumber Daya Alam Dan Lingkungan Hidup Secara Berkelanjutan Sesuai Dengan Fokus Pembangunan Nasional Yaitu: Pro-growth, Pro-poor, Pro-job, Pro-environment.</t>
  </si>
  <si>
    <t>1. Informasi Ketenagakerjaan Agar Dapat Digunakan Bahan Perumusan Strategi 2. Memperkirakan Ketersediaan Secara Kuantitatif Jumlah Naker Berbagai Karakteristik 2020-2024 3. Memprediksi Kebutuhan Tenaga Kerja 2020-2024 4. Memprediksi Angka Pengangguran 5. Menyusun Rekomendasi Kebijakan Dan Program</t>
  </si>
  <si>
    <t>Lainnya : K/L/D/I</t>
  </si>
  <si>
    <t>Lainnya: K/L/D/I</t>
  </si>
  <si>
    <t>Kompilasi Data Tera Ulang Alat-alat Ukur, Takar, Timbang dan Perlengkapannya di Kabupaten Batang</t>
  </si>
  <si>
    <t xml:space="preserve">  Dinas Perindustrian, Perdagangan, Koperasi dan UKM Kabupaten Batang</t>
  </si>
  <si>
    <t>Kompilasi Data Terpadu Kesejahteraan Sosial (DTKS) di Kabupaten Bogor Tahun 2020</t>
  </si>
  <si>
    <t xml:space="preserve">  Dinas Sosial Kabupaten Bogor</t>
  </si>
  <si>
    <t>Kompilasi Data Terpadu Kesejahteraan Sosial (dtks) Di Kabupaten Bogor Tahun 2020</t>
  </si>
  <si>
    <t>dinsos@bogorkab.go.id</t>
  </si>
  <si>
    <t>Dra. Eni Irawati, Mm</t>
  </si>
  <si>
    <t>Kepala Bidang Perlindungan Jaminan Sosial</t>
  </si>
  <si>
    <t>Jl. Bersih No. 2 Komplek Perkantoran Pemkab Bogor</t>
  </si>
  <si>
    <t>Verifikasi Dan Validasi Data Dtks Yang Menggambarkan Keseluruhan Data Fakir Miskin Wilayah Kabupaten Bogor Berdasarkan 32 Variabel (terlampir)</t>
  </si>
  <si>
    <t>Verifikasi Dan Validasi Data Dtks Sebagai Dasar Pengambilan Kebijakan Dalam Penanganan Kemiskinan Di Wilayah Kabupaten Bogor.</t>
  </si>
  <si>
    <t>: 435 orang</t>
  </si>
  <si>
    <t>Kompilasi Data Terpilah Gender dan Anak</t>
  </si>
  <si>
    <t xml:space="preserve">  Dinas Pemberdayaan Perempuan dan Perlindungan Anak Kabupaten Hulu Sungai Utara</t>
  </si>
  <si>
    <t>Kompilasi Data Terpilah Gender Dan Anak</t>
  </si>
  <si>
    <t>(0527) 6060726</t>
  </si>
  <si>
    <t>bpppahsukalsel@gmail.com</t>
  </si>
  <si>
    <t>Dra. Rusinah</t>
  </si>
  <si>
    <t>Kepala Bidang Kualitas Hidup Perempuan Dan Keluarga</t>
  </si>
  <si>
    <t>Jl Negara Dipa No. 25, Sungai Malang 71418</t>
  </si>
  <si>
    <t>Hakekat Pembangunan Pada Prinsipnya Menyangkut Keseluruhan Berbagai Bidang Pembangunan Dengan Melibatkan Semua Pihak Dan Bagian Yang Terpenting Adalah Aspek Manfaatnya Dapat Dirasakan Oleh Semua Lapisan Masyarakat, Baik Laki-laki, Perempuan Maupun Anak Dan Tidak Ada Yang Boleh Tertinggal Atau Terdiskriminasikan. Hal Ini Penting, Karena Tuntutan Terhadap Perempuan Indonesia Untuk Lebih Berperan Dalam Pembangunan Dan Anak Yang Merupakan Investasi Dan Generasi Yang Nanti Akan Melanjutkan Keberlangsungan Negara.</t>
  </si>
  <si>
    <t>- Melengkapi Informasi Mengenai Pencapaian Pembangunan Gender Dan Anak - Mengetahui Kemajuan Pelaksanaan Pembangunan Gender Dan Anak - Mengidentifikasikan Permasalahan, Dan - Merumuskan Langkah Tindak Lanjut Kedepan Di Bidang Gender Dan Anak</t>
  </si>
  <si>
    <t>Individu
Lainnya : Lembaga</t>
  </si>
  <si>
    <t>Individu
Lainnya: Lembaga</t>
  </si>
  <si>
    <t xml:space="preserve">  Dinas Pemberdayaan Perempuan Dan Perlindungan Anak Kabupaten Minahasa Tenggara</t>
  </si>
  <si>
    <t>Kompilasi Data Tindak Kekerasan Perempuan Dan Anak Kabupaten Minahasa Tenggara</t>
  </si>
  <si>
    <t>081245777554</t>
  </si>
  <si>
    <t>rotulungmasyelisbeth@gmail.com</t>
  </si>
  <si>
    <t>Masye Rotullung, S.pd</t>
  </si>
  <si>
    <t>Kabid Partisipasi Masyarakat</t>
  </si>
  <si>
    <t>Minanga Jaga 4 Posumaen</t>
  </si>
  <si>
    <t>Perempuan Dan Anak Merupakan Kaum Rentan Akan Kejahatan Yang Perlu Untuk Dilindungi. Anak Adalah Bagian Yang Tidak Terpisahkan Dari Keberlangsungan Hidup Manusia Dan Keberlangsungan Sebuah Bangsa Dan Negara. Dalam Konstitusi Indonesia, Anak Memiliki Peran Strategis Yang Secara Tegas Dinyatakan Bahwa Negara Menjamin Hak Setiap Anak Atas Kelangsungan Hidup, Tumbuh, Dan Berkembang Serta Atas Pelindungan Dari Kekerasan Dan Diskriminasi ,oleh Karena Itu Kepentingan Terbaik Bagi Anak Patut Dihayati Sebagai Kepentingan Terbaik Bagi Kelangsungan Hidup Umat Manusia. Setiap Anak Mempunyai Harkat Dan Martabat Yang Patut Dijunjung Tinggi Dan Setiap Anak Yang Terlahir Harus Mendapatkan Hak-haknya Tanpa Anak Tersebut Meminta. Hal Tersebut Sesuai Dengan Ketentuan Konvensi Hak Anak (convention On The Rights Of The Child) Yang Diratifikasi Oleh Pemerintah Indonesia Melalui Keputusan Presiden Nomor 36 Tahun 1990, Kemudian Juga Dituangkan Dalam Undang-undang Nomor 4 Tahun 1979 Tentang Kesejahteraan Anak Dan Undangundang Nomor 23 Tahun 2002 Tentang Perlindungan Anak Yang Kesemuanya Mengemukakan Prinsip - Prinsip Umum Perlindungan Anak, Yaitu Non Diskriminasi, Kepentingan Terbaik Bagi Anak, Kelangsungan Hidup Dan Tumbuh Kembang Serta Menghargai Partisipasi Anak. Selain Itu Terhadap Perempuan Kekerasan Dalam Rumah Tangga (kdrt) Merupakan Suatu Masalah Yang Sudah Lama Terjadi Di Tengah-tengah Masyarakat Bagaikan Fenomena Gunung Es. Kdrt Atau Biasa Juga Disebut Sebagai Kekerasan Domestik (domestic Violence) Merupakan Suatu Masalah Yang Sangat Khas Karena Kdrt Terjadi Pada Semua Lapisan Masyarakat Mulai Dari Masyarakat Berstatus Sosial Rendah Sampai Masyarakat Berstatus Sosial Tinggi. Sebagian Besar Korban Kdrt Adalah Perempuan, Apakah Istri Atau Anak Perempuan Dan Pelakunya Biasanya Ialah Suami (walaupun Ada Juga Korban Justru Sebaliknya) Atau Orang-orang Yang Tersubordinasi Di Dalam Rumah Tangga Itu. Kekerasan Dalam Rumah Tangga (kdrt) Adalah Persoalan Yang Rumit Untuk Dipecahkan ,ada Banyak Alasan, Boleh Jadi Pelaku Kdrt Benar-benar Tidak Menyadari Bahwa Apa Yang Telah Ia Lakukan Adalah Merupakan Tindak Kdrt. Pelaku Menyadari Bahwa Perbuatan Yang Dilakukannya Merupakan Tindakan Kdrt. Hanya Saja, Ia Mengabaikannya Lantaran Berlindung Diri Di Bawah Norma-norma Tertentu Yang Telah Mapan Dalam Masyarakat. Sehingga Menganggap Perbuatan Kdrt Sebagai Hal Yang Wajar Dan Pribadi .</t>
  </si>
  <si>
    <t>Untuk Mengetahu Jumlah Tindak Kekerasan Perempuan Dan Anak Kabupaten Minahasa Tenggara</t>
  </si>
  <si>
    <t xml:space="preserve">  Polres Kabupaten Minahasa Tenggara</t>
  </si>
  <si>
    <t>0811262001</t>
  </si>
  <si>
    <t>rudihartono@gmail.com</t>
  </si>
  <si>
    <t>Dr. Rudi Hartono, Sik., M.h., M.si</t>
  </si>
  <si>
    <t>Kapolres</t>
  </si>
  <si>
    <t>Jl. Tosuraya Kecamatan Ratahan</t>
  </si>
  <si>
    <t>Organisasi Polri Merupakan Bagian Dan Organisasi Pemerintahan Yang Memiliki Tugas Sebagai Pelindung, Pengayom, Pelayan, Dan Penegak Hukum Untuk Mewujudkan Keamanan Dan Ketertiban Masyarakat. Dalam Melaksanakan Tugas Tugas Kepolisian, Organisasi Poiri Dibentuk Dari Satuan Yang Lebih Besar (markas Besar) Sampai Polsek Sebagai Satuan Terdepan. Sejak Pemberlakuan Otonomi Daerah, Peran Polres Lebih Dikedepankan Sebagai Komando Operasional Dasar Yang Lebih Dekat Dengan Masyarakat Polres Diorganisasikan Dalam Satuan-satuan Yang Lebih Kecil, Sesual Dengan Peran Tugas Masing-masing Terrnasuk Di Dalamnya Satreskrim Dan Satintelkam. Meskipun Peran Dari Masing-masing Fungsi Berbeda, Mereka Harus Tetap Bekerja Sama Untuk Mewujudkan Tujuan Organisasi Polri Secara Menyeluruh. Masalah Yang Dibahas Berhubungan Dengan Pengungkapan Tindak Pidana Yang Difokuskan Terhadap Hubungan Kerja Koordinasi Antara Satreskrim Dengan Satintelkam Di Polres Minahasa Tenggara. Tindak Pidana Sebagai Fenomena Sosial Yang Terjadi Di Muka Bumi Mungkin Tidak Akan Pernah Berakhir Sejalan Dengan Perkembangan Dan Dinamika Sosial Yang Terjadi Dalam Masyarakat. Masalah Tindak Pidana Ini Nampaknya Akan Terus Berkembang Dan Tidak Akan Pernah Surut Baik Dilihat Dari Segi Kualitas Maupun Kuantitasnya, Perkembangan Ini Menimbulkan Keresahan Bagi Masyarakat Dan Pemerintah. Tindak Pidana Merupakan Suatu Bentuk Perilaku Menyimpang Yang Selalu Ada Dan Melekat Pada Setiap Bentuk Masyarakat, Dalam Arti Bahwa Tindak Pidana Akan Selalu Ada Seperti Penyakit Dan Kematian Yang Selalu Berulang Seperti Halnya Dengan Musim Yang Selalu Berganti Dari Tahun Ke Tahun. Hukum Pidana Sebagai Alat Atau Sarana Bagi Penyelesaian Terhadap Problematika Ini Diharapkan Mampu Memberikan Solusi Yang Tepat. Karena Itu, Pembangunan Hukum Dan Hukum Pidana Pada Khususnya, Perlu Lebih Ditingkatkan Dan Diupayakan Secara Terarah Dan Terpadu, Antara Lain Kodifikasi Dan Unifikasi Bidang-bidang Hukum Tertentu Serta Penyusunan Perundangundangan Baru Yang Sangat Dibutuhkan Guna Menjawab Semua Tantangan Dari Semakin Meningkatnya Kejahatan Dan Perkembangan Tindak Pidana.</t>
  </si>
  <si>
    <t>Untuk Mengetahui Jumlah Tindak Pidana Di Kepolisian Sektor Polres Minahasa Tenggara</t>
  </si>
  <si>
    <t>Lainnya : Electric System Managemen Kepolisian</t>
  </si>
  <si>
    <t>Lainnya: Polres Kabupaten Minahasa Tenggara</t>
  </si>
  <si>
    <t>Kompilasi Data Tindak Pidana Kabupaten Brebes</t>
  </si>
  <si>
    <t xml:space="preserve">  Kepolisian Resor Brebes</t>
  </si>
  <si>
    <t>Kompilasi Data Tindakan Kekerasan terhadap Perempuan dan Anak di Kabupaten Sarolangun</t>
  </si>
  <si>
    <t xml:space="preserve">  Dinas Pemberdayaan Perempuan dan Perlindungan Anak (DP3A)</t>
  </si>
  <si>
    <t>Kompilasi Data Tindakan Kekerasan Terhadap Perempuan Dan Anak Di Kabupaten Sarolangun</t>
  </si>
  <si>
    <t>Kepala Dinas Dp3a Sarolangun</t>
  </si>
  <si>
    <t>Kabid Perlindungan Anak Dan Kabid Perlindungan Perempuan</t>
  </si>
  <si>
    <t>Perempuan Dan Anak Adalah Ciptaan Tuhan Yang Tertib Lewat Keluarga Untuk Dijaga Dan Dilindungi Dari Berbagai Bentuk Kekerasan Baik Dari Dalam Maupun Dari Luar Lingkungan Keluarga. Harkat Dan Martabat Mereka Pantas Untuk Dilindungi, Baik Secara Hukum, Sosial, Ekonomi, Politik, Dan Budaya. Sementara Berbagai Upaya Untuk Memperjuangkan Hak-hak Mereka Rasanya Tak Pernah Surut Dari Waktu Kewaktu Sesuai Yang Diamanatkan Undang-undang Nomor 23 Tahun 2002 Tentang Perlindungan Anak. Keberadaan Kedua Undang-undang Tersebut Telah Menyatakan Dalam Hidup Berbangsa Kita. Advokasi Para Pengambil Kebijakan Serta Sosialisasi Kepada Seluruh Lapisan Masyarakat Terus Dilakukan Oleh Berbagai Komponen Bangsa. Dp3a Sebagai Lembaga Yang Menangani Ini Terus Melakukan Berbagai Kegiatan Sosial Terutama Menyangkut Kekerasan Dalam Rumah Tangga.</t>
  </si>
  <si>
    <t>Pendataan Ini Bertujuan Untuk Memberikan Informasi Dan Pengetahuan Kepada Masyarakat Bahwa Di Kabupaten Sarolangun Sudah Banyak Terjadi Tindakan Kekerasan Terhadap Perempuan Dan Anak. Meningkatkan Kesadaran Masyarakat Tentang Prosedur Penanganan Kdrt Dan Dampak Negatif Dari Tindakan Kekerasan Terhadap Perempuan Dan Anak. Serta Kita Harapkan Dapat Menghindari Kekerasan Dalam Rumah Tangga Baik Dilingkunagn Sekitar Maupun Dalam Keluarga Sehingga Terwujudlah Keluarga Yang Sakinah, Mawadah Dan Warahmah.</t>
  </si>
  <si>
    <t>18 April 2020</t>
  </si>
  <si>
    <t>Lainnya : Laporan masuk</t>
  </si>
  <si>
    <t>Lainnya : Administrasi</t>
  </si>
  <si>
    <t>Kompilasi Data Titik Koneksi Internet Instansi Pemerintah Daerah</t>
  </si>
  <si>
    <t xml:space="preserve">  Dinas Komunikasi dan Informatika Kabupaten Dairi</t>
  </si>
  <si>
    <t>082166542297</t>
  </si>
  <si>
    <t>diskominfo@dairikab.go.id</t>
  </si>
  <si>
    <t>Dinas Komunikasi Dan Informatika Kabupaten Dairi</t>
  </si>
  <si>
    <t>Hotma Jaya Parlindungan Nainggolan</t>
  </si>
  <si>
    <t>Kepala Bidang Sumber Daya Komunikasi Publik Dan Akses Informasi</t>
  </si>
  <si>
    <t>Jl Gereja No 2 Sidikalang</t>
  </si>
  <si>
    <t>Kelengkapan Administrasi</t>
  </si>
  <si>
    <t>Lainnya : Pelaporan</t>
  </si>
  <si>
    <t>Lainnya : Instansi Pemerintah Daerah</t>
  </si>
  <si>
    <t>Lainnya: Pemeriksaan Dokumen</t>
  </si>
  <si>
    <t>Lainnya: Instanasi Pemerintah Daerah</t>
  </si>
  <si>
    <t xml:space="preserve">  PLN Rayon Ratahan</t>
  </si>
  <si>
    <t>081340193973</t>
  </si>
  <si>
    <t>pln@mitra.go.id</t>
  </si>
  <si>
    <t>Pln</t>
  </si>
  <si>
    <t>Frenly Porawouw</t>
  </si>
  <si>
    <t>Spu Pp &amp; Administrasi</t>
  </si>
  <si>
    <t>Perlunya Data Transaksi Energi Untuk Mengetahui Keterjangkauan Pasokan Listrik Dari Pln Di Kabupaten Minahasa Tenggara</t>
  </si>
  <si>
    <t>Untuk Memperoleh Data Transaksi Listrik Selama Tahun 2020</t>
  </si>
  <si>
    <t xml:space="preserve">  Dinas Perhubungan Kabupaten Minahasa Selatan</t>
  </si>
  <si>
    <t>Kompilasi Data Transportasi Di Kabupaten Minahasa Selatan</t>
  </si>
  <si>
    <t>082343885074</t>
  </si>
  <si>
    <t>dishubminsel@gmail.com</t>
  </si>
  <si>
    <t>Ferry Lengkong</t>
  </si>
  <si>
    <t>Sekretaris Dinas Perhubungan</t>
  </si>
  <si>
    <t>Pada Prinsipnya Dinas Perhubungan Kabupaten Minahasa Selatan Merupakan Organisasi Perangkat Daerah (opd) Yang Mengelola Urusan Perhubungan Dalam Rangka Pemenuhan Kebutuhan Informasi Masalah Transportasi Yang Menjadi Konsentrasi Dari Urusan Perhubungan Yang Ada Di Kabupaten Minahasa Selatan. Transportasi Merupakan Salah Satu Kebutuhan Yang Sangat Fital Dalam Rangka Pemenuhan Kebutuhan Pokok, Sehingga Transportasi Mutlak Diperlukan Oleh Setiap Makluk Hidup Dalam Rangka Pemenuhan Kebutuhan Pokoknya Terutama Pemenuhan Moda Angkutan Darat. Dalam Rangka Pemenuhan Kebutuhan Informasi, Potensi Bidang Tranportasi Yang Ada Di Kabupaten Minahasa Selatan Diperlukan Data Yang Lengkap, Benar Dan Akurat Dan Juga Dapat Dipakai Sebagai Salah Satu Bahan Pengambilan Keputusan Dalam Siklus Formulasi Kebijakan. Disamping Sebagai Acuan Dalam Pengembangan Investasi Daerah Baik Oleh Pemerintah Daerah Maupun Sektor Swasta Dan Segenap Stakeholder Yang Ada Sangat Memerlukan Ketersediaan Data Dimaksud. Transportasi Merupakan Urat Nadi Perekonomian, Mempunyai Fungsi Sebagai Penggerak, Pendorong Dan Penunjang Pembangunan. Transportasi Merupakan Suatu Sistem Yang Terdiri Dari Sarana, Prasarana Yang Didukung Oleh Tata Laksana Dan Sumber Daya Manusia Membentuk Jaringan Prasarana Dan Jaringan Pelayanan. Banyak Elemen Yang Terkait Dalam Sistem Transportasi Bukan Hanya Sarana Dan Prasarana Saja, Akan Tetapi Peraturan Perundang-undangan Juga Sangat Diperlukan Agar Pelaksanaan Dapat Dilakukan Secara Efisien, Aman, Dan Nyaman Seperti Persyaratan Kelaikan, Sertifikat, Sumber Daya Manusia, Geografi, Demografi Dan Lain – Lainnya. Sedangkan Sasaran Kebijakan Dalam Penyelenggaraan Transportasi Harus Lebih Efektif Dan Efisien, Efektif Dalam Arti Kapasitas Mencukupi Yaitu Sarana Prasarana Transportasi Cukup Tersedia, Juga Keterpaduan Antar Dan Inter Moda Transportasi Dalam Jaringan Prasarana Dan Pelayanan Yang Sesuai Dengan Peraturan Yang Berlaku, Aman, Selamat Dan Nyaman. Juga Beban Publik Rendah Dengan Utilitas Yang Cukup Tinggi. Dalam Sektor Transportasi Kabupaten Minahasa Selatan Memegang Peranan Yang Sangat Penting Sebagai Penggerak, Pendorong Dan Penunjang Pembangunan Serta Pendukung Mobilitas Orang, Barang Dan Jasa Sehingga Sektor Transportasi Perlu Mendapatkan Penanganan Khusus Untuk Pengembangan Dan Pembangunan Baik Untuk Pengembangan Dan Pembangunan Kabupaten Minahasa Selatan Sendiri Maupun Pembangunan Nasional.</t>
  </si>
  <si>
    <t>Untuk Mengetahui Jumlah Data Transportasi/angkutan Umum Di Kabupaten Minahasa Selatan</t>
  </si>
  <si>
    <t>Paper-assisted Personal Interviewing (PAPI)
Lainnya : registrasi</t>
  </si>
  <si>
    <t>Lainnya: pengecekan umum</t>
  </si>
  <si>
    <t>Kompilasi Data UMKM Kabupaten/Kota se Provinsi Lampung</t>
  </si>
  <si>
    <t xml:space="preserve">  Dinas Koperasi da UKM Provinsi Lampung</t>
  </si>
  <si>
    <t>Kompilasi Data Umkm Kabupaten/kota Se Provinsi Lampung</t>
  </si>
  <si>
    <t>xxxx@gmail.com</t>
  </si>
  <si>
    <t>Kepala Dinas Koperasi Dan Ukm Provinsi Lampung</t>
  </si>
  <si>
    <t>Kepala Bidang Pemberdayaan Ukm</t>
  </si>
  <si>
    <t>Pembinaan Dan Pendampingan Ukm</t>
  </si>
  <si>
    <t>1. Publikasi Umkm, Binaan Opd 2. Penelitian Kepentingan Akademis</t>
  </si>
  <si>
    <t>Lainnya : Sistem aplikasi Dinas Koperasi dan UKM</t>
  </si>
  <si>
    <t>Lainnya: by sistem (ODS)</t>
  </si>
  <si>
    <t>Kompilasi Data Umum untuk Pengelolaan Sistem Informasi Pebangunan Daerah (SIPD) di Kabupaten Musi Banyuasin</t>
  </si>
  <si>
    <t xml:space="preserve">  Badan Perencanaan Pembangunan Daerah Kabupaten Musi Banyuasin</t>
  </si>
  <si>
    <t>Kompilasi Data Untuk Analisis Teknis Pelebaran Jalan Baturaja-Martapura</t>
  </si>
  <si>
    <t xml:space="preserve">  Badan Penelitian dan Perencanaan Pembangunan Daerah Kabupaten Ogan Komering Ulu</t>
  </si>
  <si>
    <t>Kompilasi Data Untuk Analisis Teknis Pelebaran Jalan Baturaja-martapura</t>
  </si>
  <si>
    <t>(0735) 322241</t>
  </si>
  <si>
    <t>bappeda@okukab.go.id</t>
  </si>
  <si>
    <t>Badan Penelitian Dan Perencanaan Pembangunan Daerah Kabupaten Ogan Komering Ulu</t>
  </si>
  <si>
    <t>Nurjanah, S.i.p.</t>
  </si>
  <si>
    <t>Kasubbid Ekonomi Dan Pembangunan</t>
  </si>
  <si>
    <t>Kemelak Bindung Langit, Baturaja Timur</t>
  </si>
  <si>
    <t>Jalan Raya Merupakan Prasarana Utama Dalam Pengembangan Perekonomian Suatu Wilayah Baik Perkotaan Maupun Pedesaan. Selain Itu, Lancarnya Akses Suatu Daerah Ke Daerah Lain Yang Akan Mempermudah Transportasi Masyarakat Untuk Meningkatkan Kualitas Sumber Daya Yang Mereka Miliki. Pengembangan Jalan Bukan Hanya Terbatas Pada Pembuatan Jalan Baru, Namun Juga Pada Paningkatan Kapasitas Maupun Kualitas Jalan. Peningkatan Arus Lalu Lintas Menyebabkan Masalah Kemacetan. Seiring Berjalannya Waktu Kondisi Kemacetan Yang Terjadi Di Kabupaten Oku, Khususnya Jalan Lintas Sumatera Simpang Universitas Baturaja Dan Km 13 Sepancar Semakin Buruk. Selain Itu. Sepanjang Jalan Terdapat Hambatan Samping Dan Pada Titik Tertentu Terjadi Penyempitan Lebar Jalur Lalu Lintas Menambah Masalah Kemacetan Semakin Serius. Oleh Karena Itu, Perlu Dicari Alternatif Solusi Untuk Mengurangi Tingkat Kemacetan</t>
  </si>
  <si>
    <t>Memperoleh Deskripsi Jelas Mengenai Potensi Pelebaran Ruas Jalan Terutama Solusi Kemacetan Di Sepanjang Jl. Lintas Tengah Sumatera (simpang Universitas Baturaja Sampai Batas Kabupaten Oku Timur)</t>
  </si>
  <si>
    <t>Kompilasi Data Untuk Penyusunan Profil Kependudukan</t>
  </si>
  <si>
    <t>Kompilasi Data Urusan Keagamaan Katolik di Kabupaten Manggarai Barat</t>
  </si>
  <si>
    <t xml:space="preserve">  Kementerian Agama Kabupaten manggarai Barat</t>
  </si>
  <si>
    <t>Kompilasi Data Urusan Keagamaan Katolik Di Kabupaten Manggarai Barat</t>
  </si>
  <si>
    <t>(0385) 2443003</t>
  </si>
  <si>
    <t>kabmanggaraibarat@kemenag.go.id</t>
  </si>
  <si>
    <t>Dirjen Bimas Katolik Kementerian Agama Republik Indonesia</t>
  </si>
  <si>
    <t>Direktur Urusan Agama Katolik Kemenag Ri</t>
  </si>
  <si>
    <t>Drs. Nikolaus Nuka</t>
  </si>
  <si>
    <t>Kepala Kantor Kemenag Manggarai Barat</t>
  </si>
  <si>
    <t>Jl. Frans Nala, Desa Batu Cermin, Kec. Komodo, Manggarai Barat - Ntt</t>
  </si>
  <si>
    <t>Terselenggaranya Kegiatan Pengelolaan Dan Pembinaan Urusan Agama Katolik</t>
  </si>
  <si>
    <t>-mendata Jumlah Umat Katolik Se-kabupaten Manggarai Barat -mendata Jumlah Paroki/stasi Se-kabupaten Manggarai Barat -mendata Biarawan-biarawati Se-kabupaten Manggarai Barat -mendata Tempat-tempat Ziarah Rohani Se-kabupaten Manggarai Barat -mendata Kelompok-kelompok Kategorial Se-kabupaten Manggarai Barat</t>
  </si>
  <si>
    <t>Individu
Lainnya : kelompok dan wilayah</t>
  </si>
  <si>
    <t>Lainnya: membandingkan dengan data BPS dan/atau dukcapil</t>
  </si>
  <si>
    <t>: 59 orang</t>
  </si>
  <si>
    <t>Individu
Lainnya: kelompok dan wilayah</t>
  </si>
  <si>
    <t>Kompilasi Data Usaha Perdagangan dan Retribusi</t>
  </si>
  <si>
    <t xml:space="preserve">  Dinas Perindustrian dan Perdagangan Kabupaten Timor Tengah Utara</t>
  </si>
  <si>
    <t>Kompilasi Data UTTP (alat ukur, takar, timbang dan perlengkapannya) Kab. Sijunjung</t>
  </si>
  <si>
    <t xml:space="preserve">  Dinas Perdagangan, Perindustrian, Koperasi, Usaha Kecil dan Menengah</t>
  </si>
  <si>
    <t>Kompilasi Data Uttp (alat Ukur, Takar, Timbang Dan Perlengkapannya) Kab. Sijunjung</t>
  </si>
  <si>
    <t>0754-20044</t>
  </si>
  <si>
    <t>dagperinkopukm@sijunjung.go.id</t>
  </si>
  <si>
    <t>Kepala Dinas Perdagangan, Perindustrian, Koperasi, Usaha Kecil Dan Menengah</t>
  </si>
  <si>
    <t>Indra Darmawan, Se</t>
  </si>
  <si>
    <t>Kepala Uptd Metrologi</t>
  </si>
  <si>
    <t>Jl. Imam Bonjol No. 109</t>
  </si>
  <si>
    <t>Melaksanakan Tera Atau Tera Ulang Uttp</t>
  </si>
  <si>
    <t>Melaksanakan Pengawasan Uttp, Bdkt, Satuan Ukuran</t>
  </si>
  <si>
    <t>Lainnya : Pengumpulan data hasil perhitungan</t>
  </si>
  <si>
    <t>Lainnya : alat ukur</t>
  </si>
  <si>
    <t>Lainnya: alat ukur</t>
  </si>
  <si>
    <t>Kompilasi Data Volume dan Nilai Penjualan Komoditas Perkebunan Provinsi Jawa Tengah</t>
  </si>
  <si>
    <t xml:space="preserve">  PT Perkebunan Nusantara IX</t>
  </si>
  <si>
    <t>Kompilasi Data Volume Sampah Terangkut ke Tempat Pembuangan Akhir (TPA) Randukuning Batang</t>
  </si>
  <si>
    <t xml:space="preserve">  Dinas Lingkungan Hidup Kabupaten Batang</t>
  </si>
  <si>
    <t>Kompilasi Data Warga Binaan Lembaga Pemasyarakatan Kelas IIB Kab. Bungo</t>
  </si>
  <si>
    <t xml:space="preserve">  Lembaga Pemasyarakatan IIB Muara Bungo</t>
  </si>
  <si>
    <t>Kompilasi Data Warga Binaan Lembaga Pemasyarakatan Kelas Iib Kab. Bungo</t>
  </si>
  <si>
    <t>0747(21053)</t>
  </si>
  <si>
    <t>reg.lapasbungo@gmail.com</t>
  </si>
  <si>
    <t>Lembaga Pemasyarakatan Iib Muara Bungo</t>
  </si>
  <si>
    <t>Ridha Ansari, A.md.ip,s.h,m.si</t>
  </si>
  <si>
    <t>Kepala Lapas Klas Iib Muaro Bungo</t>
  </si>
  <si>
    <t>Jl. Jenderal Sudirman Km 2,5 Arah Bangko</t>
  </si>
  <si>
    <t>Lembaga Pemasyarakatan Adalah Lembaga Yang Bertugas Melaksanakan Pemasyarakatan Narapidana / Anak Didik. Salah Satu Fungsi Dari Lapas Adalah Memberikan Bimbingan, Mempersiapkan Sarana Dan Mengelola Hasil Kerja. Oleh Karena Itu, Diperlukan Database Warga Binaan Pemasyarakatan Sebagai Bahan Pertimbangan Perumusan Kebijakan Bidang Lapas/rutan. Data Ini Memiliki Banyak Fungsi, Yaitu Sebagai Dasar Laporan, Informasi, Surat-surat Dan Kebijakan Lapas Dan Rutan. Data Penyusun, Laporan, Input Pada Direktorat Jenderal Pemasyarakatan Dan Direktorat Jenderal Administrasi Hukum Umum. Selain Itu, Untuk Memenuhi Kebutuhan Data Yang Yang Dapat Dipergunakan Dalam Evaluasi Program Dan Kinerja Dari Petugas Pelaksana Pada Unit Pelaksanan Teknis Pemasyarakatan, Kantor Wilayah Dan Direktorat Jenderal Pemasyarakatan. Serta Menjadi Dasar Standarisasi Penerapan Sidik Jari Wbp Dan Keluarga Wbp.</t>
  </si>
  <si>
    <t>Mendapatkan Data Mengenai Komposisi Dan Distribusi Narapidana Di Lembaga Pemasyarakatan Kelas Iib Kabupaten Bungo.</t>
  </si>
  <si>
    <t>Kompilasi Data Wisatawan dan Jumlah Hotel untuk Penyusunan Publikasi Langkat Dalam Angka 2021</t>
  </si>
  <si>
    <t xml:space="preserve">  Dinas Pariwisata dan Kebudayaan Kabupaten Langkat</t>
  </si>
  <si>
    <t>Kompilasi Data Wisatawan Dan Jumlah Hotel Untuk Penyusunan Publikasi Langkat Dalam Angka 2021</t>
  </si>
  <si>
    <t>0618912773</t>
  </si>
  <si>
    <t>disparbud@langkatkab.gmail.com</t>
  </si>
  <si>
    <t>Kementerian Pariwisata Dan Kebudayaan</t>
  </si>
  <si>
    <t>Dinas Pariwisata Dan Kebudayaan Provinsi Sumatera Utara</t>
  </si>
  <si>
    <t>Hj. Nur Elly Henari Rambe, Mm</t>
  </si>
  <si>
    <t>Kepala Dinas Pariwisata Dan Kebudayaan Kabupaten Langkat</t>
  </si>
  <si>
    <t>Jln. Imam Bonjol No. 02</t>
  </si>
  <si>
    <t>Pengumpulan Data Sekunder Untuk Publikasi Langkat Dalam Angka 2021</t>
  </si>
  <si>
    <t>Penyusunan Publikasi Langkat Dalam Angka 2021</t>
  </si>
  <si>
    <t>Lainnya : Menggunskan Aplikasi</t>
  </si>
  <si>
    <t>Lainnya : Lewat Aplikasi dan juga tiket masuk pengunjung</t>
  </si>
  <si>
    <t>Lainnya : Tempat wisata dan hotel/losmen</t>
  </si>
  <si>
    <t>Lainnya: 4 daerahTempat wisata ((Bukit Lawang, Namosira, Batu Katak, Tangkahan), dan hotel /losmen</t>
  </si>
  <si>
    <t>Kompilasi Data Wisatawan Kabupaten Kendal</t>
  </si>
  <si>
    <t xml:space="preserve">  Dinas Kepemudaan, Olahraga dan Pariwisata</t>
  </si>
  <si>
    <t>081340134556</t>
  </si>
  <si>
    <t>Dr. Wiwin Opod</t>
  </si>
  <si>
    <t>Komplex Kantor Bupati Jln. Trans Sulawesi</t>
  </si>
  <si>
    <t>Pariwisata Provinsi Sulawesi Utara Terus Mengalami Perkembangan Dan Peningkatan Dari Waktu Ke Waktu, Dapat Dilihat Dari Bertambahnya Jumlah Wisatawan Domestik Yang Berkunjung Ke Daerah Tujuan Wisata Di Kabupaten Minahasa Selatan. Keindahan Alam Dan Keramahan Penduduk Pribumi Serta Keanekaragaman Budaya Merupakanmagnet Yang Menarik Para Wisatawan Untuk Berkunjung Ke Beberapa Tempat Pariwisata Yang Ada Di Daerah. Berkembangnya Wisata Di Sebuah Daerah Akan Berpengaruh Terhadap Perekonomian Dan Juga Peningkatan Kesejahteraan Rakyatnya. Oleh Karena Sektor Pariwisata Merupakan Sektor Yang Paling Penting Yang Harus Terus Di Kembangkan. Kemajuan Teknologi Sedikit Banyaknya Telah Mempengaruhi Perjalanan Para Generasi Milenial. Hal Ini Menunjukan Bahwa Teknologi Merupakan Salah Satu Yang Penting Dalam Mempengaruhi Cara Generasi Milenial Dalam Melakukan Perjalanan Wisata. Dalam Merencakan Perjalanan Wisata, Biasanya Para Wisatawan Cenderung Spontan Dan Acuannya Adalah Internet Dan Media Social. Perilaku Gemar Melakukan Perjalanan Wisata Berkembangan Menjadi Sebuah Trend Dikalangan Para Wisatawan Dan Menganggap Melakukan Perjalanan Wisata Adalah Sebuah Hak Yang Harus Dilakukan. Kabupaten Minahasa Selatan Merupakan Kota Pariwisata Di Indonesia Karena Beberapa Wilayahnya Sudah Menjadi Tujuan Wisata Para Wisatawan Baik Itu Wisatawan Lokal Maupun Wisatawan Mancanegara. Tingginya Pembangunan Wisata Yang Berbasis Milenial Di Kabupaten Minahasa Selatan Menjadi Salah Satu Daya Tarik Wisatawan Domestic Khususnya Milenial. Destinasi Wisata Di Kabupaten Minahasa Selatan Sangat Bervariatif Karena Banyak Destinasi Menarik Yang Bisa Dikunjungi Oleh Wisatawan, Sehingga Menarik Wisatawan Untuk Berwisata Di Kabupaten Minahasa Selatan Karena Wisata Kabupaten Minahasa Selatan Dari Fasilitas Dan Sarana Prasarana Yang Menjadi Daya Tarik Bagi Wisatawan Untuk Mengunjungi Wisata Tersebut. Selain Itu Daya Tarik Ini Dapat Menambah Minat Kunjungan Wisatawan Milenial, Karena Rata – Rata Wisata Yang Berada Di Kabupaten Minahasa Selatan Ini Di Revitalisasi Serta Di Sesuaikan Dengan Zaman Agar Dapat Menarik Peminat Wisatawan Khususnya Wisatawan Milenial. Pariwisata Terbentuk Apabila Ada Pelaku Wisata (demand) Yang Memang Mempunyai Motivasi Untuk Melakukan Perjalanan Wisata, Ketersediaan Infrastruktur Pendukung, Keberadaan Obyek Wisata Dan Atraksi Wisata Yang Didukung Dengan Sistem Promosi Dan Pemasaran Yang Baik Serta Pelayanan Terhadap Para Pelaku Wisata (supply).</t>
  </si>
  <si>
    <t>Untuk Mengetahui Jumlah Wisatawan Mancanegara Dan Domestik Dan Nama Akomodasi Hotel/penginapan Beserta Jumlah Kamar Dan Tempat Tidur</t>
  </si>
  <si>
    <t>Kompilasi Data Wisatawan, Destinasi Wisata, dan Cagar Budaya di Kabupaten Dairi</t>
  </si>
  <si>
    <t xml:space="preserve">  Dinas Pariwisata, Kebudayaan, Pemuda dan Olahraga Kabupaten Dairi</t>
  </si>
  <si>
    <t>Kompilasi Data Wisatawan, Destinasi Wisata, Dan Cagar Budaya Di Kabupaten Dairi</t>
  </si>
  <si>
    <t>081375094014</t>
  </si>
  <si>
    <t>disparbuddairi@gmail.com</t>
  </si>
  <si>
    <t>Kementerian Pariwisata Dan Ekonomi Kreatif Republik Indonesia</t>
  </si>
  <si>
    <t>Dinas Pariwisata, Kebudayaan, Pemuda Dan Olahraga Kabupaten Dairi</t>
  </si>
  <si>
    <t>Ripmo Rasita Padang Bth, Sp., Mm</t>
  </si>
  <si>
    <t>Kepala Bidang Pariwisata</t>
  </si>
  <si>
    <t>Jalan Ahmad Yani No 115 Sidikalang</t>
  </si>
  <si>
    <t>Berdasarkan Uu No 10 Tahun 2009 Tentang Kepariwisataan Dan Permenparekraf No 8 Tahun 2021, Setiap Tahun Diharuskan Untuk Melakukan Pendataan Dan Pelaporan Perkembangan Usaha Pariwisata Oleh Masing Masing Pengusaha Pariwisata</t>
  </si>
  <si>
    <t>Memperoleh Data Jumlah Wisatawan, Destinasi Pariwisata, Dan Cagar Budaya Di Kabupaten Dairi</t>
  </si>
  <si>
    <t>Kompilasi Data, Dokumentasi dan Informasi ASN Kabupaten Pringsewu</t>
  </si>
  <si>
    <t xml:space="preserve">  BKPSDM Kabupaten Pringsewu</t>
  </si>
  <si>
    <t>Kompilasi Data, Dokumentasi Dan Informasi Asn Kabupaten Pringsewu</t>
  </si>
  <si>
    <t>bkpsdmpringsewu@gmail.com</t>
  </si>
  <si>
    <t>Bkpsdm Kabupaten Pringsewu</t>
  </si>
  <si>
    <t>Dimas Sudrajat, S.e., M.m</t>
  </si>
  <si>
    <t>Kepala Bidang Pengadaan, Pembinaan Dan Informasi Asn</t>
  </si>
  <si>
    <t>Data Memiliki Arti Yang Sangat Penting Bagi Kelangsungan Suatu Instansi Yang Memiliki Pegawai Membutuhkan Penyusunan Data Baik Agar Dapat Membantu Para Pengelolaan Kepegawaian Dan Pimpinan Dalam Mengambil Sebuah Keputusan. Data Kepegawaian Memiliki Arti Penting Dalam Instansi Agar Dapat Mengumpulkan, Mengorganisir Dan Menganalisa Data Pegawai Setianp Instansi.</t>
  </si>
  <si>
    <t>- Mengumpulkan Data Kepegawaian Secara Realtime - Memperoleh Informasi Data Kepegawaian Dengan Cepat Dan Di Buktikan Dengan Fisik - Laporan Tahunan Tentang Data Kepegawaian</t>
  </si>
  <si>
    <t>Lainnya: Rekonsiliasi Data</t>
  </si>
  <si>
    <t>31 Januari 2020 , 28 Februari 2020 , 31 Maret 2020 , 30 April 2020 , 29 Mei 2020 , 30 Juni 2020 , 31 Juli 2020 , 31 Agustus 2020 , 30 September 2020 , 30 Oktober 2020 , 30 November 2020 , 31 Desember 2020 ,</t>
  </si>
  <si>
    <t>Kompilasi Data-data Kehutanan-Prosentase luas kawasan hutan terhadap luas Jawa Tengah</t>
  </si>
  <si>
    <t xml:space="preserve">  Dinas Lingkungan Hidup Provinsi Jawa Tengah</t>
  </si>
  <si>
    <t>Kompilasi Database Dinas Ketenagakerjaan Kabupaten Muara Enim Tahun 2020</t>
  </si>
  <si>
    <t xml:space="preserve">  Dinas Ketenagakerjaan Kabupaten Muara Enim</t>
  </si>
  <si>
    <t>0734-421336</t>
  </si>
  <si>
    <t>disnaker.muaraenimkab@gmail.com</t>
  </si>
  <si>
    <t>Dinas Ketenagakerjaan Kabupaten Muara Enim</t>
  </si>
  <si>
    <t>Sub Bidang Perencanaan</t>
  </si>
  <si>
    <t>Jl. H. Pangeran Danal</t>
  </si>
  <si>
    <t>Kebutuhan Database Ketenagakerjaan Sangat Diperlukan Dalam Perencanaan Tenaga Kerja Sehingga Dapat Menjadi Referensi Bagi Penentuan Kebijakan Dan Program Yang Berkaitan Dengan Ketenagakerjaan Terutama Dalam Penyusunan Renstra Tahun 2018-2023.</t>
  </si>
  <si>
    <t>Penyediaan Database Ketenagakerjaan.</t>
  </si>
  <si>
    <t>Lainnya : surat ke OPD</t>
  </si>
  <si>
    <t>Kompilasi Database Tanaman Pangan,Hortikultura dan Perekebunan Kabupaten Lima Puluh Kota</t>
  </si>
  <si>
    <t>Kompilasi Database Tanaman Pangan,hortikultura Dan Perekebunan Kabupaten Lima Puluh Kota</t>
  </si>
  <si>
    <t>Kepala Dinas Tanaman Pangan, Hortikultura Dan Perkebunan</t>
  </si>
  <si>
    <t>Jalan Prof Aziz Haily,ma,komplek Kantor Bupati, Sarilamak</t>
  </si>
  <si>
    <t>Untuk Mencapai Target Kinerja Utama Dinas Yaitu Dengan Melakukan Peningkatan Produksi Tanaman Pangan, Hortikultura Dan Perkebunan Diperlukan Data Yang Akurat Dan Cepat.</t>
  </si>
  <si>
    <t>Mengukur Capaian Produksi Komoditi Pangan, Hortikultura Dan Perkebunan Dan Mengevaluasi Kinerja Satker Sehingga Dapat Digunakan Untuk Menyusun Perencanaan Program/kegiatan Yang Akan Datang.</t>
  </si>
  <si>
    <t>Kompilasi Distribusi Alat Kontrasepsi Berdasar Fasilitas Kesehatan di Kabupaten Kendal</t>
  </si>
  <si>
    <t xml:space="preserve">  Dinas Pemberdayaan Perempuan, Keluarga Berencana, Perlindungan Perempuan, dan Anak</t>
  </si>
  <si>
    <t>Kompilasi Dokumen Pelaksanaan Perubahan Anggaran (DPPA) Satuan Kerja Perangkat Daerah (SKPD) Kabupaten Pinrang</t>
  </si>
  <si>
    <t xml:space="preserve">  Badan Pengelolaan Keuangan dan Pendapatan Daerah (BKUD) Kabupaten Pinrang</t>
  </si>
  <si>
    <t>Kompilasi Dokumen Pelaksanaan Perubahan Anggaran (dppa) Satuan Kerja Perangkat Daerah (skpd) Kabupaten Pinrang</t>
  </si>
  <si>
    <t>0811422204</t>
  </si>
  <si>
    <t>Bidang Pembiayaan</t>
  </si>
  <si>
    <t>Hajrah</t>
  </si>
  <si>
    <t>Staf Seksi Anggaran</t>
  </si>
  <si>
    <t>Jl. Bintang</t>
  </si>
  <si>
    <t>Berdasarkan Pasal 161 (2) Peraturan Pemerintah Nomor 12 Tahun 2019 Tentang Pengelolaan Keuangan Daerah, Perubahan Apbd Dapat Dilakukan Apabila Terjadi Perkembangan Yang Tidak Sesuai Dengan Beberapa Hal Yang Telah Ditetapkan. Penyusunan Dokumen Ini Dimaksudkan Sebagai Landasan Bagi Pemerintah Daerah (pd) Dan Dprd Dalam Membahas Dan Menetapkan Rancangan P-apbd Kabupaten Pinrang Tahun Anggaran 2020 Yang Selanjutnya Akan Menjadi Pedoman Kebijakan Operasional Bagi Segenap Pd Di Lingkungan Pemerintah Kabupaten Pinrang Dalam Penyusunan Rencana Program/kegiatan Yang Dilaksanakan Pada Tahun 2020.</t>
  </si>
  <si>
    <t>- Sebagai Acuan Bagi Pemerintah Daerah (pd) Dalam Menyusun Perubahan Rka-pd - Memberikan Gambaran Secara Garis Besar Rencana Kerja Dan Anggaran Seluruh Pd Yang Berpedoman Pada Perubahan Rkpd Tahun 2021</t>
  </si>
  <si>
    <t>: 43 orang</t>
  </si>
  <si>
    <t xml:space="preserve">  Kantor Pertanahan Kabupaten Minahasa Selatan</t>
  </si>
  <si>
    <t>Kompilasi Hak Atas Tanah Dan Registrasi Di Kabupaten Minahasa Selatan</t>
  </si>
  <si>
    <t>085145518852</t>
  </si>
  <si>
    <t>Pertanahanminsel@gmail.com</t>
  </si>
  <si>
    <t>Badan Pertanahan Provinsi Sulawesi Utara</t>
  </si>
  <si>
    <t>Benni W J Kentjem, Ak Trh</t>
  </si>
  <si>
    <t>Kepala Badan Pertanahan Minsel</t>
  </si>
  <si>
    <t>Badan Pertanahan Nasional (bpn) Atau Yang Dulunya Dikenal Dengan Sebutan Kantor Agraria Ini Adalah Lembaga Pemerintah Non Kementerian Di Indonesia Yang Mempunyai Tugas Dan Fungsi Di Bidang Pertanahan Secara Nasional, Regional Dan Sektoral. Rancangan Undang-undang Pokok Agraria Disetujui Dan Disahkan Menjadi Undang-undang Nomor 5 Tahun 1960 Pada 24 September 1960. Saat Ini Bpn Diatur Melalui Peraturan Presiden Nomor 10 Tahun 2006 Dan Peraturan Presiden Nomor 85 Tahun 2012. Struktur Organisasi Badan Pertanahan Nasional Dibagi Berdasarkan Wilayah Menjadi Kantor Pusat Di Tingkat Nasional, Kantor Wilayah Di Tingkat Provinsi, Dan Kantor Kota Di Tingkat Kabupaten. Berdasarkan Hal Tersebut, Kantor Bpn Kabupaten Minahasa Selatan Termasuk Dalam Kategori Yang Ketiga Yaitu Kantor Di Tingkat Kabupaten. Upaya Pembangunan Sebuah Wilayah Untuk Memperoleh Kualitas Yang Lebih Baik Terus Dilakukan Oleh Pemerintah Termasuk Pemerintah Kabupaten Minahasa Selatan. Pemerintah Kabupaten Minahasa Selatan Berusaha Mengakses Semua Kepentingan Baik Lokal, Regional Hingga Nasional Di Segala Sektor Khususnya Sektor Pelayanan Masyarakat. Salah Satu Upaya Yang Dilakukan Yaitu Dengan Mengembangkan Sarana Dan Prasarana Pelayanan Masyarakat Yang Nyaman, Termasuk Fisik Bangunan Yang Mewadahinya. Kondisi Fisik Sebuah Bangunan Gedung Kantor Memberikan Dampak Terhadap Kinerja Pegawai Kantor Yang Beraktivitas Di Dalamnya Dan Kepuasan Masyarakat Yang Membutuhkan Pelayanan.</t>
  </si>
  <si>
    <t>Untuk Mengetahu Jumlah Pelaporan Sertifikat Hak Atas Tanah Kab Minsel/ Regristrasi Tanah Di Kabupaten Minahasa Selatan</t>
  </si>
  <si>
    <t>02 April 2021</t>
  </si>
  <si>
    <t>Lainnya: Kantor Pertanahan Kabupaten Minahasa Selatan</t>
  </si>
  <si>
    <t>Kompilasi Hasil Pemeriksaan Inspektorat Provinsi Jawa Tengah</t>
  </si>
  <si>
    <t xml:space="preserve">  Inspektorat Provinsi Jawa Tengah</t>
  </si>
  <si>
    <t>(024) 3517283</t>
  </si>
  <si>
    <t>024 3514351</t>
  </si>
  <si>
    <t>inspektorat@jatengprov.go.id</t>
  </si>
  <si>
    <t>Inspektorat Provinsi Jawa Tengah</t>
  </si>
  <si>
    <t>Sekretaris Inspektotrat Provinsi Jawa Tengah</t>
  </si>
  <si>
    <t>Jl. Pemuda No.127-133, Sekayu, Kec. Semarang Tengah, Kota Semarang, Jawa Tengah</t>
  </si>
  <si>
    <t>Guna Mengetahui Prosentase Realisasi Hasil Pemeriksaan Pemeriksaan Inspektotrat Provinsi Jawa Tengah Tahun 2020</t>
  </si>
  <si>
    <t>Untuk Mengetahui Perbandingan Target Dan Realisasi Pemeriksaan Yang Di Lakukan Inspektorat Provinsi Jawa Tengah Sesuai Peraturan Gubernur No. 1 Tahun 2020 Tentang Perencanaan Pengawasan Di Lingkungan Pemerintah Provinsi Jawa Tengah Tahun 2020</t>
  </si>
  <si>
    <t>Lainnya : Sistem Informasi Pengawasan (SIMWAS)</t>
  </si>
  <si>
    <t>Lainnya : Satuan kerja Perangkat Daerah Prov. Jateng., Kabupaten/Kota di Jateng,</t>
  </si>
  <si>
    <t>Lainnya: Pengecekan Sistem</t>
  </si>
  <si>
    <t>Lainnya: Instansi Pemerintah</t>
  </si>
  <si>
    <t>Terwujudnya Pengetahuan, Pengertian, Dan Pemahaman Yang Mendalam Tentang Pentingnya Survei Kepuasan Masyarakat Di Tahun 2020</t>
  </si>
  <si>
    <t>KOMPILASI INDIKATOR KINERJA INSTANSI PEMERINTAH DINAS SOSIAL KABUPATEN WONOGIRI</t>
  </si>
  <si>
    <t xml:space="preserve">  DINAS SOSIAL KABUPATEN WONOGIRI</t>
  </si>
  <si>
    <t>KOMPILASI INFORMASI DATA SEKTORAL KABUPATEN NATUNA</t>
  </si>
  <si>
    <t xml:space="preserve">  Dinas Komunikasi dan Informatika Kabupaten Natuna</t>
  </si>
  <si>
    <t>Kompilasi Informasi Harga dan Bahan Penting Lainnya</t>
  </si>
  <si>
    <t xml:space="preserve">  Dinas Koperasi Usaha Kecil Menengah Dan Perindustrian Perdagangan Kabupaten Kuantan Singingi</t>
  </si>
  <si>
    <t>Kompilasi Informasi Harga Dan Bahan Penting Lainnya</t>
  </si>
  <si>
    <t>(0760)561840</t>
  </si>
  <si>
    <t>(0760)561841</t>
  </si>
  <si>
    <t>Dinas Koperasi Usaha Kecil Menengah Dan Perindustrian Perdagangan Kabupaten Kuantan Singingi</t>
  </si>
  <si>
    <t>Kegiatan Informasi Harga Dan Penyaluran Kebutuhan Bahan Pokok Merupakan Pelaksanaan Pemantauan Informasi Harga Dan Penyaluran Kebutuhan Pokok Kepada Masyarakat Dan Ketersedian Stok Barang Yang Ada Di Kabupaten Kuantan Singingi. Pelaksanaan Kegiatan Ini Dilaksanakan Di Bidang Perdagangan Pada Dinas Koperasi Usaha Kecil Menengah, Perdagangan Dan Perindustrian Kabupaten Kuantan Singingi. Kegiatan Informasi Harga Dan Penyaluran Kebutuhan Bahan Pokok Sangat Penting Sekali Sebagai Bahan Analisa Pasar Dalam Penyusunan Kebijakan Perdagangan Dalam Negeri Dan Mengendalikan Harga Maupun Informasi Serta Ketersediaan Data Harga Kebutuhan Bahan Pokok Yang Ada Di Kabupaten Kuantan Singingi. Selain Dari Pada Itu Sangat Penting Pula Dalam Menghadapi Hari Besar Keagamaan Nasional.</t>
  </si>
  <si>
    <t>1. Melaksanakan Pemantauan Dan Perkembangan Harga Kebutuhan Bahan Pokok Yang Beredar Di Pasar Yang Ada Di Kabupaten Kuantan Singingi. 2. Melaksanakan Pemantauan Dan Ketersediaan Bahan Pokok Kebutuhan Masyarakat.</t>
  </si>
  <si>
    <t>Kompilasi Informasi Pasar Kerja</t>
  </si>
  <si>
    <t xml:space="preserve">  Dinas Tenaga Kerja, Transmigrasi dan Energi Provinsi DKI Jakarta</t>
  </si>
  <si>
    <t>(021) 3848303, 3847937</t>
  </si>
  <si>
    <t>disnakertrans@jakarta.go.id</t>
  </si>
  <si>
    <t>Dinas Tenaga Kerja, Transmigrasi Dan Energi Dki Jakarta</t>
  </si>
  <si>
    <t>Saigor Polmatua Gultom, S.sos, M.si</t>
  </si>
  <si>
    <t>Jl. Prajurit Kko Usman Dan Harun No. 52 Rt 7 Rw 1, Gambir, Kecamatan Gambir, Kota Jakarta Pusat, Daerah Khusus Ibukota Jakarta 10110</t>
  </si>
  <si>
    <t>Uu No 13 Tahun 2014 Tentang Pemerintahan Daerah Menjelaskan Bahwa Salah Satu Urusan Pembagian Urusan Pemerintahan Di Bidang Tenaga Kerja Adalah Penempatan Tenaga Kerja. Berdasarkan Permenaker No. 39 Tahun 2016, Penempatan Tenaga Kerja Bertujuan Untuk Menempatkan Tenaga Kerja Pada Jabatan Yang Sesuai Dengan Kualifikasi Keahlian, Keterampilan, Minat, Bakat Dan Kemampuan Dengan Memperhatikan Harkat, Martabat, Hak Asasi Dan Perlindungan Hukum. Pelayanan Penempatan Tenaga Kerja Meliputi Pencari Kerja, Lowongan Kerja, Informasi Pasar Kerja, Mekanisme Antar Kerja Dan Penempatan Tenaga Kerja. Data Tentang Sistem Informasi Pasar Tenaga Kerja Merupakan Sumber Informasi Penting Terkait Bidang Pendidikan Dan Perencanaan Keterampilan, Perencanaan Pembangunan, Serta Perencanaan Tenaga Kerja. Informasi Pasar Kerja Yang Mencakup Pencari Kerja, Lowongan Kerja Dan Penempatan Tenaga Kerja Berperan Penting Dalam Penyerapan Tenaga Kerja Yang Bertujuan Untuk Menurunkan Angka Pengangguran.</t>
  </si>
  <si>
    <t>Menyediakan Informasi Pasar Kerja Yang Meliputi Data Pencari Kerja Dan Lowongan Kerja</t>
  </si>
  <si>
    <t>Lainnya: Telpon/WA/Mail</t>
  </si>
  <si>
    <t>Kompilasi Informasi Pasar Kerja (IPK) dan Bursa Kerja (BK) di Kab. Sijunjung</t>
  </si>
  <si>
    <t xml:space="preserve">  Dinas Tenaga Kerja dan Transmigrasi Kab. Sijunjung</t>
  </si>
  <si>
    <t>Kompilasi Informasi Pasar Kerja (ipk) Dan Bursa Kerja (bk) Di Kab. Sijunjung</t>
  </si>
  <si>
    <t>081374039667</t>
  </si>
  <si>
    <t>nakertrans@sijunjung.go.id</t>
  </si>
  <si>
    <t>Kepala Dinas Tenaga Kerja Dan Transmigrasi Kab. Sijunjung</t>
  </si>
  <si>
    <t>Kepala Bidang Penempatan Dan Perluasan Kesempatan Kerja</t>
  </si>
  <si>
    <t>Gedung Bersama Lt.1</t>
  </si>
  <si>
    <t>Belum Tersedianya Data Jumlah Pencari Kerja Dan Lowongan Kerja Yang Komprehensif</t>
  </si>
  <si>
    <t>Sebagai Pengarah Kebijakan Dan Program Kerja</t>
  </si>
  <si>
    <t>Lainnya : Rekapitulasi pencari kerja</t>
  </si>
  <si>
    <t>Lainnya : Bursa kerja</t>
  </si>
  <si>
    <t>Lainnya: Bursa kerja dan pencari kerja</t>
  </si>
  <si>
    <t>Kompilasi Jadwal Sidang, Baik Perdata maupun Pidana Kabupaten Muara Enim Tahun 2020</t>
  </si>
  <si>
    <t xml:space="preserve">  Pengadilan Negeri Muara Enim</t>
  </si>
  <si>
    <t>Kompilasi Jadwal Sidang, Baik Perdata Maupun Pidana Kabupaten Muara Enim Tahun 2020</t>
  </si>
  <si>
    <t>0734 421194</t>
  </si>
  <si>
    <t>pengadilannegerimuaraenim@gmail.com</t>
  </si>
  <si>
    <t>Hendri Kustian, Sh, Mh</t>
  </si>
  <si>
    <t>Jl. Jend. A. Yani No. 17a, Muara Enim</t>
  </si>
  <si>
    <t>Keterbukaan Informasi Sipp (sistem Informasi Penelusuran Perkara) Yang Bisa Diakses Secara Online Oleh Semua Masyarakat.</t>
  </si>
  <si>
    <t>Memberikan Informasi Dan Memberikan Pelayanan Prima Sesuai Misi Mahkamah Agung.</t>
  </si>
  <si>
    <t>Lainnya : langsung</t>
  </si>
  <si>
    <t>Lainnya: tim redaksi</t>
  </si>
  <si>
    <t>kompilasi Jenis, Kondisi, kelas dan panjang jalan</t>
  </si>
  <si>
    <t xml:space="preserve">  Dinas Pekerjaan Umum dan Perumahan Rakyat</t>
  </si>
  <si>
    <t>Kompilasi Jenis, Kondisi, Kelas Dan Panjang Jalan</t>
  </si>
  <si>
    <t>(0645) 65000591</t>
  </si>
  <si>
    <t>dinaspulsw@gmail.com</t>
  </si>
  <si>
    <t>Dedi Irfansyah, Mt</t>
  </si>
  <si>
    <t>Bidang Jasa Marga</t>
  </si>
  <si>
    <t>Kabid Jasa Marga</t>
  </si>
  <si>
    <t>Jln. H. Ramli Ridwan, No. 01, Gp. Mongeudong</t>
  </si>
  <si>
    <t>Mengetahui Jenis, Kondisi, Kelas Dan Panjang Jalan</t>
  </si>
  <si>
    <t>19 Februari 2020</t>
  </si>
  <si>
    <t>Lainnya: panjang jalan</t>
  </si>
  <si>
    <t>Kompilasi Jumlah PNS Menurut Kelompok Umur di Lingkungan Pemerintah Kota Bogor</t>
  </si>
  <si>
    <t xml:space="preserve">  Badan Kepegawaian dan Pengembangan Sumber Daya Aparatur Kota Bogor</t>
  </si>
  <si>
    <t>Kompilasi Jumlah Pns Menurut Kelompok Umur Di Lingkungan Pemerintah Kota Bogor</t>
  </si>
  <si>
    <t>simpeg.kotabogor@gmail.com</t>
  </si>
  <si>
    <t>Kepala Badan Kepegawaian Dan Pengembangan Sumber Daya Aparatur</t>
  </si>
  <si>
    <t>Aries Hendardi, S.h., M.h.</t>
  </si>
  <si>
    <t>Kepala Bidang Formasi, Data Dan Kepangkatan</t>
  </si>
  <si>
    <t>Jl. Julang 1 No. 7 Kelurahan Tanah Sareal Kota Bogor</t>
  </si>
  <si>
    <t>Data Pns Menurut Kelompok Umur Dan Jenis Kelamin Di Kota Bogor Sanagat Diperlukan Untuk Dasar Perencanaan Dan Pengambilan Keputusan Yang Akurat.</t>
  </si>
  <si>
    <t>Menyediakan Data Jumlah Pns Menurut Kelompok Umur Dan Jenis Kelamin Di Lingkungan Pemerintah Kota Bogor Secara Berkesinambungan</t>
  </si>
  <si>
    <t>Kompilasi Jumlah Akses Pelayanan Adminduk Lewat Aplikasi Online</t>
  </si>
  <si>
    <t>Kompilasi Jumlah Anggota DPRD Kabupaten Banjarnegara Berdasarkan Partai Politik</t>
  </si>
  <si>
    <t xml:space="preserve">  Sekretariat DPRD Kabupaten Banjarnegara</t>
  </si>
  <si>
    <t>Kompilasi Jumlah Atlit Berdasarkan Nama Cabang Olahraga di Kota Kotamobagu</t>
  </si>
  <si>
    <t xml:space="preserve">  Dinas Kepemudaan dan Olah Raga Kota Kotamobagu</t>
  </si>
  <si>
    <t>Kompilasi Jumlah Atlit Berdasarkan Nama Cabang Olahraga Di Kota Kotamobagu</t>
  </si>
  <si>
    <t>08575744476</t>
  </si>
  <si>
    <t>hendramokoagow24@gmail.com</t>
  </si>
  <si>
    <t>Kepala Dinas Kepemudaan Dan Olah Raga Kota Kotamobagu</t>
  </si>
  <si>
    <t>Hendra Mokoagow</t>
  </si>
  <si>
    <t>Kepala Bidang Olahraga</t>
  </si>
  <si>
    <t>Kotamobagu</t>
  </si>
  <si>
    <t>Demi Perencanaan Kemajuan Prestasi Daerah Di Bidang Olah Raga</t>
  </si>
  <si>
    <t>Tercapainya Target Kinerja Sesuai Renstra</t>
  </si>
  <si>
    <t>Lainnya : Lembaga Olahraga di Kotamobagu</t>
  </si>
  <si>
    <t>Kompilasi Jumlah Balita Menurut Kecamatan</t>
  </si>
  <si>
    <t xml:space="preserve">  Dinas Kesehatan Kota Lhokseumawe</t>
  </si>
  <si>
    <t>Kompilasi Jumlah Dokumen Kependudukan KTP-el, KK dan KIA</t>
  </si>
  <si>
    <t>Kompilasi Jumlah Kasus dipengadilan setiap bulan</t>
  </si>
  <si>
    <t>Kompilasi Jumlah Kejadian Penegakan Perda, Ketertiban Umum, dan Pemadam Kebakaran di Kabupaten Semarang</t>
  </si>
  <si>
    <t xml:space="preserve">  SATPOL PP dan Pemadam Kebakaran Kabupaten Semarang</t>
  </si>
  <si>
    <t>Kompilasi Jumlah Peraturan daerah dan Keputusan DPRD Kabupaten Banjarnegara</t>
  </si>
  <si>
    <t>Kompilasi Jumlah Perizinan</t>
  </si>
  <si>
    <t xml:space="preserve">  Dinas Tenaga Kerja, Penanaman Modal dan Pelayanan Terpadu Satu Pintu Kabupaten Banjarnegara</t>
  </si>
  <si>
    <t>Kompilasi Jumlah Perkara diterima dan di putus pada Mahkamah Syariyah</t>
  </si>
  <si>
    <t xml:space="preserve">  Mahkamah Syar'iyah Lhokseumawe Kelas IB</t>
  </si>
  <si>
    <t>Kompilasi Jumlah Perkara Perdata dan Jinayat Mahkamah Syar'iyah Lhoksukon</t>
  </si>
  <si>
    <t xml:space="preserve">  Mahkamah Syar'iyah Lhoksukon</t>
  </si>
  <si>
    <t>Kompilasi Jumlah Perkara Perdata Dan Jinayat Mahkamah Syar'iyah Lhoksukon</t>
  </si>
  <si>
    <t>sayyed22@gmail.com</t>
  </si>
  <si>
    <t>Mahkamah Syar'iyah Aceh</t>
  </si>
  <si>
    <t>Sayyed Sofyan, S.hi., M.h.</t>
  </si>
  <si>
    <t>Ketua Mahkamah Syar'iyah Lhoksukon</t>
  </si>
  <si>
    <t>Jl. Medan Banda Aceh Gampong Alue Mudem Km 304 Kecamatan Kuta Lhoksukon Kabupaten Aceh Utara Provinsi Acehjl. Medan Banda Aceh Gampong Alue Mudem Km 304 Kecamatan Kuta Lhoksukon Kabupaten Aceh Utara Provinsi Aceh</t>
  </si>
  <si>
    <t>Sesuai Dengan Amanat Dari Mahkamah Agung Dan Juga Untuk Menjawab Tuntutan Dari Masyarakat Luas Mengenai Ketersediaan Akses Yang Terbuka Dan Transparan Dari Lembaga Peradilan, Mahkamah Syar'iyah Lhoksukon Bertekad Untuk Membuka Akses Kepada Publik Sehingga Diharapkan Masyarakat Dapat Memperoleh Informasi Sesuai Yang Diharapkan.dengan Hadirnya Website Ini Diharapkan Dapat Menunjang Program Transparansi Informasi Peradilan Dan Sebagai Implementasi Dari Undang Undang Republik Indonesia Nomor : 14 Tahun 2008 Tentang Keterbukaan Informasi Publik Dan Sk Kma Nomor : 1-144/kma/sk/i/2011 Tentang Pedoman Pelayanan Informasi Di Pengadilan, Khususnya Informasi Tentang Proses Peradilan, Jadwal Sidang, Publikasi Putusan, Sarana Dan Prasarana Serta Informasi Lain Yang Dibutuhkan Oleh Pihak-pihak Yang Mencari Keadilan. Oleh Sebab Itu Dibutuhkan Kegiatan Ini.</t>
  </si>
  <si>
    <t>Untuk Menggambarkan Jumlah Perdata Dan Jinayat Yang Telah Diselesaikan Oleh Mahkamah Syar'iyah Lhoksukon Sebagai Bentuk Tanggung Jawab.</t>
  </si>
  <si>
    <t>Kompilasi Jumlah Perkara Perdata di Kota Lhokseumawe</t>
  </si>
  <si>
    <t>Kompilasi Jumlah Perkara Tindak Pidana yang Diselesaikan di Kejaksaan Negeri Kabupaten Magelang</t>
  </si>
  <si>
    <t>Kompilasi Jumlah Persalinan,Bayi Lahir Hidup dan Mati Menurut Puskesmas</t>
  </si>
  <si>
    <t>Kompilasi Jumlah PNS Kabupaten Batu Bara</t>
  </si>
  <si>
    <t xml:space="preserve">  BADAN KEPEGAWAIAN DAERAH</t>
  </si>
  <si>
    <t>Kompilasi Jumlah Posyandu dan Poskesdes Menurut Kecamatan</t>
  </si>
  <si>
    <t xml:space="preserve">  Dinas Kesehatan Kabupaten Banjarnegara</t>
  </si>
  <si>
    <t>Kompilasi Jumlah puskesmas berdasarkan pelayanan rawat inap dan non rawat inap</t>
  </si>
  <si>
    <t xml:space="preserve">  Dinas Kesehatan Provinsi Jawa Timur</t>
  </si>
  <si>
    <t>Kompilasi Jumlah Rapat Komisi Anggota DPRD Kabupaten Banjarnegara</t>
  </si>
  <si>
    <t>Kompilasi Jumlah Rapat Sidang Pleno dan Produk DPRD Kabupaten Banjarnegara</t>
  </si>
  <si>
    <t>Kompilasi jumlah rumah tangga dan individu, menurut status kesejahteraan Dirinci Menurut Kecamatan di Kabupaten Banjarnegara</t>
  </si>
  <si>
    <t xml:space="preserve">  Badan Perencanaan Penelitian dan Pengembangan Kabupaten Banjarnegara</t>
  </si>
  <si>
    <t>Kompilasi Jumlah Sarana dan Prasarana Keselamatan Jalan Dinas Perhubungan Kabupaten Banjarnegara</t>
  </si>
  <si>
    <t xml:space="preserve">  Dinas Perhubungan Kabupaten Banjarnegara</t>
  </si>
  <si>
    <t>Kompilasi Jumlah Satuan Perlindungan Masyarakat (Satlinmas) yang ada/aktif di Kabupaten Banjarnegara</t>
  </si>
  <si>
    <t xml:space="preserve">  Satuan Polisi Pamong Praja Kabupaten Banjarnegara</t>
  </si>
  <si>
    <t>Kompilasi Jumlah Sekolah, Guru, dan Murid</t>
  </si>
  <si>
    <t>Kompilasi Jumlah Warga Binaan Pemasyarakatan Dan Jumlah Petugas Rumah Tahanan Negara Kelas IIB Banjarnegara</t>
  </si>
  <si>
    <t xml:space="preserve">  Rumah Tahanan Negara Kelas IIB Banjarnegara</t>
  </si>
  <si>
    <t>Kompilasi K3 yang Ditangani Kabupaten Bogor</t>
  </si>
  <si>
    <t xml:space="preserve">  SATUAN POLISI PAMONG PRAJA KABUPATEN BOGOR</t>
  </si>
  <si>
    <t>Kompilasi K3 Yang Ditangani Kabupaten Bogor</t>
  </si>
  <si>
    <t>(021) 87908636</t>
  </si>
  <si>
    <t>satpolpp@bogorkab.go.id</t>
  </si>
  <si>
    <t>Kepala Satuan</t>
  </si>
  <si>
    <t>Muhammad Junan Hatala S.ip</t>
  </si>
  <si>
    <t>Kepala Bidang Ketertiban Umum</t>
  </si>
  <si>
    <t>Jl. Aman No. 4 Cibinong 16914</t>
  </si>
  <si>
    <t>Demi Menjalankan Tugas Pokok Dan Fungsi Satuan Polisi Pamong Praja Yaitu Menyelanggarakan Ketentraman Dan Ketertiban Umum, Menyelenggarakan Perlindungan Masyarakat Dan Menegakan Perda Dan Perkada, Pendataan K3 Dilakukan. Dengan Adanya Pendataan, Informasi Mengenai Ketertiban Umum Di Masyarakat Dapat Diperoleh</t>
  </si>
  <si>
    <t>Memperoleh Informasi Mengenai Ketertiban Umum Di Masyarakat</t>
  </si>
  <si>
    <t>Lainnya : Kejadian Penertiban</t>
  </si>
  <si>
    <t>Kompilasi Keadaan Lalu Lintas di Kabupaten Pinrang</t>
  </si>
  <si>
    <t xml:space="preserve">  Dinas Perhubungan Kabupaten Pinrang</t>
  </si>
  <si>
    <t>Kompilasi Keadaan Lalu Lintas Di Kabupaten Pinrang</t>
  </si>
  <si>
    <t>Dinas Perhubungan Kabupaten Pinrang</t>
  </si>
  <si>
    <t>Drs. Mantong, M.si</t>
  </si>
  <si>
    <t>Bidang Darat</t>
  </si>
  <si>
    <t>Paleteang, Terminal</t>
  </si>
  <si>
    <t>Penyelenggaraan Lalu Lintas Dan Angkutan Jalan Yang Bersifat Lintas Struktural Harus Dilaksanakan Secara Terkoordinasi Serta Guna Mengatasi Permasalahan Yang Membutuhkan Keterpaduan, Maka Perlu Dibentuk Forum Lalu Lintas Sebagai Wahana Koordinasi Antar Instansi Penyelenggara Lalu Lintas</t>
  </si>
  <si>
    <t>- Untuk Menganalisis Permasalahan Lalu Lintas Dan Angkutan Jalan - Melaksanakan Koordinasi Dengan Instansi Terkait Menyelesaikan Permasalahan Lalu Lintas Dan Angkutan Jalan</t>
  </si>
  <si>
    <t>21 Juni 2020</t>
  </si>
  <si>
    <t>28 Juni 2020</t>
  </si>
  <si>
    <t>Lainnya : Kondisi Lalu Lintas</t>
  </si>
  <si>
    <t>Lainnya: CCTV</t>
  </si>
  <si>
    <t>: 130 orang</t>
  </si>
  <si>
    <t>Lainnya: Kendaraan</t>
  </si>
  <si>
    <t>Kompilasi Kegiatan Data Agenda Surat Masuk dan Keluar</t>
  </si>
  <si>
    <t xml:space="preserve">  Bagian Umum Kabupaten Magetan</t>
  </si>
  <si>
    <t>Kompilasi Kejadian Bencana Jawa Tengah</t>
  </si>
  <si>
    <t xml:space="preserve">  BPBD PROVINSI JAWA TENGAH</t>
  </si>
  <si>
    <t>087831146793</t>
  </si>
  <si>
    <t>penanganandarurat.bpbd@gmail.com</t>
  </si>
  <si>
    <t>Setda Provinsi Jawa Tengah</t>
  </si>
  <si>
    <t>Bpbd Provinsi Jawa Tengah</t>
  </si>
  <si>
    <t>Dikki Rulli Perkasa, Se</t>
  </si>
  <si>
    <t>Pusdalops Pb</t>
  </si>
  <si>
    <t>Semarang</t>
  </si>
  <si>
    <t>Tugas Pokok Pusdalops Pb Adalah Sebagai Berikut: 1. Sebelum Bencana : Memberikan Dukungan Kegiatan Pada Saat Sebelum Bencana (pengumpul, Pengolah, Penyaji Data Dan Informasi Kebencanaan) Secara Rutin. 2. Saat Bencana : Memberikan Dukungan Pada Posko Tanggap Darurat Dan Pelaksanaan Kegiatan Darurat. 3. Pasca Bencana : Memberikan Dukungan Kegiatan Pada Saat Setelah Bencana Terjadi (penyedia Data Dan Informasi Khususnya Dalam Pelaksanaan Rehabilitasi Dan Rekonstruksi).</t>
  </si>
  <si>
    <t>Tujuan Kompilasi Data Kebencanaan Adalah Melaksanakan Fungsi-fungsi Posdalops Pb Yang Meliputi : 1. Fungsi Penerima, Pengolah Dan Pendistribusi Informasi Kebencanaan. 2. Fungsi Penerima, Pengolah Dan Penerus Peringatan Dini Kepada Instansi Terkait Dan Masyarakat. 3. Fungsi Tanggap Darurat Sebagai Fasilitator Pengerahan Sumber Daya Untuk Penanganan Tanggap Darurat Bencana Secara Cepat Tepat, Efisien Dan Efektif. 4. Fungsi Koordinasi, Komunikasi Dan Sinkronisasi Pelaksanaan Penanggulangan Bencana.</t>
  </si>
  <si>
    <t>Lainnya : BPBD kab/kota</t>
  </si>
  <si>
    <t>Lainnya: Konfirmasi ke BPBD Kab/Kota</t>
  </si>
  <si>
    <t>Usaha/Perusahaan
Lainnya: Data bencana</t>
  </si>
  <si>
    <t>72</t>
  </si>
  <si>
    <t>Kompilasi Kejadian Kebakaran Kabupaten Bogor</t>
  </si>
  <si>
    <t xml:space="preserve">  Damkar Kabupaten Bogor</t>
  </si>
  <si>
    <t>(021)83719100</t>
  </si>
  <si>
    <t>datindpk@gmail.com</t>
  </si>
  <si>
    <t>Haris Sunandar, Sst, Mm</t>
  </si>
  <si>
    <t>Kasubag Proglap</t>
  </si>
  <si>
    <t>Kegiatan Ini Dilakukan Untuk Melakukan Pendataan Kejadian Kebakaran Berupa Data Alamat Kejadian (jalan/kampung, Desa, Kecamatan, Kab/kota), Objek Terbakar, Waktu Manajemen Kebakaran, Objek Terbakar, Asal Kebakaran, Dan Lain-lain.</t>
  </si>
  <si>
    <t>Mengetahui Kebakaran Di Kabupaten Bogor.</t>
  </si>
  <si>
    <t>21 Februari 2021</t>
  </si>
  <si>
    <t>Lainnya : Kejadian Kebakaran</t>
  </si>
  <si>
    <t>Lainnya: Kejadian Kebakaran</t>
  </si>
  <si>
    <t>Kompilasi Kejadian Kecelakaan Lalu Lintas</t>
  </si>
  <si>
    <t xml:space="preserve">  Kepolisian Resor Kabupaten Bombana</t>
  </si>
  <si>
    <t>Kompilasi Kejadian Penyelamatan Kabupaten Bogor</t>
  </si>
  <si>
    <t>Pendataan Kejadian Penyelamatan/rescue Dilakukan Untuk Mendapatkan Data Kejadian Berupa Lokasi Kejadian Penyelamatan, Jenis Evakuasi, Korban, Dan Lain-lain.</t>
  </si>
  <si>
    <t>Mengetahui Dan Informasi Penyelamatan (resue) Di Kab. Bogor.</t>
  </si>
  <si>
    <t>Lainnya : Kejadian Penyelamatan</t>
  </si>
  <si>
    <t>Kompilasi Kematian Ibu Internal Menurut Puskesmas</t>
  </si>
  <si>
    <t>Kompilasi keputusan DPRD Kota Batu</t>
  </si>
  <si>
    <t xml:space="preserve">  Dewan Perwakilan Rakyat Daerah Kota Batu</t>
  </si>
  <si>
    <t>Kompilasi Keragaan Koperasi Kabupaten Bogor</t>
  </si>
  <si>
    <t xml:space="preserve">  Dinas Koperasi &amp; UMKM Kabupaten Bogor</t>
  </si>
  <si>
    <t>081315767107</t>
  </si>
  <si>
    <t>atepessumaryo@gmail.com</t>
  </si>
  <si>
    <t>Atep Soleh Sumaryo.sh.mm</t>
  </si>
  <si>
    <t>Kepala Bidang Kelembagaan Dan Pemberdayaan Koperasi</t>
  </si>
  <si>
    <t>Jl.dadi Kusmayadi Komp Perkantoran Pemda Kel.tengah Cibinong Kab.bogor</t>
  </si>
  <si>
    <t>Tujuan Dilaksanakan Kegiatan Pendataan Koperasi Adalah Untuk Mendata Data Koperasi Di Kabupaten Bogor Sebagai Dasar Bahan Perencanaan. Manfaat Dari Kegiatan Ini Adalah Meningkatkan Efisiensi Dan Objektivitas Pengumpulan Data Koperasi Yang Tersebar Di Seluruh Kabupaten Bogor Dan Untuk Mendukung Perencanaan, Pelaksanaan, Dan Penilaian Program/kegiatan Di Bidang Pemberdayaan Koperasi . Metode Yang Digunakan Berupa Sensus Seluruh Populasi Dan Wawancara Langsung. Metode Analisis Yang Digunakan Adalad Destruktif .</t>
  </si>
  <si>
    <t>Untuk Mendata Data Koperasi Di Kabupaten Bogor Sebagai Dasar Bahan Perencanaan</t>
  </si>
  <si>
    <t>05 Juli 2020</t>
  </si>
  <si>
    <t>21 Maret 2021</t>
  </si>
  <si>
    <t>25 Maret 2021</t>
  </si>
  <si>
    <t>Kompilasi Keragaan UMKM Kabupaten Bogor</t>
  </si>
  <si>
    <t>Kompilasi Keragaan Umkm Kabupaten Bogor</t>
  </si>
  <si>
    <t>081280261535</t>
  </si>
  <si>
    <t>yuditaufiq@gmail.com</t>
  </si>
  <si>
    <t>Yudi Taufiq.se.mm</t>
  </si>
  <si>
    <t>Kepala Bidang Pemberdayaan Usaha Mikro</t>
  </si>
  <si>
    <t>Ringkasan Singkat Tentang Kegiatan * Tujuan Dilaksanakan Kegiatan Pendataan Usaha Mikro Adalah Untuk Mendata Data Usaha Mikro Di Kabupaten Bogor Sebagai Dasar Bahan Perencanaan. Manfaat Dari Kegiatan Ini Adalah Meningkatkan Efisiensi Dan Objektivitas Pengumpulan Data Usaha Mikro Yang Tersebar Di Seluruh Kabupaten Bogor Dan Untuk Mendukung Perencanaan, Pelaksanaan, Dan Penilaian Program/kegiatan Di Bidang Pemberdayaan Usaha Mikro. Metode Yang Digunakan Berupa Sensus Seluruh Populasi Dan Wawancara Langsung. Metode Analisis Yang Digunakan Adalad Destruktif.</t>
  </si>
  <si>
    <t>Dasar Bahan Perencanaan</t>
  </si>
  <si>
    <t>Lainnya : Usaha Mikro</t>
  </si>
  <si>
    <t>: 45 orang</t>
  </si>
  <si>
    <t>Lainnya: Usaha Mikro</t>
  </si>
  <si>
    <t xml:space="preserve">  RSUD Kabupaten Minahasa Selatan</t>
  </si>
  <si>
    <t>Kompilasi Ketersediaan Tempat Ruang Rawat Inap, Penderita Rawat Inap, Jumlah Penderita Rawat Jalan, Kunjungan Penderita Rawat Jalan Di Rsud Amurang Kabupaten Minahasa Selatan</t>
  </si>
  <si>
    <t>08124448686</t>
  </si>
  <si>
    <t>marta@gmail.com</t>
  </si>
  <si>
    <t>Rsud Kabupaten Minahasa Selatan</t>
  </si>
  <si>
    <t>Dr Marta Nangoy, M.bio Med</t>
  </si>
  <si>
    <t>Direktur Rsud</t>
  </si>
  <si>
    <t>Desa Teeptrans Jl. Trans Sulawesi Kecamatan Amurang Barat, Minahasa Selatan, Sulawesi Utara</t>
  </si>
  <si>
    <t>Rumah Sakit Sebagai Salah Satu Fasilitas Pelayanan Kesehatan Secara Umum Memiliki Peran Yang Sangat Penting Dalam Upaya Menaikkan Derajat Kesehatan Masyarakat Indonesia (aditama, 2002). Salah Satu Aspek Yang Sangat Penting Dalam Kehidupan Manusia Adalah Kesehatan. Manusia Kebanyakan Akan Melakukan Berbagai Cara Untuk Memperoleh Kesehatan Yang Prima. Orang Yang Sedang Menderita Sakit Biasanya Akan Berusaha Untuk Mengatasi Dan Mengobati Penyakit Yang Dideritanya Hingga Dia Sembuh. Tubuh Yang Sehat Merupakan Kehendak Setiap Orang. Untuk Dapat Mewujudkan Keadaan Sehat Tersebut Banyak Hal Yang Perlu Dilakukan. Salah Satu Di Antaranya Yang Dinilai Mempunyai Peranan Yang Cukup Penting Adalah Menyelenggarakan Pelayanan Kesehatan Seperti Rumah Sakit (adisasmito, 2009). Kualitas Pelayanan Adalah Hal Yang Penting Untuk Diperhatikan, Karena Hal Tersebut Akan Dipersepsikan Oleh Konsumen Setelah Konsumen Mengunakan Barang Atau Jasa. Persaingan Yang Semakin Ketat Akhir-akhir Ini Menuntut Sebuah Lembaga Penyedia Jasa Atau Layanan Untuk Selalu Memanjakan Konsumen Dengan Memberikan Pelayanan Terbaik. Para Pelanggan Akan Mencari Produk Berupa Barang Atau Jasa Dari Perusahaan Yang Dapat Memberikan Pelayanan Yang Terbaik Kepadanya (assauri, 2008). Bertambahnya Kesadaran Masyarakat Tentang Kesehatan Mengakibatkan Tuntutan Untuk Meningkatkan Pelayanan Kesehatan. Salah Satu Upaya Mengantisipasi Keadaan Tersebut Dengan Menjaga Kualitas Pelayanan, Sehingga Perlu Dilakukan Upaya Terus Menerus Agar Dapat Diketahui Kelemahan Dan Kekurangan Jasa Pelayanan Kesehatan. Semakin Meningkatnya Tuntutan Masyarakat Akan Kualitas Pelayanan Kesehatan, Maka Fungsi Pelayanan Perlu Ditingkatkan Untuk Memberi Kepuasan Pasien (bata, 2013). Rsud Amurang Sebagai Salah Satu Instalasi Yang Mempunyai Fungsi Memberikan Pelayanan Kesehatan Tentunya Harus Sesuai Dengan Standar Yang Telah Ditentukan.</t>
  </si>
  <si>
    <t>Untuk Mengetahui Jumlah Tempat Tidur Menurut Jenis Ruang Rawat Inap. Jumlah Penderita Rawat Inap Dan Hari Perawatan. Jumlah Penderita Rawat Jalan Menurut Bulan. Jumlah Kunjungan Penderita Rawat Jalan Menurut Klinik Di Rsud Amurang Minahasa Selatan</t>
  </si>
  <si>
    <t>Lainnya: RSUD Kabupaten Minahasa Selatan</t>
  </si>
  <si>
    <t>Kompilasi Kinerja Angkutan Perkotaan di Kota Lhokseumawe</t>
  </si>
  <si>
    <t xml:space="preserve">  Dinas Perhubungan Kota Lhokseumawe</t>
  </si>
  <si>
    <t>Kompilasi Klinik KB Kabupaten Pinrang</t>
  </si>
  <si>
    <t xml:space="preserve">  Dinas Pengendalian Penduduk, Keluarga Berencana, Pemberdayaan Perempuan, dan Perlindungan Anak</t>
  </si>
  <si>
    <t>Kompilasi Klinik Kb Kabupaten Pinrang</t>
  </si>
  <si>
    <t>(0421) 921020</t>
  </si>
  <si>
    <t>Bidang Pengembangan Sumber Daya Dan Informasi Keluarga</t>
  </si>
  <si>
    <t>Saridah, S.st</t>
  </si>
  <si>
    <t>Kepala Seksi Analisis Dan Evaluasi Program</t>
  </si>
  <si>
    <t>Jl. Soekawati No. 42</t>
  </si>
  <si>
    <t>Sub Sistem Pencatatan Dan Pelaporan Program Kb Nasional Merupakan Salah Satu Komponen Sistem Informasi Manajemen Program Kb Nasional, Ditujukan Untuk Mengumpulkan Data Informasi Program Kb Nasional Dari Daerah Secara Baku Dan Teratur Di Seluruh Tanah Air. Pengumpulan Data Ini Dilakukan Melalui Sub Sistem Pencatatan Dan Pelaporan Pelayanan Kontrasespsi (bulanan). Pengendalian Lapangan (bulanan), Untuk Memonitor Dara Potensi, Perkembangan Kegiatan Dan Hasil Pelayanan Program Kb Nasional Di Sulawesi Selatan Khususnya Di Kabupaten Pinrang. Kebijakan Sub Sistem Ini Diarahkan Untuk Melakukan Pengembangan Dan Pelaksnaan Sub Sistem Pencatatan Dan Pelaporan Ntuk Memperoleh Data Dan Informasi Secara Cepat, Lengkap Dan Akurat Yang Berbasis Teknologi Informasi Guna Mendudkung Terwujudnya Sistem Informasi Manajemen (sim) Dan Pengelolaan Program Kb Nasional. Langkah-langkah Strategi Yang Telah Dilakukan Yaitu Pembakuan Sub Sistem Pencatatan Dan Pelaporan Sesuai Dengan Perkembangan Perubahan Sasaran Grand Strategi Dan Dinamika Program, Melakukan Operasional Pengumpulan Data Secara Cepat Dan Lengkap, Serta Penyusunan Dan Penyajian Data Laporan Secara Terataur, Maka Telah Disusun Laporan Umpan Balik Bulanan Haisl Pengumpulan Data Dan Informasi Yang Dilakukan Melalui Sub Sistem Pencatatan Dan Pelaporan Kontrasespsi Dan Pengendalian Lapangan.</t>
  </si>
  <si>
    <t>Penyusunan Laporan Bulain Adalah Untuk Mengevaluasi Dan Memudahkan Para Pengguna Data Dalam Mendapatkan Data Dan Informasi Yang Diperoleh Melalui Sub Sistem Pencatatan Dan Pengendalian Lapangn Dan Pelayanan Kpntrasepsi Terutama Kegiatan Operasional, Pembinaan Ketahanan Keluarga, Kesejahteraan Keluarga Dan Pembinaan Pus Kesertaan Ber-kb Dan Peserta Kb Baik Baru Maupun Ulangan Kepada Masyarakat.</t>
  </si>
  <si>
    <t>Lainnya : Faskes KB</t>
  </si>
  <si>
    <t>Lainnya: Faskes KB</t>
  </si>
  <si>
    <t>Kabupaten/Kota
Lainnya: Faskes KB</t>
  </si>
  <si>
    <t>Kompilasi Kondisi Iklim di Banjarnegara</t>
  </si>
  <si>
    <t xml:space="preserve">  BMKG Stasiun Geofisika Banjarnegara</t>
  </si>
  <si>
    <t>Kompilasi Konsumsi Daging, Telur, Susu dan Ikan Perkapita Di Provinsi Maluku, 2016-2020</t>
  </si>
  <si>
    <t xml:space="preserve">  DINAS KETAHANAN PANGAN PROVINSI MALUKU</t>
  </si>
  <si>
    <t>Kompilasi Koordinasi Sinkronisasi Pengawasan Pelaksanaan Penamaan Modal Kota Sukabumi</t>
  </si>
  <si>
    <t xml:space="preserve">  Dinas Penanaman Modal Pelayanan Terpadu Satu Pintu Kota Sukabumi</t>
  </si>
  <si>
    <t>Indikator Ekonomi Bulanan</t>
  </si>
  <si>
    <t>0266212171</t>
  </si>
  <si>
    <t>02666251343</t>
  </si>
  <si>
    <t>dpmptsp@gmail.com</t>
  </si>
  <si>
    <t>Kepala Dinas Penamaan Modal Ptsp</t>
  </si>
  <si>
    <t>Dra.hj Sufiani</t>
  </si>
  <si>
    <t>Kabid Penanaman Modal</t>
  </si>
  <si>
    <t>Jl. Mayawati Atas No 11</t>
  </si>
  <si>
    <t>Investasi, Sebagai Alat Pemerataan Tentu Saja Tidak Bisa Dibiarkan Berjalan Sendiri Ataupun Di Biarkan Berjalan Menurut Mekanisme Pasar Tetapi Harus Ada Intervensi Dari Pemerintahadapun Yang Melatar Belakangi Sub Kegiatan Ini Adalah Untuk Mengevaluasi Tumbuh Kembangnya Investasi Dan Mencapai Kelancaran Dan Ketetapan Pelaksanaan Penanaman Modal Di Kota Sukabumi Sasaran Lain Yang Ingin Di Capai Adalah Pengumpulan Data Realisasi Peneneman Modal Yang Lebih Akurat</t>
  </si>
  <si>
    <t>A. Mengetahui Data Perkembangan Realisasi Penanaman Modal B. Memperoleh Informasi Masalah Masalah Yang Di Hadapi Perusahaan Sebagai Bahan Masukan C. Membantu Pemeah Serta Penyelesaian Masalah Dan Hambatan Yang Di Hadapi Perusahaan</t>
  </si>
  <si>
    <t>Pengumpulan Data Sekunder
Lainnya : dari sistem OSS (Online Single Submission)</t>
  </si>
  <si>
    <t>Lainnya : dari sistem OSS (Online Single Submission)</t>
  </si>
  <si>
    <t>Kunjungan Kembali
Supervisi
Lainnya: lainnya</t>
  </si>
  <si>
    <t>Kompilasi Kunjungan Kapal Penumpang dan Barang pada Angkutan Danau di Kabupaten Toba</t>
  </si>
  <si>
    <t xml:space="preserve">  Dinas Perhubungan Kabupaten Toba</t>
  </si>
  <si>
    <t>Kompilasi Kunjungan Kapal Penumpang Dan Barang Pada Angkutan Danau Di Kabupaten Toba</t>
  </si>
  <si>
    <t>0632-21120</t>
  </si>
  <si>
    <t>Kepala Dinas Perhubungan Kab Toba</t>
  </si>
  <si>
    <t>Pargaulan Sianipar</t>
  </si>
  <si>
    <t>Kabid Lalu Lintas Angkutan</t>
  </si>
  <si>
    <t>Jl. Patuan Nagari, Sangkar Nihuta, Balige, Kabupaten Toba Samosir, Sumatera Utara 22312</t>
  </si>
  <si>
    <t>Pengumpulan Data Kunjungan Kapal Penumpang Dan Barang Pada Angkutan Danau Merupakan Kegiatan Yang Penting Untuk Dilakukan Agar Dapat Mengetahui Statistik Penumpang Pada Angkutan Danau. Dimana Di Wilayah Kabupaten Toba, Angkutan Danau Termasuk Angkutan Yang Juga Sering Digunakan Oleh Masyarakat Baik Angkutan Penumpang Maupun Barang.</t>
  </si>
  <si>
    <t>1. Mendapatkan Data Kunjungan Kapal Penumpang Dan Barang Pada Angkutan Danau</t>
  </si>
  <si>
    <t>Lainnya: pengecekan data</t>
  </si>
  <si>
    <t>Kompilasi laporan jumlah fasilitas kesehatan yang tersedia di wilayah Kabupaten Banjarnegara</t>
  </si>
  <si>
    <t>Kompilasi Laporan Banyaknya Penyelesaian Perkara di Pengadilan Negeri Banjarnegara</t>
  </si>
  <si>
    <t xml:space="preserve">  Pengadilan Negeri Banjarnegara Kelas II</t>
  </si>
  <si>
    <t>Kompilasi Laporan Indikator Dasar Kinerja RSUD Hj. Anna Lasmanah Banjarnegara</t>
  </si>
  <si>
    <t>Kompilasi Laporan Jumlah Rumah Tidak Layak Huni Tertangani di Kabupaten Banjarnegara</t>
  </si>
  <si>
    <t xml:space="preserve">  Dinas Perumahan, Kawasan Permukiman dan Lingkungan Hidup Kabupaten Banjarnegara</t>
  </si>
  <si>
    <t>Kompilasi Laporan Jumlah Hasil Penjualan Meterai di PT. Pos Indonesia menurut Bulan</t>
  </si>
  <si>
    <t>Kompilasi Laporan Jumlah Jamaah Haji dirinci Menurut Jenis Kelamin dan Kecamatan di Kabupaten Banjarnegara</t>
  </si>
  <si>
    <t>Kompilasi Laporan Jumlah Kantor Pos Cabang Pembantu menurut Kecamatan di Banjarnegara</t>
  </si>
  <si>
    <t>Kompilasi laporan jumlah kasus penyakit dirinci menurut jenis penyakit dan kecamatan di Kabupaten Banjarnegara</t>
  </si>
  <si>
    <t>Kompilasi Laporan Jumlah Organisasi Masyarakat dan LSM di Kabupaten Banjarnegara</t>
  </si>
  <si>
    <t xml:space="preserve">  Badan Kesatuan Bangsa dan Politik Kabupaten Banjarnegara</t>
  </si>
  <si>
    <t>Kompilasi Laporan Jumlah Pasien Rawat Jalan Dirinci Menurut Jenis Penyakit dan Golongan Umur</t>
  </si>
  <si>
    <t>Kompilasi Laporan Jumlah pembayaran wesel pos dalam dan luar negeri pada PT Pos Indonesia menurut bulan</t>
  </si>
  <si>
    <t>Kompilasi laporan jumlah pengiriman dan penerimaan surat-surat dan paket pos menurut jenis surat/paket per Bulan</t>
  </si>
  <si>
    <t>Kompilasi Laporan Jumlah Persalinan menurut Kecamatan Tahun 2020</t>
  </si>
  <si>
    <t>Kompilasi Laporan Jumlah Tenaga Kesehatan di Kabupaten Banjarnegara</t>
  </si>
  <si>
    <t>Kompilasi Laporan Kegiatan Pengujian Kendaraan Bermotor Kabupaten Sarolangun</t>
  </si>
  <si>
    <t xml:space="preserve">  Dinas Pehubungan Kabupaten Sarolangun</t>
  </si>
  <si>
    <t>dishubsarolangun1@gmail.com</t>
  </si>
  <si>
    <t>Kepala Dinas Pehubungan Kabupaten Sarolangun</t>
  </si>
  <si>
    <t>Kepala Bidang Sarana Dan Prasarana</t>
  </si>
  <si>
    <t>Jl. Lintas Sumatera Km7 Kab. Sarolangun</t>
  </si>
  <si>
    <t>Peraturan Bupati Sarolangun No.18 Tahun 2018 Pembentukan, Kedudukan, Susunan Organisasi, Tugas Dan Fungsi Serta Tata Kerja Unit Pelaksanaan Teknis Daerah Pengujian Kendaraan Bermotor Pada Dinas Perhubungan Kabupaten Sarolangun</t>
  </si>
  <si>
    <t>Pendataan Laporan Kegiatan Pengujian Kendaraan Bermotor Yang Bertujuan Meningkatkan Pendapatan Daerah Dan Menertibkan Kendaraan Barang Agar Setiap Kendaraan Dapat Memenuhi Kelayakan Jalan Pada Kabupaten Sarolangun</t>
  </si>
  <si>
    <t>Lainnya : analisa</t>
  </si>
  <si>
    <t>Lainnya: analisis</t>
  </si>
  <si>
    <t>kompilasi laporan kependudukan</t>
  </si>
  <si>
    <t>Kompilasi Laporan Kependudukan</t>
  </si>
  <si>
    <t>(0645) 47767</t>
  </si>
  <si>
    <t>disdukcapil@lhokseumawekota.go.id</t>
  </si>
  <si>
    <t>Taufik, S.sos, Msp</t>
  </si>
  <si>
    <t>Zamzami S.ag M.si</t>
  </si>
  <si>
    <t>Kabid Pelayanan Pendaftaran Penduduk</t>
  </si>
  <si>
    <t>Kompilasi Laporan Pencatatan Penduduk</t>
  </si>
  <si>
    <t>07 Mei 2020</t>
  </si>
  <si>
    <t>Kompilasi Laporan Ketersediaan Sarana dan Prasaran Angkutan pada Dinas Perhubungan Kabupaten Banjarnegara</t>
  </si>
  <si>
    <t>Kompilasi Laporan Keuangan Pemerintah Daerah</t>
  </si>
  <si>
    <t xml:space="preserve">  Badan Keuangan Daerah Kabupaten Semarang</t>
  </si>
  <si>
    <t>0246921511</t>
  </si>
  <si>
    <t>bkudkabsemarang@gmail.com</t>
  </si>
  <si>
    <t>Sekretariat Daerah Kabupaten Semarang</t>
  </si>
  <si>
    <t>Badan Keuangan Daerah Kabupaten Semarang</t>
  </si>
  <si>
    <t>Kepala Bidang Pendaftaran Dan Pendataan</t>
  </si>
  <si>
    <t>Jl. Ahmad Yani No. 35, Sidomulyo, Kec. Ungaran Timur</t>
  </si>
  <si>
    <t>Laporan Keuangan Pemerintah Daerah Kab. Semarang 2020 Ini Telah Disusun Dan Disajikan Dengan Pp Nomor 71 Tahun 2010 Tentang Standar Akuntansi Pemerintah Dan Berdasarkan Kaidah-kaidah Pengelolaan Keuangan Yang Sehat Di Lingkungan Pemerintah</t>
  </si>
  <si>
    <t>- Menyajikan Laporan Keuangan Pemerintah Daerah - Menyajikan Data Terkait Realisasi Pelaksanaan Apbd Dan Posisi Keuangan Pemerintah Daerah</t>
  </si>
  <si>
    <t>28 Maret 2021</t>
  </si>
  <si>
    <t>29 Maret 2021</t>
  </si>
  <si>
    <t>10 April 2021</t>
  </si>
  <si>
    <t>24 April 2021</t>
  </si>
  <si>
    <t>Kompilasi laporan Luas dan Produksi Hutan Negara Perhutani BKPH Banjarnegara</t>
  </si>
  <si>
    <t xml:space="preserve">  Perum Perhutani BKPH Banjarnegara</t>
  </si>
  <si>
    <t>kompilasi laporan monitoring koperasi</t>
  </si>
  <si>
    <t>Kompilasi Laporan Monitoring Koperasi</t>
  </si>
  <si>
    <t>081342115467</t>
  </si>
  <si>
    <t>yasinkop@gmail.com</t>
  </si>
  <si>
    <t>Drs Muh Yasin</t>
  </si>
  <si>
    <t>Kepala Dinas Koperasi</t>
  </si>
  <si>
    <t>Kelurahan ;lasusua</t>
  </si>
  <si>
    <t>Pelaporan Data Koperasi</t>
  </si>
  <si>
    <t>Untuk Memonitoring Jumlahkoperasi</t>
  </si>
  <si>
    <t>Kompilasi Laporan Pendistribusian Tenaga Listrik di Kabupaten Banjarnegara berdasarkan Jumlah Pelanggan dan Penjualan Tenaga Listrik</t>
  </si>
  <si>
    <t xml:space="preserve">  PT PLN Cabang Banjarnegara</t>
  </si>
  <si>
    <t>Kompilasi Laporan pengelolaan dan pendapatan retribusi parkir Dinas Perhubungan Kabupaten Banjarnegara</t>
  </si>
  <si>
    <t>Kompilasi Laporan Peristiwa Nikah Kabupaten Ogan Komering Ilir</t>
  </si>
  <si>
    <t xml:space="preserve">  Kementerian Agama Kabupaten Ogan Komering Ilir</t>
  </si>
  <si>
    <t>Kompilasi Laporan Perkembangan Harga Sembako dan Bahan Penting Lainnya di Kabupaten Muara Enim Tahun 2020</t>
  </si>
  <si>
    <t xml:space="preserve">  Dinas Perdagangan Kabupaten Muara Enim</t>
  </si>
  <si>
    <t>Kompilasi Laporan Perkembangan Harga Sembako Dan Bahan Penting Lainnya Di Kabupaten Muara Enim Tahun 2020</t>
  </si>
  <si>
    <t>(0734) 421237</t>
  </si>
  <si>
    <t>Dinas Perdagangan Kabupaten Muara Enim</t>
  </si>
  <si>
    <t>Syarpuddin, S.sos, M.si</t>
  </si>
  <si>
    <t>Kepala Bidang Tata Kelola Perdagangan</t>
  </si>
  <si>
    <t>Jl Tjik Agus Kiemas, Sh (islamic Center), Desa Kepur, Muara Enim</t>
  </si>
  <si>
    <t>Untuk Menjaga Stabilitas Harga Di Pasar, Agar Daya Beli Masyarakat Terjaga Dengan Adanya Barang Di Pasaran.</t>
  </si>
  <si>
    <t>Peredaran Barang Akan Bisa Diketahui Dari Segi Stok Dan Jenisnya Pada Tingkat Distributor Dan Agen, Serta Pengecernya. Sehingga Bisa Diambil Kebijakan Untuk Menjaga Kestabilan Barang Dan Harga.</t>
  </si>
  <si>
    <t>Lainnya : Pasar</t>
  </si>
  <si>
    <t>Lainnya: Pasar</t>
  </si>
  <si>
    <t>Kompilasi Laporan Pertanggung Jawaban Pelaksanaan APBD Kabupaten Banjarnegara</t>
  </si>
  <si>
    <t xml:space="preserve">  BPPKAD Kabupaten Banjarnegara</t>
  </si>
  <si>
    <t>Kompilasi Laporan Realisasi Nilai Investasi Menurut Klasifikasinya</t>
  </si>
  <si>
    <t>Kompilasi Luas Areal Tanaman Perkebunan, Produksi Tanaman Perkebunan dan Jenis Tanaman Menurut Kabupaten/Kota di Provinsi Maluku</t>
  </si>
  <si>
    <t xml:space="preserve">  DINAS PERTANIAN PROVINSI MALUKU</t>
  </si>
  <si>
    <t>Kompilasi Luasan Tambak Budidaya Ikan</t>
  </si>
  <si>
    <t xml:space="preserve">  Dinas Kelautan dan Perikanan Kabupaten Pinrang</t>
  </si>
  <si>
    <t>diskan.pinrang@gmail.com</t>
  </si>
  <si>
    <t>Dinas Kelautan Dan Perikanan Kabupaten Pinrang</t>
  </si>
  <si>
    <t>Ir. Budaya</t>
  </si>
  <si>
    <t>Bidang Pengelolaan Dinas Perikanan</t>
  </si>
  <si>
    <t>Jl. Soekawati</t>
  </si>
  <si>
    <t>Data Yang Digunakan Selama Ini Sudah Lama Sekali. Ingin Mendapatkan Data Yang Uptodate</t>
  </si>
  <si>
    <t>Untuk Mendapatkan Data Yang Akurat, Mungkin Tiap Tahun Update, Untuk Menghitung Jumlah Produksi Lebih Akurat</t>
  </si>
  <si>
    <t>07 Oktober 2020</t>
  </si>
  <si>
    <t>Lainnya : Kolam Tambak</t>
  </si>
  <si>
    <t>Lainnya: Kolam Tambak</t>
  </si>
  <si>
    <t>Kompilasi Masyarakat Yang Menggunakan Air Minum PDAM</t>
  </si>
  <si>
    <t xml:space="preserve">  PDAM Kabupaten Banjarnegara</t>
  </si>
  <si>
    <t>Kompilasi Monitoring dan Evaluasi Produksi Penjualan Mineral Bukan Logam dan Batuan di Sumatera Barat</t>
  </si>
  <si>
    <t>Kompilasi Monitoring Dan Evaluasi Produksi Penjualan Mineral Bukan Logam Dan Batuan Di Sumatera Barat</t>
  </si>
  <si>
    <t>Ir. Jon Edward</t>
  </si>
  <si>
    <t>Kepala Bidang Mineral Dan Batubara</t>
  </si>
  <si>
    <t>Jl. Jhoni Anwar No. 85 Lapai Padang</t>
  </si>
  <si>
    <t>Dinas Energi Dan Sumer Daya Mineral Provinsi Sumatera Barat Untuk Program Kerja Tahun Anggaran 2020 Sebagaimana Terdapat Dalam Dokumen Pelaksanaan Anggaran (dpa) Tahun Anggaran 2020 Telah Menyusun Program Dan Kegiatan Dimana Salah Satu Kegiatannya Adalah Monitoring Dan Evaluasi Produksi Dan Penjualan Mineral Bukan Logam Dan Batuan.</t>
  </si>
  <si>
    <t>1. Mengumpulkan Data Produksi Dan Penjualan Oleh Pemegang Iup Operasi Produksi Bahan Galian Mineral Bukan Logam Dan Batuan. 2. Mengumpulkan Data Dan Informasi Pemenuhan Kewajiban Penerimaan Negara Terkait Dengan Pajak Daerah Oleh Pemegang Iup Operasi Produksi Bahan Galian Mineral Bukan Logam Dan Batuan.</t>
  </si>
  <si>
    <t>Lainnya : surat ke perusahaan, kunjungan lapangan</t>
  </si>
  <si>
    <t>Kompilasi Monitoring dan Evaluasi Produksi, Penjualan dan PNBP Mineral logam dan Batubara di Provinsi Sumatera Barat</t>
  </si>
  <si>
    <t>Kompilasi Monitoring Dan Evaluasi Produksi, Penjualan Dan Pnbp Mineral Logam Dan Batubara Di Provinsi Sumatera Barat</t>
  </si>
  <si>
    <t>Terkait Dengan Kewenangan Dan Tata Kelola Pengusahaan Pertambangan, Dinas Energi Dan Sumber Daya Mineral Provinsi Sumatera Barat Untuk Program Kerja Tahun Anggaran 2020 Telah Menyusun Kegiatan Monitoring Dan Evaluasi Produksi, Penjualan Dan Pnbp Mineral Logam Dan Batubara Sebagimana Terdapat Dalam Dokumen Pelaksanaan Anggaran (dpa) Tahun Anggaran 2020</t>
  </si>
  <si>
    <t>1. Mengumpulkan Data Produksi Dan Penjualan Oleh Pemegang Izin Usaha Pertambangan (iup) Operasi Produksi Mineral Logam Dan Batubara Serta Ipr. 2. Mengumpulkan Data Dan Informasi Pemenuhan Kewajiban Pnbp Oleh Pemegang Iup Operasi Produksi Mineral Logam Dan Batubara Serta Ipr</t>
  </si>
  <si>
    <t>Mail
Lainnya : kunjungan langsung ke lapangan</t>
  </si>
  <si>
    <t>Kompilasi Paket Tender Pengadaan Barang/Jasa Kabupaten Bogor</t>
  </si>
  <si>
    <t xml:space="preserve">  Sekretariat Daerah Kabupaten Bogor</t>
  </si>
  <si>
    <t>Kompilasi Paket Tender Pengadaan Barang/jasa Kabupaten Bogor</t>
  </si>
  <si>
    <t>021 8753355</t>
  </si>
  <si>
    <t>ukpbj@bogorkab.go.id</t>
  </si>
  <si>
    <t>Adriawan, Se., M.si</t>
  </si>
  <si>
    <t>Kepala Bagian Pengadaan Barang/jasa</t>
  </si>
  <si>
    <t>Jl. Nyaman Keluarahan Tengah Cibinong - 16914</t>
  </si>
  <si>
    <t>Sebagai Bentuk Pengkoordinasian Pelaksanaan Tugas Perangkat Daerah Di Bidang Pengelolaan Pengadaan Barang/jasa, Sekretariat Daerah Bagian Pengadaan Barang/jasa Mengelola Paket Tender Pengadaan Barang/jasa Yang Masuk Dari Setiap Satuan Kerja Perangkat Daerah (skpd).</t>
  </si>
  <si>
    <t>Mengetahui Tender Pengadaan Barang/jasa</t>
  </si>
  <si>
    <t>Lainnya : Satuan Kerja Perangkat Daerah</t>
  </si>
  <si>
    <t>Lainnya: Satuan Kerja Perangkat Daerah</t>
  </si>
  <si>
    <t>Kompilasi Panjang Jalan (Sementara)</t>
  </si>
  <si>
    <t>Kompilasi Panjang Jalan Kabupaten Batu Bara</t>
  </si>
  <si>
    <t xml:space="preserve">  DINAS PEKERJAAN UMUM DAN PENATAAN RUANG</t>
  </si>
  <si>
    <t>pemkab@batubarakab.go.id</t>
  </si>
  <si>
    <t>Dinas Pekerjaan Umum Dan Penataan Ruang</t>
  </si>
  <si>
    <t>Faisal Rahman Nasution St</t>
  </si>
  <si>
    <t>Gambus Laut, Limapuluh Pesisir</t>
  </si>
  <si>
    <t>Jalan Merupakan Salah Satu Sarana Publik Yang Sangat Vital, Sehingga Sangat Penting Untuk Mengetahui Kondisi Jalan Di Kabupaten Batu Bara</t>
  </si>
  <si>
    <t>Memberikan Informasi Panjang Jalan Menurut Tingkat Kewenangan Dan Kondisi Jalan Di Kabupaten Batu Bara.</t>
  </si>
  <si>
    <t>Lainnya : Jalan Negara, Propinsi dan Kabupaten</t>
  </si>
  <si>
    <t>Lainnya: Jalan Negara, Propinsi, Kabupaten</t>
  </si>
  <si>
    <t>Kompilasi Pasangan Usia Subur (PUS) yang menggunakan alat kontrasepsi modern</t>
  </si>
  <si>
    <t>Kompilasi Pedagang Di Pasar Tradisional Menurut Pasar Kabupaten Kendal</t>
  </si>
  <si>
    <t>Kompilasi PEgawai Negeri Sipil Menurut Jabatan dan Jenis Kelamin</t>
  </si>
  <si>
    <t>Kompilasi Pelaporan Kelahiran, Kematian, Kedatangan, Perpindahan dan Pendatang Baru di Kabupaten Simalungun</t>
  </si>
  <si>
    <t xml:space="preserve">  Dinas Kependudukan dan Pencatatan Sipil Kabupaten Simalungun</t>
  </si>
  <si>
    <t>Kompilasi Pelaporan Kelahiran, Kematian, Kedatangan, Perpindahan Dan Pendatang Baru Di Kabupaten Simalungun</t>
  </si>
  <si>
    <t>0622 331538</t>
  </si>
  <si>
    <t>disdukcapilsimal@gmail.com</t>
  </si>
  <si>
    <t>Dinas Kependudukan Dan Pencatatan Sipil Kabupaten Simalungun</t>
  </si>
  <si>
    <t>Tiarli Sinaga, S.kom, M.si</t>
  </si>
  <si>
    <t>Dinas Kependudukan Sangat Penting Sebagai Sistem Informasi Administrasi Kependudukan Di Kabupaten Simalungun. Adanya Rekap Data Kependudukan Yg Mutakhir Akan Sangat Mendukung Dalam Perencanaa Kegiatan Pemerintah, Pembangunan, Dan Kemasyarakatan.</t>
  </si>
  <si>
    <t>Mendapatkan Rekapan Setahun Jumlah Kelahiran, Kematian, Kedatangan, Kepindahan Dan Pendatang Baru Di Kabupaten Simalungun Yang Lebih Update</t>
  </si>
  <si>
    <t>Paper-assisted Personal Interviewing (PAPI)
Lainnya : Kompilasi Produk Administrasi</t>
  </si>
  <si>
    <t>Kompilasi Pelaporan Tindak kejahatan Kabupaten Sragen</t>
  </si>
  <si>
    <t xml:space="preserve">  Kepolisian Resort Sragen</t>
  </si>
  <si>
    <t>Kompilasi Pelaporan Tindak Kejahatan Kabupaten Sragen</t>
  </si>
  <si>
    <t>Kepolisian Resort Sragen</t>
  </si>
  <si>
    <t>0853-2733-8686</t>
  </si>
  <si>
    <t>bagops.polressragen@gmail.com</t>
  </si>
  <si>
    <t>Tidak Ada Istilah Eselon 1</t>
  </si>
  <si>
    <t>Tidak Ada Istilah Eselon 2</t>
  </si>
  <si>
    <t>Kepala Bagian Operasional</t>
  </si>
  <si>
    <t>Jl. Bhayangkara No.5 Polres Sragen</t>
  </si>
  <si>
    <t>Pelaporan Situasi Keamanan Ketertiban Masyarakat Khususnya Dalam Tindak Kejahatan Kriminalitas Baik Tindak Kejahatan Konvensional, Tindak Kejahatan Trans Nasional, Tindak Kejahatan Terhadap Kekayaan Negara Dan Tindak Kejahatan Berimplikasi Kontijensi Yang Terjadi Di Wilayah Hukum Polres Sragen.</t>
  </si>
  <si>
    <t>• Disusunnya Laporan Ini Adalah Untuk Memberikan Masukan Kepada Pimpinan Tentang Situasi Kamtibmas Di Wilayah Polres Sragen Serta Upaya Yang Sudah Dilaksanakan Polres Sragen Dalam Menciptakan Situasi Kamtibmas Di Wilayah Tetap Kondusif. • Menyamakan Persepsi Dalam Sistem Pelaporan Guna Menentukan Rencana Kerja Berikutnya.</t>
  </si>
  <si>
    <t>Kompilasi Pelayanan Pembuatan Kartu Pencari Kerja (Kartu Kuning) AK-1</t>
  </si>
  <si>
    <t xml:space="preserve">  Dinas Nakertrans Kabupaten Sarolangun</t>
  </si>
  <si>
    <t>Kompilasi Pelayanan Pembuatan Kartu Pencari Kerja (kartu Kuning) Ak-1</t>
  </si>
  <si>
    <t>0745 91381</t>
  </si>
  <si>
    <t>nakertrans.srl@gmail.com</t>
  </si>
  <si>
    <t>Kabid P4tk</t>
  </si>
  <si>
    <t>Jl. Lintas Sumatera Km. 4.5</t>
  </si>
  <si>
    <t>Kartu Kuning Sebagai Tanda Bukti Bahwa Pencari Kerja Telah Mendaftarkan Diri Pada Dinas Nakertrans Yang Bertanggung Jawab Di Bidang Tenaga Kerja Di Kabupaten Sarolangun</t>
  </si>
  <si>
    <t>Membantu Masyarakat/pencari Kerja Untuk Melamar Pekerjaan Secara Independen Sebagai Bukti Sah Pencari Kerja Telah Terdaftar Di Instansi Pemerintah / Dinas Instansi Yang Membidangi Ketenagakerjaan. Untuk Pendataan Para Pencari Kerja</t>
  </si>
  <si>
    <t>Kompilasi Pemantauan kesehatan ibu dan anak</t>
  </si>
  <si>
    <t>Kompilasi Pemantauan Kesehatan Ibu Dan Anak</t>
  </si>
  <si>
    <t>H Darwin</t>
  </si>
  <si>
    <t>Kepala Puskesmas</t>
  </si>
  <si>
    <t>Pemantauan Wilayah Setempat (pws) Telah Dilakukan Di Indonesia Sejak Tahun 1985, Saat Itu Pimpinan Puskesmas Maupun Pemegang Program Di Dinas Kesehatan Kabupaten Kota Belum Mempunyai Alat Pantau Yang Memberikan Data Dengan Cepat, Sehingga Pimpinan Belum Dapat Memberikan Respon Atau Tindakan Dengan Cepat Dalam Wilayah Kerjanya, Pws Dimulai Dengan Program Imunisasi Yang Berkembang Menjadi Pws Kesehatan Ibu Anak Dan Pws Gizi.</t>
  </si>
  <si>
    <t>Terpantaunya Cakupan Dan Mutu Pelayanan Kia Secara Terus Menerus Disetiap Wilayah Kerja.</t>
  </si>
  <si>
    <t>Kunjungan Kembali
Lainnya: melalaui telpon</t>
  </si>
  <si>
    <t>Kompilasi Pemantauan Stok, Harga Pangan Kab. Sarolangun</t>
  </si>
  <si>
    <t xml:space="preserve">  Dinas Ketahanan Pangan</t>
  </si>
  <si>
    <t>0745 9211</t>
  </si>
  <si>
    <t>dinasketahananpangan2020@gmail.com</t>
  </si>
  <si>
    <t>Bidang Distribusi Pangan</t>
  </si>
  <si>
    <t>Untuk Mengetahui Perkembangan Fluktuasi Harga Sebagai Upaya Dalam Interfensi Kebijakan Inflasi</t>
  </si>
  <si>
    <t>Tersedianya Dan Tersalurkannya Pangan Pokok Dan Pangan Lainnya</t>
  </si>
  <si>
    <t>Kompilasi Pembinaan PPKBD</t>
  </si>
  <si>
    <t>Kompilasi Penatagunaan Tanah</t>
  </si>
  <si>
    <t xml:space="preserve">  Kantor Kementerian ATR/BPN Kabupaten Banjarnegara</t>
  </si>
  <si>
    <t xml:space="preserve">  Dinas Tenaga Kerja dan Transmigrasi Kabupaten Minahasa Tenggara</t>
  </si>
  <si>
    <t>Kompilasi Pencari Kerja Terdaftar Menurut Pendidikan Terakhir Yang Di Tamatkan Di Kabupaten Minahasa Tenggara</t>
  </si>
  <si>
    <t>081244515395</t>
  </si>
  <si>
    <t>silas@gmail.com</t>
  </si>
  <si>
    <t>Dinas Tenaga Kerja Dan Transmigrasi Kabupaten Minahasa Tenggara</t>
  </si>
  <si>
    <t>Silas Kini , S.sos</t>
  </si>
  <si>
    <t>Kepala Bidang Ketenagakerjaan</t>
  </si>
  <si>
    <t>Kecamatan Pasan</t>
  </si>
  <si>
    <t>Dinas Tenaga Kerja (disnaker) Adalah Lembaga Pemerintahan Yang Mempunyai Fungsi Sebagai Membina, Mengendalikan Dan Pengawasan Di Bidang Ketenagakerjaan Dan Memberikan Pelatihan Bagi Calon Pekerja Agar Memiliki Keahlian Khusus Sesuai Dengan Permintaan Para Pencari Tenaga Kerja Dan Memberikan Kesempatan Kerja Secara Luas, Peningkatan Pelayanan Penempatan Tenaga Kerja Serta Untuk Memberikan Informasi Pasar Kerja Dan Bursa Kerja. Kantor Dinas Tenaga Kerja Dan Transmigrasi Kabupaten Minahasa Tenggara Dalam Penyajian Informasi Lowongan Pekerjaan Pada Disnaker Saat Ini Hanya Diinformasikan Melalui Papan Informasi Yang Ada Di Dinas Tenaga Kerja, Sehingga Informasi Lowongan Pekerjaan Tersebut Tidak Bisa Diketahui Oleh Masyarakat Luas Tentang Adanya Informasi Lowongan Pekerjaan. Hal Ini Akan Berdampak Pada Tingkat Angka Pengangguran Yang Ada Di Kabupaten Minahasa Tenggara. Sedangkan Pasar Tenaga Kerja Diselenggarakan Dengan Maksud Untuk Membantu Para Pencari Kerja Dalam Memperoleh Pekerjaan Sehingga Dapat Mengurangi Penggangguran. Dengan Semakin Banyaknya Lulusan Dari Mulai Sma (sekolah Menengah Atas) Sampai Dengan Lulusan Dari Universitas Atau Perguruan Tinggi Dan Meningkatnya Jalinan Hubungan Kerja Sama Dengan Perusahaan Atau Penyedia Lowongan Kerja Maka Diperlukan Sistem Yang Dapat Mempermudah Dalam Mengelola Informasi Lowongan Pekerjaan. Selama Ini Belum Ada Fasilitas Yang Secara Efektif Memudahkan Antara Pihak Dinas Tenaga Kerja Dengan Penyedia Lowongan Pekerjaan. Saat Ini Apabila Penyedia Lowongan Kerja Ingin Menyampaikan Informasi Lowongan Kerja Memerlukan Waktu Yang Lama Sampai Dengan Lowongan Pekerjaan Tersebut Diinformasikan Melalui Papan Informasi Yang Disediakan Oleh Dinas Tenaga Kerja.</t>
  </si>
  <si>
    <t>Untuk Mengetahui Jumlah Pendaftar Pencari Kerja Di Kabupaten Minahasa Tenggara Yang Dapat Dijadikan Dasar Brtbagai Kebijakan Pemerintah</t>
  </si>
  <si>
    <t>Kompilasi Pencatatan Administrasi Penduduk Kota Kotamobagu</t>
  </si>
  <si>
    <t xml:space="preserve">  Dinas Kependudukan dan Pencatatan Sipil Kota Kotamobagu</t>
  </si>
  <si>
    <t>085240921199</t>
  </si>
  <si>
    <t>dukcapil@kotamobagukota.go.id</t>
  </si>
  <si>
    <t>Drs. Irianto Mokoginta</t>
  </si>
  <si>
    <t>Fauzan K Damopolii</t>
  </si>
  <si>
    <t>Kasi Pengelolaan Informasi Dan Adminitrasi</t>
  </si>
  <si>
    <t>Uu No.24 Tahun 213 Tentang Administrasi Kependudukan</t>
  </si>
  <si>
    <t>Menyediakan Data Dan Informasi Kependudukan Secara Nasional Mengenai Pendaftaran Pendudukan Dan Pencatatan Sipil Pada Berbagai Tingkatan Secara Akurat, Lengkap, Dan Mutakhir Sehingga Menjadi Acuan Bagi Perumusan Kebijakan Dan Pembangunan</t>
  </si>
  <si>
    <t>Lainnya: Desa/kelurahan</t>
  </si>
  <si>
    <t>Kompilasi Pendaftaran Penduduk Di Kabupaten Minahasa Selatan</t>
  </si>
  <si>
    <t>kenzo.hopsetligt@gmail.com</t>
  </si>
  <si>
    <t>Jane Setligt</t>
  </si>
  <si>
    <t>Kepala Bidang Pelayanan Pendaftaran Penduduk</t>
  </si>
  <si>
    <t>Komplex Kantor Bupati Jln. Trans Sulawesi Pondang Amurang Timur</t>
  </si>
  <si>
    <t>Administrasi Kependudukan Di Kabupaten Minahasa Selatan Merupakan Hal Yang Sangat Berperan Dalam Pembangunan, Dimana Dari Sistem Administrasi Penduduk Tersebut Dapat Diketahui Tentang Data-data Penduduk Dan Informasi Yang Sesuai Dengan Keadaan Penduduk Dan Tentang Kondisi Daerah Tempat Tinggal Penduduk. Demikianlah Halnya Dalam Memberikan Pelayanan Kepada Publik, Aparat Pemerintah Harus Mengetahui Tentang Administrasi Kependudukan Khususnya Bagi Pegawai Yang Bekerja Di Dinas Kependudukan Dan Pencatatan Sipil Kabupaten Minahasa Selatan. Setiap Masyarakat, Membutuhkan Pelayanan Administrasi Kependudukan Untuk Mendapatkan Legalitas Keberadaan Mereka Di Dalam Sebuah Negara Dan Mendapatkan Status Hukum.</t>
  </si>
  <si>
    <t>Untuk Mendapatkan Informasi Tentang Jumlah Pendaftaran Penduduk Di Kabupaten Minahasa Selatan</t>
  </si>
  <si>
    <t>Kompilasi Pendataan Capaian Indikator Pelayanan Kabupaten Bogor</t>
  </si>
  <si>
    <t xml:space="preserve">  RSUD CIAWI, KABUPATEN BOGOR</t>
  </si>
  <si>
    <t>0251-8240797</t>
  </si>
  <si>
    <t>rsudciawi@gmail.com</t>
  </si>
  <si>
    <t>H. Mardani, S.pd., Mm</t>
  </si>
  <si>
    <t>Kepala Bagian Tata Usaha Rsud Ciawi</t>
  </si>
  <si>
    <t>Jl. Raya Puncak No. 479 Ciawi Bogor 16720</t>
  </si>
  <si>
    <t>: 82 orang</t>
  </si>
  <si>
    <t>kOMPILASI PENDATAAN INDUSTRI KABUPATEN BOGOR</t>
  </si>
  <si>
    <t xml:space="preserve">  Dinas Perdagangan dan Perindustrian Kabupaten Bogor</t>
  </si>
  <si>
    <t>Kompilasi Pendataan Industri Kabupaten Bogor</t>
  </si>
  <si>
    <t>0858 8231 9203</t>
  </si>
  <si>
    <t>bogorkab.disperdagin@gmail.com</t>
  </si>
  <si>
    <t>Entis Sutisna,s.pd.,mm</t>
  </si>
  <si>
    <t>Kompek Perkantoran Pemda Cibinong Jln Aman Kel Tengan Kec Cibinong Kab Bogor</t>
  </si>
  <si>
    <t>Kegiatan Ini Melakukan Pendataan Industri,dengan Tujuan Untuk Mendapatkan Ketepatan Sasaran Pada Setiap Progran Industri Yang Direncanakan .kegiatan Ini Dilakukan Dengan Metode Survey Pada Beberapa Kecamatan</t>
  </si>
  <si>
    <t>Untuk Mengetahui Industri Yang Aktif</t>
  </si>
  <si>
    <t>Lainnya : Industri/IKM</t>
  </si>
  <si>
    <t>Lainnya: Industri/IKM</t>
  </si>
  <si>
    <t>KOMPILASI PENDATAAN INOVASI DAERAH KABUPATEN BOGOR</t>
  </si>
  <si>
    <t xml:space="preserve">  BAPPEDALITBANG Kabupaten Bogor</t>
  </si>
  <si>
    <t>Kompilasi Pendataan Inovasi Daerah Kabupaten Bogor</t>
  </si>
  <si>
    <t>(021) 87906240</t>
  </si>
  <si>
    <t>Bappedalitbang@bogorkab.go.id</t>
  </si>
  <si>
    <t>Dr. Riny Kusumawati, Sp, Mm</t>
  </si>
  <si>
    <t>Jl. Segar Iii Kav. 2 Komplek Perkantoran Pemda Bogor, Tengah, Cibinong, Bogor, Jawa Barat 16914</t>
  </si>
  <si>
    <t>Kemajuan Pembangunan Ekonomi Suatu Daerah Tidak Semata-mata Adanya Kelimpahan Sumber Daya Alam Yang Dimiliki, Akan Tetapi Ditentukan Juga Oleh Bagaimana Mengelola Sumber Daya Alam Tersebut Agar Bernilai Tambah, Berdaya Saing, Unggul Dan Dapat Dikembangkan Di Masyarakat Luas Sehingga Berdampak Terhadap Kesejahteraan Masyarakat. Pengelolaan Sumber Daya Alam Yang Dimiliki Agar Bernilai Tambah Dan Berdaya Saing Diperlukan Sumber Daya Manusia Yang Kreatif Dan Inovatif Yang Mampu Membawa Perubahan Suatu Produk Menjadi Unggul Dan Bernilai Tinggi</t>
  </si>
  <si>
    <t>1) Meningkatkan Motivasi Inovator 2) Menunjang Pengembangan Wilayah 3) Menumbuhkembangkan Ide-ide Inovatif 4) Menjaring Hasil Inovasi.</t>
  </si>
  <si>
    <t>Lainnya : Kompilasi dari hasil data sekunder</t>
  </si>
  <si>
    <t>Lainnya : Inovasi daerah (masing-masing OPD)</t>
  </si>
  <si>
    <t>Lainnya: Dokumen Inovasi</t>
  </si>
  <si>
    <t>Kompilasi Pendataan Karakteristik Aparatur Desa Kabupaten Bogor</t>
  </si>
  <si>
    <t xml:space="preserve">  DINAS PEMBERDAYAAN MASYARAKAT DAN DESA Kabupaten Bogor</t>
  </si>
  <si>
    <t>(021) 8754102</t>
  </si>
  <si>
    <t>dpmd@bogorkab.go.id</t>
  </si>
  <si>
    <t>Lina Yuliana, S.sos., M.m</t>
  </si>
  <si>
    <t>Jl. Raya Ksr Dady Kusmayadi Kelurahan Tengah Kecamatan Cibinong</t>
  </si>
  <si>
    <t>Pendataan Aparatur Desa Kabupaten Bogor Bertujuan Untuk Mengetahui Karakteristik Aparatur Desa Di Setiap Desa. Kegiatan Pendataan Dilakukan Dengan Cara Kompilasi Dari Dokumen Administrasi Yang Dikumpulkan Dari Aparatur Desa</t>
  </si>
  <si>
    <t>Mengetahui Karakteristik Aparatur Desa</t>
  </si>
  <si>
    <t>08 Februari 2020</t>
  </si>
  <si>
    <t>07 Februari 2021</t>
  </si>
  <si>
    <t>Kompilasi Pendataan KAWASAN PERMUKIMAN KUMUH YANG DI TANGANI Kabupaten Bogor</t>
  </si>
  <si>
    <t xml:space="preserve">  Dinas Perumahan Kawasan Permukiman dan Pertanahan Kabupaten Bogor</t>
  </si>
  <si>
    <t>Kompilasi Pendataan Kawasan Permukiman Kumuh Yang Di Tangani Kabupaten Bogor</t>
  </si>
  <si>
    <t>(021) 8753972,8753545,87905814</t>
  </si>
  <si>
    <t>(021) 8758968</t>
  </si>
  <si>
    <t>dpkpp@bogorkab.go.id</t>
  </si>
  <si>
    <t>Ir. Asep Sulaeman</t>
  </si>
  <si>
    <t>Jl.tegar Beriman Cibinong - Bogor 16914</t>
  </si>
  <si>
    <t>Mempercepat Terciptanya Kawasan Perumahan Dan Perukiman Yang Memenuhi Standart Lingkungan Yang Sehat Dengan Tujuan Sebagai Acuan Dalam Meningkatkan Kualitas Permukiman Dan Penentuan Penanganan Kawasan Kumuh Sebagai Prioritas Program Daerah</t>
  </si>
  <si>
    <t>Mempercepat Terciptanya Kawasan Perumahan Dan Permukiman Yang Memenuhi Standart( Rumah Layak Huni Dalam Lingkungan Yang Sehat,tertata Dan Terencana)</t>
  </si>
  <si>
    <t>Lainnya : Jalan, Drainase, Rumah, Sanitasi dan Bangunan</t>
  </si>
  <si>
    <t>Lainnya: Jalan Lingkungan,Bangunan,Drainase,Sanitasi,Persampahan Dan Orang</t>
  </si>
  <si>
    <t>Kompilasi Pendataan Lembaga Kemasyarakatan Kabupaten Bogor</t>
  </si>
  <si>
    <t>Pendataan Lembaga Kemasyarakatan Kabupaten Bogor Bertujuan Untuk Mengetahui Lembaga Kemasyarakatan Di Setiap Desa. Kegiatan Pendataan Dilakukan Dengan Cara Kompilasi Dari Dokumen Administrasi Yang Dikumpulkan Dari Aparatur Desa</t>
  </si>
  <si>
    <t>Mengetahui Lembaga Kemasyarakatan</t>
  </si>
  <si>
    <t>06 Februari 2021</t>
  </si>
  <si>
    <t>Lainnya : Lembaga Kemasyarakatan</t>
  </si>
  <si>
    <t>Kompilasi Pendataan Pasukan dan Fasilitas Penanganan Kebakaran dan Penyelamatan Kabupaten Bogor</t>
  </si>
  <si>
    <t>Kompilasi Pendataan Pasukan Dan Fasilitas Penanganan Kebakaran Dan Penyelamatan Kabupaten Bogor</t>
  </si>
  <si>
    <t>081510269521</t>
  </si>
  <si>
    <t>Pendataan Pasukan Dan Fasilitas Penanganan Kebakaran Dan Penyelamatan Dilakukan Untuk Mendapatkan Informasi Jumlah, Pendidikan Dan Jabatan Anggota Pasukan, Serta Mengetahui Data Tentang Fasilitas Unit Pemadam Kebakaran Dan Penyelamatan, Dan Juga Informasi Titik Lokasi, Cakupan Dan Titik Air Sektor-sektor Pemadam Kebakaran Yang Tersebar Di Kabupaten Bogor.</t>
  </si>
  <si>
    <t>Mengetahui Data Pasukan Dan Fasilitas Pemadam Kebakaran Dan Penyelamatan</t>
  </si>
  <si>
    <t>07 Maret 2021</t>
  </si>
  <si>
    <t>13 Maret 2021</t>
  </si>
  <si>
    <t>14 Maret 2021</t>
  </si>
  <si>
    <t>Kompilasi Pendataan Perpustakaan dan Tenaga Perpustakaan Kabupaten Bogor</t>
  </si>
  <si>
    <t>Kompilasi Pendataan Perpustakaan Dan Tenaga Perpustakaan Kabupaten Bogor</t>
  </si>
  <si>
    <t>(021) 87901363</t>
  </si>
  <si>
    <t>Hj.tati Maryati, S.sos, M.si</t>
  </si>
  <si>
    <t>Kepala Bidang Perpustakaan</t>
  </si>
  <si>
    <t>Jl Bersih Komplek Pemda Cibinong</t>
  </si>
  <si>
    <t>Sesuai Amanat Undang-undang Nomor 43 Tahun 2007, Keberadaan Perpustakaan Bertujuan Memberikan Layanan Kepada Masyarakat, Menigkatkan Kegemaran Membaca Dan Memperluas Wawasan Serta Pengetahuan, Karena Masyarakat Mempunyai Hak Memperoleh Layanan Serta Memanfaatkan Dan Mendayagunakan Fasilitas Perpustakaan. Mengingat Peran Serta Perpustakaan Sangat Strategis Dalam Upaya Turut Mencerdaskan Masyarakat, Maka Kualitas Dan Kuantitas Semua Jenis Perpustakaan Harus Ditingkatkan Dari Waktu Kewaktu Seiring Dengan Kemajuan Teknologi Informasi Dan Komunikasi. Sehubungan Dengan Adanya Sistim Pemetaan Perpustakaan Berbasis Wilayah Yang Kini Telah Menjadi Satu Aplikasi Baru Dengan Nama “pendataan Ulang Nomor Pokok Perpustakaan” (npp), Maka Diperlukan Data Tentang Perpustakaan Yang Ada Di Kabupaten Bogor Yang Memuat Informasi Berupa Profil Perpustakaan Yang Memuat Aspek Aspek Yang Dimiliki Perpustakaan Tersebut.</t>
  </si>
  <si>
    <t>Untuk Mengetahui Jumlah Perpustkaan Dan Perkembangan Perpustakaan Di Kabupaten Bogor</t>
  </si>
  <si>
    <t>Lainnya : kompilasi data</t>
  </si>
  <si>
    <t>Lainnya : perpusatakaan</t>
  </si>
  <si>
    <t>Lainnya: perpustakaan,</t>
  </si>
  <si>
    <t>KOMPILASI PENDATAAN RTLH YANG DITANGANI KABUPATEN BOGOR</t>
  </si>
  <si>
    <t>Kompilasi Pendataan Rtlh Yang Ditangani Kabupaten Bogor</t>
  </si>
  <si>
    <t>(021) 8753972, (021) 8753545, (021) 87905814</t>
  </si>
  <si>
    <t>dpkpp@bogorkab.id</t>
  </si>
  <si>
    <t>Jl. Tegar Beriman ,cibinong - Bogor 16914</t>
  </si>
  <si>
    <t>Meningkatkan Taraf Hidup Keluarga Kurang Mampu Di Perdesaan Dan Perkotaan Sebagai Kebutuhan Dasar Rumah Tinggal Yang Sehat Sesuai Dengan Standart Kesehatan</t>
  </si>
  <si>
    <t>Untuk Penanganan Kebutuhan Dasar Rumah Yang Layak Serta Mengurangi Pertumbuhan Kemiskinan, Dan Meningkatkan Kualitas Hidup Masyarakat Yang Layak</t>
  </si>
  <si>
    <t>Lainnya : Rumah kurang layak di tempati ( standar Rumah sehat )</t>
  </si>
  <si>
    <t>Lainnya: Rumah Dan Orang</t>
  </si>
  <si>
    <t>Kompilasi Pendataan Seni Budaya Kabupaten Bogor</t>
  </si>
  <si>
    <t xml:space="preserve">  Dinas Kebudayaan dan Pariwisata Kab. Bogor</t>
  </si>
  <si>
    <t>(021) 87903634</t>
  </si>
  <si>
    <t>disbudpar@bogorkab.go.id</t>
  </si>
  <si>
    <t>Dedi Hermadi</t>
  </si>
  <si>
    <t>Kepala Bidang Perencanaan Pariwisata</t>
  </si>
  <si>
    <t>Kav. V Komplek Perkantoran Pemda, Jl. Segar Iii, Tengah, Cibinong, Bogor, Jawa Barat 16914</t>
  </si>
  <si>
    <t>Perlu Diketahui Bahwasanya Kabupaten Bogor Terdiri Dari 40 Kecamatan Dan Memiliki Potensi Kekayaan Kesenian Tradisional Yang Sangat Beragam. Setiap Kesenian Memiliki Ciri Khas Masing-masing, Yang Lahir Dari Khasanah Wilayahnya.. Oleh Karena Itu Perlu Adanya Pendataan Terhadap Masing-masing Nya Agar Dapat Terarsipkan Infromasinya.</t>
  </si>
  <si>
    <t>Mengetahui Sarana Dan Prasarana Seni Dan Budaya Menurut Kecamatan Di Kabupaten Bogor</t>
  </si>
  <si>
    <t>Lainnya : Pengumpulan Data sekunder</t>
  </si>
  <si>
    <t>Lainnya : Sarana Prasarana Seni dan Pegiat Seni Budaya</t>
  </si>
  <si>
    <t>Lainnya: Sarana Prasarana Seni dan Pegiat Seni Budaya</t>
  </si>
  <si>
    <t>KOMPILASI PENDATAAN SETIFIKASI TANAH PEMDA KABUPATEN BOGOR</t>
  </si>
  <si>
    <t>Kompilasi Pendataan Setifikasi Tanah Pemda Kabupaten Bogor</t>
  </si>
  <si>
    <t>dpkpp@bogor.go.id</t>
  </si>
  <si>
    <t>Eko Mujiarto, Sh.,mh</t>
  </si>
  <si>
    <t>Jl. Tegar Beriman Cibinong Bogor 16914</t>
  </si>
  <si>
    <t>Pendataan Aset Tanah Pemda Yang Bersertikat Dalam Rangka Legalisasi Dan Pengamanan Aset Aset Tanah Pemda</t>
  </si>
  <si>
    <t>Legalisasi Aset Tanah Pemda Dalam Rangka Pengamanan Aset Tanah Pemda Yang Belum Bersertifikat</t>
  </si>
  <si>
    <t>Lainnya : Tanah Aset Pemda</t>
  </si>
  <si>
    <t>Lainnya: Dokumen Dan Lokasi Tanah Pemda</t>
  </si>
  <si>
    <t>Kompilasi Pendataan Wilayah Kabupaten Bogor</t>
  </si>
  <si>
    <t>Pendataan Wilayah Kabupaten Bogor Bertujuan Untuk Mengetahui Jumlah Desa/kelurahan Menurut Status, Tipologi Dan Jumlah Rt/rw Setiap Desa. Kegiatan Pendataan Dilakukan Dengan Cara Kompilasi Dari Dokumen Administrasi Yang Dikumpulkan Dari Aparatur Desa</t>
  </si>
  <si>
    <t>Mengetahui Desa/kelurahan Menurut Status, Tipologi Dan Rt/rw Setiap Desa</t>
  </si>
  <si>
    <t>20 Februari 2021</t>
  </si>
  <si>
    <t xml:space="preserve">  Dinas Kependudukan dan Pencatatan Sipil Kabupaten Minahasa Tenggara</t>
  </si>
  <si>
    <t>085298555100</t>
  </si>
  <si>
    <t>tellmy@gmail.com</t>
  </si>
  <si>
    <t>Dinas Kependudukan Dan Catatan Sipil Provinsi Sulawesi Utara</t>
  </si>
  <si>
    <t>Dra. Tellmy C. Batubuaja</t>
  </si>
  <si>
    <t>Kepala Bidang Kependudukan</t>
  </si>
  <si>
    <t>Minahasa Tenggara</t>
  </si>
  <si>
    <t>Terjadi Dinamisme Kependudukan Yang Berdampak Pada Keperluan Administratif Kependudukan Seperti Akte Dan Kartu Tanda Penduduk Elektronik. Setiap Kegiatan Penerbitan Akte Dan Ktp Elektronik Harus Dikompilasi Agar Memudahkan Pencatatan Dan Perbaikan Berbagai Produk Administratif Kependudukan Yang Ada</t>
  </si>
  <si>
    <t>Menyediakan Jumlah Penerbitan Akte Dan Ktp Elektronik Secara Bulanan</t>
  </si>
  <si>
    <t>Lainnya : Unit kerja instansi</t>
  </si>
  <si>
    <t>Kompilasi Penerimaan Zakat, Infaq dan Shadaqah</t>
  </si>
  <si>
    <t xml:space="preserve">  Sekretariat Baitul Mal Kota Lhokseumawe</t>
  </si>
  <si>
    <t>kompilasi Pengelolaan penangkapan ikan diwilayah sungai, danau, waduk, rawa dan genangan air yang dapat diusahakan dalam satu daerah</t>
  </si>
  <si>
    <t>Kompilasi Pengelolaan Penangkapan Ikan Diwilayah Sungai, Danau, Waduk, Rawa Dan Genangan Air Yang Dapat Diusahakan Dalam Satu Daerah</t>
  </si>
  <si>
    <t>Kasubbag Keuangan Dan Program</t>
  </si>
  <si>
    <t>Jl Hm Saleh Lawa</t>
  </si>
  <si>
    <t>Kabupaten Barru Merupakan Kabupaten Dengan Wilayah Perairan Yang Luas Sehingga Potensi Perikanannya Pun Cukup Tinggi, Oleh Karena Itu Diperlukan Informasi Mengenai Usaha Perikanan, Baik Itu Berupa Sarana Dan Prasarana, Jenis Usaha Dan Lain-lain</t>
  </si>
  <si>
    <t>Untuk Mengetahui Sarana Usaha Perikanan Tangkap Dan Tersedianya Data Statistik Perikanan</t>
  </si>
  <si>
    <t>26 Agustus 2021</t>
  </si>
  <si>
    <t xml:space="preserve">  Dinas Pengendalian Penduduk KB PP PA</t>
  </si>
  <si>
    <t>Kompilasi Penggunaan Gedung Olah Raga Masyarakat Kabupaten Bogor</t>
  </si>
  <si>
    <t xml:space="preserve">  Dinas Pemuda dan Olahraga (DISPORA) KAB.BOGOR</t>
  </si>
  <si>
    <t>(0251) 7503524</t>
  </si>
  <si>
    <t>dispora.bogorkab@gmail.com</t>
  </si>
  <si>
    <t>Yedi</t>
  </si>
  <si>
    <t>Kabid Peningkatan Prestasi Olahraga</t>
  </si>
  <si>
    <t>Jl. Lingkar Stadion Pakansari, Cibinong, Bogor, Jawa Barat 16914</t>
  </si>
  <si>
    <t>Kompilasi Penggunaan Gedung Olah Raga Masyarakat Bertujuan Untuk Mengetahui Data Atlet Dan Sarana Prasaran Olahraga</t>
  </si>
  <si>
    <t>Mengetahui Data Atlet Dan Sarana Prasaran Olahraga</t>
  </si>
  <si>
    <t>Lainnya : Atlet, Tenaga keolahragaan, Sarana Prasarana</t>
  </si>
  <si>
    <t>Lainnya: Atlet, Tenaga keolahragaan, Sarana Prasarana</t>
  </si>
  <si>
    <t>Kompilasi Pengkoordinasian dan Fasilitasi Penyusunan Produk Hukum Daerah Kabupaten Bogor</t>
  </si>
  <si>
    <t>Kompilasi Pengkoordinasian Dan Fasilitasi Penyusunan Produk Hukum Daerah Kabupaten Bogor</t>
  </si>
  <si>
    <t>021-8754528</t>
  </si>
  <si>
    <t>tusetda@bogorkab.go.id</t>
  </si>
  <si>
    <t>Herison, S.h., M.si</t>
  </si>
  <si>
    <t>Jl. Tegar Beriman</t>
  </si>
  <si>
    <t>Produk Hukum Daerah Berisi Materi Muatan Untuk Penyelenggaraan Otonomi Daerah, Tugas Pembantuan Dan Menjawab Kondisi Khusus Daerah Atau Penjabaran Peraturan Yang Lebih Tinggi. Peraturan Menteri Dalam Negeri (permendagri) Nomor 1 Tahun 2014 Tentang Pembentukan Produk Hukum Daerah Memunculkan Konsep Produk Hukum Daerah Sebagai Produk Hukum Yang Berbentuk Peraturan Dan Keputusan. Data Produk Hukum Daerah Ini Disiapkan Untuk Bahan Kebijakan Pimpinan</t>
  </si>
  <si>
    <t>Tersedianya Peraturan Perundang-undangan Sebagai Aspek Legalitas Pembangunan Daerah</t>
  </si>
  <si>
    <t>Lainnya: Dokumentasi</t>
  </si>
  <si>
    <t>Kompilasi Pengumpulan Data Jamaah Haji Kabupaten Karanganyar</t>
  </si>
  <si>
    <t xml:space="preserve">  Kantor Kementerian Agama Kabupaten Karanganyar</t>
  </si>
  <si>
    <t>Kompilasi Pengumpulan Data Jumlah Armada Perusahaan Bus AKDP yang Berbadan Hukum di Kabupaten Karanganyar</t>
  </si>
  <si>
    <t xml:space="preserve">  Dinas Perhubungan Kabupaten Karanganyar</t>
  </si>
  <si>
    <t>Kompilasi Pengumpulan Data Jumlah Kendaraan di Kabupaten Karanganyar</t>
  </si>
  <si>
    <t>Kompilasi Pengumpulan Data Kunjungan Wisata Kabupaten Karanganyar</t>
  </si>
  <si>
    <t xml:space="preserve">  Dinas Pariwisata Pemuda dan Olahraga Kabupaten Karanganyar</t>
  </si>
  <si>
    <t>Kompilasi Pengumpulan Data Luas Areal dan Produksi Tanaman Pangan di Kabupaten Serdang Bedagai</t>
  </si>
  <si>
    <t xml:space="preserve">  Dinas Pertanian Kabupaten Serdang Bedagai</t>
  </si>
  <si>
    <t>Kompilasi Pengumpulan Data Luas Areal Dan Produksi Tanaman Pangan Di Kabupaten Serdang Bedagai</t>
  </si>
  <si>
    <t>087748611131</t>
  </si>
  <si>
    <t>rozyjasuli@gmail.com</t>
  </si>
  <si>
    <t>Fathorasi</t>
  </si>
  <si>
    <t>Kabid Prasarana Dan Sarana</t>
  </si>
  <si>
    <t>Medan</t>
  </si>
  <si>
    <t>Pengumpulan Data Statistik Pertanian Tahunan Untuk Pelaporan Rutin</t>
  </si>
  <si>
    <t>Penyediaan Data Serdang Bedagai Dalam Angka</t>
  </si>
  <si>
    <t>Lainnya : Kantor/dinas</t>
  </si>
  <si>
    <t>Lainnya: Pengecekan data yang diberikan secara manual</t>
  </si>
  <si>
    <t>Lainnya: Kantor/dinas</t>
  </si>
  <si>
    <t>Kompilasi Pengumpulan Data Pembinaan Mental Spritual dan Pengembangan Kesejahteraan Rakyat Non Pelayanan Dasar</t>
  </si>
  <si>
    <t xml:space="preserve">  Biro Kesejahteraan Rakyat</t>
  </si>
  <si>
    <t>Kompilasi Pengumpulan Data Pembinaan Mental Spritual Dan Pengembangan Kesejahteraan Rakyat Non Pelayanan Dasar</t>
  </si>
  <si>
    <t>081210224207</t>
  </si>
  <si>
    <t>biro.kesejahteraanrakyat@sumbarprov.go.id</t>
  </si>
  <si>
    <t>Syaifullah, Mm</t>
  </si>
  <si>
    <t>Elsandra Eka Putra Dan Lili Fitriani</t>
  </si>
  <si>
    <t>Kepala Bagian Bina Spiritual Dan Kepala Bidang Kesra Pelayanan Non Dasar</t>
  </si>
  <si>
    <t>Jl. Jenderal Sudirman No.51 Padang</t>
  </si>
  <si>
    <t>Masyarakat Sumatera Barat Yang Berperadaban Tinggi Dan Maju Yang Berbasis Pada Nilai-nilai Norma Hukum Dan Moral Yang Ditopang Oleh Keimanan Dan Masyarakat Sumatera Barat Yang Menghormati Pluralistis, Bersikap Terbuka Dan Demokratis Serta Selalu Bergotong Royong Menjaga Kedaulatan Negara, Yang Berpegang Teguh Kepada Aturan Agama Islam Yaitu Berpedoman Kepada Al-quran Dan Hadist. Sebagaimana Yang Dikenal Dengan Istilah Abs-sbk. Dan Ini Sesuai Dengan Visi Gubernur Dan Wakil Gubernur Terpilih, "terwujudnya Sumatera Barat Yang Madani Dan Sejahtera". Dan Untuk Mewujudkan Misi Tersebut Yang Sesuai Dengan Tugas Pokok Dan Fungsi Biro Kesejahteraan Rakyat Dalam Melaksanakan Program Unggulan Pemerintah Daerah Provinsi Sumatera Barat " Terwujudnya Sumatera Barat Madani Yang Unggul Dan Berkelanjutan". Dan Untuk Pencapaian Program Tersebut Dilaksanakan Pembinaan Dalam Bentuk Pelatihan-pelatihan Yang Berhubungan Dengan Keagamaan Dan Memfasilitasi Sarana Dan Prasarana Spiritual Tempat Ibadah Serta Lembaga-lembaga Yang Mendukung Program Keagamaan Dalam Mencapai Program Tersebut.</t>
  </si>
  <si>
    <t>Meningkatkan Pelaksanaan Pembangunan Mental Dan Kehidupan Masyarakat Madani Yang Aman, Damai Tentram , Harmonis, Beriman Dan Bertaqwa Dengan Mengamalkan Nilai Universal Keagamaan Dalam Kehidupan.</t>
  </si>
  <si>
    <t>Lainnya : Proposal dari Kabkota</t>
  </si>
  <si>
    <t>Lainnya : POKIR (pokok-pokok pikiran)/Lembaga-Lembaga</t>
  </si>
  <si>
    <t>Kompilasi Pengumpulan Data Pokok Pendidikan (Dapodik) Dinas Pendidikan dan Kebudayaan</t>
  </si>
  <si>
    <t xml:space="preserve">  Dinas Pendidikan dan Kebudayaan Kabupaten Karanganyar</t>
  </si>
  <si>
    <t>Kompilasi Pengumpulan Data Sarana/Fasilitas Kesehatan dalam Penyusunan Publikasi Profil Kesehatan di Kabupaten Karanganyar</t>
  </si>
  <si>
    <t xml:space="preserve">  Dinas Kesehatan Kabupaten Karanganyar</t>
  </si>
  <si>
    <t>Kompilasi Pengumpulan Data Tenaga Kesehatan dalam Penyusunan Profil Kesehatan di Kabupaten Karanganyar</t>
  </si>
  <si>
    <t>Kompilasi Penyediaan dan Pengolahan Data Kependudukan</t>
  </si>
  <si>
    <t xml:space="preserve">  Dinas Pengendalian Penduduk dan KB Pemberdayaan Perempuan dan Perlindungan Anak Kabupaten Banyumas</t>
  </si>
  <si>
    <t>Kompilasi Penyediaan Informasi Harga Pangan dan Neraca Bahan Makanan Kota Solok</t>
  </si>
  <si>
    <t xml:space="preserve">  Dinas Pangan</t>
  </si>
  <si>
    <t>Kompilasi Penyediaan Informasi Harga Pangan Dan Neraca Bahan Makanan Kota Solok</t>
  </si>
  <si>
    <t>dinaspangan@solokkota.go.id</t>
  </si>
  <si>
    <t>Dinas Pangan</t>
  </si>
  <si>
    <t>Ir. Efrizal Hasdi</t>
  </si>
  <si>
    <t>Untuk Menyusun Perencanaan Pangan Dan Gizi Yang Tepat Pada Suatu Wilayah, Diperlukan Informasi Yang Akurat Tentang Ketersediaan, Distribusi, Dan Konsumsi Dari Waktu Ke Waktu.</t>
  </si>
  <si>
    <t>Untuk Mengetahui Kondisi Ketersediaan Berbagai Bahan Pangan Di Kota Solok Yang Mencakup Penggunaan Dan Ketersediaan Pangan Untuk Dikonsumsi Penduduk.</t>
  </si>
  <si>
    <t>KOMPILASI PENYUSUNAN DATA KONSOLIDASI LAPORAN KEUANGAN SKPD, BLUD DAN LAPORAN KEUANGAN PEMERINTAH DAERAH KABUPATEN PESISIR SELATAN</t>
  </si>
  <si>
    <t xml:space="preserve">  BADAN PENGELOLA KEUANGAN DAERAH KABUPATEN PESISIR SELATAN</t>
  </si>
  <si>
    <t>Kompilasi Penyusunan Data Konsolidasi Laporan Keuangan Skpd, Blud Dan Laporan Keuangan Pemerintah Daerah Kabupaten Pesisir Selatan</t>
  </si>
  <si>
    <t>akuntansi_pessel@yahoo.com</t>
  </si>
  <si>
    <t>Intan Nofia Fatma Nanda, Se, Ak, Mpp, Map</t>
  </si>
  <si>
    <t>Rahmadi,s.ap, M.si</t>
  </si>
  <si>
    <t>Kasubid Akuntansi</t>
  </si>
  <si>
    <t>Jl. Agus Salim Painan</t>
  </si>
  <si>
    <t>Pp No 12 Tahun 2019 Tentang Keuangan Daerah. Permendagri No 77 2020 Tentang Pedoman Teknis Pengelolaan Keuangan Daerah</t>
  </si>
  <si>
    <t>- Tersedianya Laporan Keuangan Yang Sesuai Dengan Peraturan - Adanya Pelaporan Dan Pertanggung Jawaban Keuangan Dari Masing-masing Opd,skpd</t>
  </si>
  <si>
    <t>Kompilasi Penyusunan Data Rencana Kebutuhan Pangan Lokal</t>
  </si>
  <si>
    <t>Gusmanri, S.p.</t>
  </si>
  <si>
    <t>Ketersediaan Data Yang Berkesinambungan Dalam Berbagai Tahapan Pembangunan Ketahanan Pangan, Mulai Dari Perencanaan, Pemantauan, Hingga Evaluasi.</t>
  </si>
  <si>
    <t>Teersedianya Database Ketahanan Pangan Sebagai Dasar/salah Satu Alat Bantu Dalam Pengambilan Keputusan Di Bidang Ketahanan Pangan.</t>
  </si>
  <si>
    <t>Rumah Tangga
Usaha/Perusahaan
Lainnya: Kelurahan, Kecamatan</t>
  </si>
  <si>
    <t>Kompilasi Penyusunan Database Perizinan dan Non-perizinan Kota Solok</t>
  </si>
  <si>
    <t xml:space="preserve">  Dinas Penanaman Modal dan Pelayanan Terpadu Satu Pintu</t>
  </si>
  <si>
    <t>Kompilasi Penyusunan Database Perizinan Dan Non-perizinan Kota Solok</t>
  </si>
  <si>
    <t>dpmptspsolokkota@gmail.com</t>
  </si>
  <si>
    <t>Dinas Penanaman Modal Dan Pelayanan Terpadu Satu Pintu</t>
  </si>
  <si>
    <t>Kabid Pengendalian Pelaksanaan Pm</t>
  </si>
  <si>
    <t>Data Merupakan Keterangan-keterangan Tentang Suatu Hal Yang Dapat Menjadi Informasi Bagi Suatu Instansi Pemerintah/swasta Yang Membutuhkan.</t>
  </si>
  <si>
    <t>Memberikan Informasi Mengenai Database Perizinan Dan Non-perizinan Tahun 2019.</t>
  </si>
  <si>
    <t>Lainnya : Pengisian Form</t>
  </si>
  <si>
    <t>Lainnya: Pemeriksaan dengan bantuan aplikasi/web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</si>
</sst>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1"/>
      <color theme="1"/>
      <name val="Calibri"/>
      <family val="2"/>
      <scheme val="minor"/>
    </font>
    <font>
      <b/>
      <sz val="9"/>
      <color rgb="FF333333"/>
      <name val="Manrope"/>
    </font>
    <font>
      <sz val="9"/>
      <color rgb="FF333333"/>
      <name val="Manrope"/>
    </font>
    <font>
      <sz val="8"/>
      <color rgb="FF757575"/>
      <name val="Manrope"/>
    </font>
    <font>
      <i/>
      <sz val="10"/>
      <color rgb="FF6C6C6C"/>
      <name val="Manrope"/>
    </font>
    <font>
      <i/>
      <u/>
      <sz val="10"/>
      <color rgb="FF008080"/>
      <name val="Manrope"/>
    </font>
    <font>
      <sz val="8"/>
      <color rgb="FF168B16"/>
      <name val="Manrope"/>
    </font>
    <font>
      <i/>
      <sz val="10"/>
      <color rgb="FF6C6C6C"/>
      <name val="Manrope"/>
    </font>
    <font>
      <sz val="9"/>
      <color rgb="FF333333"/>
      <name val="Manrope"/>
    </font>
    <font>
      <sz val="8"/>
      <color rgb="FFC90000"/>
      <name val="Manrope"/>
    </font>
  </fonts>
  <fills count="4">
    <fill>
      <patternFill patternType="none"/>
    </fill>
    <fill>
      <patternFill patternType="gray125"/>
    </fill>
    <fill>
      <patternFill patternType="solid">
        <fgColor rgb="FFE6E6E6"/>
        <bgColor indexed="64"/>
      </patternFill>
    </fill>
    <fill>
      <patternFill patternType="solid">
        <fgColor theme="9" tint="-0.249977111117893"/>
        <bgColor indexed="64"/>
      </patternFill>
    </fill>
  </fills>
  <borders count="4">
    <border>
      <left/>
      <right/>
      <top/>
      <bottom/>
      <diagonal/>
    </border>
    <border>
      <left/>
      <right/>
      <top style="medium">
        <color rgb="FFDEE2E6"/>
      </top>
      <bottom/>
      <diagonal/>
    </border>
    <border>
      <left/>
      <right/>
      <top/>
      <bottom style="medium">
        <color rgb="FFDEE2E6"/>
      </bottom>
      <diagonal/>
    </border>
    <border>
      <left/>
      <right/>
      <top style="medium">
        <color rgb="FFDEE2E6"/>
      </top>
      <bottom style="medium">
        <color rgb="FFDEE2E6"/>
      </bottom>
      <diagonal/>
    </border>
  </borders>
  <cellStyleXfs count="1">
    <xf numFmtId="0" fontId="0" fillId="0" borderId="0"/>
  </cellStyleXfs>
  <cellXfs count="30">
    <xf numFmtId="0" fontId="0" fillId="0" borderId="0" xfId="0"/>
    <xf numFmtId="0" fontId="3" fillId="2" borderId="0" xfId="0" applyFont="1" applyFill="1" applyAlignment="1">
      <alignment horizontal="center" vertical="center"/>
    </xf>
    <xf numFmtId="0" fontId="5" fillId="0" borderId="0" xfId="0" applyFont="1" applyAlignment="1">
      <alignment horizontal="left" vertical="center" wrapText="1"/>
    </xf>
    <xf numFmtId="0" fontId="4" fillId="0" borderId="1" xfId="0" applyFont="1" applyBorder="1" applyAlignment="1">
      <alignment horizontal="left" vertical="center" wrapText="1"/>
    </xf>
    <xf numFmtId="0" fontId="2" fillId="0" borderId="0" xfId="0" applyFont="1"/>
    <xf numFmtId="0" fontId="0" fillId="0" borderId="0" xfId="0" applyAlignment="1">
      <alignment horizontal="center"/>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15" fontId="10" fillId="0" borderId="1" xfId="0" applyNumberFormat="1" applyFont="1" applyBorder="1" applyAlignment="1">
      <alignment horizontal="left" vertical="top" wrapText="1"/>
    </xf>
    <xf numFmtId="0" fontId="10" fillId="0" borderId="1" xfId="0" applyFont="1" applyBorder="1" applyAlignment="1">
      <alignment horizontal="left" vertical="center" wrapText="1"/>
    </xf>
    <xf numFmtId="0" fontId="8" fillId="0" borderId="1" xfId="0" applyFont="1" applyBorder="1" applyAlignment="1">
      <alignment horizontal="center" vertical="top"/>
    </xf>
    <xf numFmtId="0" fontId="9" fillId="0" borderId="1" xfId="0" applyFont="1" applyBorder="1" applyAlignment="1">
      <alignment horizontal="center" vertical="top" wrapText="1"/>
    </xf>
    <xf numFmtId="0" fontId="11" fillId="0" borderId="1" xfId="0" applyFont="1" applyBorder="1" applyAlignment="1">
      <alignment horizontal="center" vertical="top"/>
    </xf>
    <xf numFmtId="0" fontId="4" fillId="0" borderId="3" xfId="0" applyFont="1" applyBorder="1" applyAlignment="1">
      <alignment horizontal="left" vertical="top" wrapText="1"/>
    </xf>
    <xf numFmtId="0" fontId="0" fillId="0" borderId="2" xfId="0" applyBorder="1"/>
    <xf numFmtId="0" fontId="4" fillId="0" borderId="3" xfId="0" applyFont="1" applyBorder="1" applyAlignment="1">
      <alignment vertical="top" wrapText="1"/>
    </xf>
    <xf numFmtId="0" fontId="4" fillId="0" borderId="1" xfId="0" applyFont="1" applyBorder="1" applyAlignment="1">
      <alignment horizontal="left" vertical="top" wrapText="1"/>
    </xf>
    <xf numFmtId="0" fontId="0" fillId="0" borderId="0" xfId="0"/>
    <xf numFmtId="0" fontId="6" fillId="0" borderId="3" xfId="0" applyFont="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horizontal="center" vertical="top" wrapText="1"/>
    </xf>
    <xf numFmtId="0" fontId="7" fillId="0" borderId="1" xfId="0" applyFont="1" applyBorder="1" applyAlignment="1">
      <alignment horizontal="center" vertical="top" wrapText="1"/>
    </xf>
    <xf numFmtId="0" fontId="1" fillId="3" borderId="0" xfId="0" applyFont="1" applyFill="1" applyAlignment="1">
      <alignment horizontal="center"/>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7"/>
  <sheetViews>
    <sheetView topLeftCell="A56" workbookViewId="0">
      <selection activeCell="E77" sqref="E77:E78"/>
    </sheetView>
  </sheetViews>
  <sheetFormatPr defaultColWidth="8.85546875" defaultRowHeight="15"/>
  <cols>
    <col min="2" max="2" width="26.7109375" customWidth="1"/>
    <col min="3" max="3" width="28" customWidth="1"/>
    <col min="4" max="4" width="12.42578125" bestFit="1" customWidth="1"/>
    <col min="5" max="5" width="24.140625" bestFit="1" customWidth="1"/>
    <col min="6" max="6" width="15" bestFit="1" customWidth="1"/>
    <col min="7" max="7" width="24.140625" customWidth="1"/>
    <col min="8" max="8" width="6.28515625" bestFit="1" customWidth="1"/>
  </cols>
  <sheetData>
    <row r="1" spans="1:9" ht="15.75" customHeight="1" thickBot="1">
      <c r="A1" s="1" t="s">
        <v>0</v>
      </c>
      <c r="B1" s="1" t="s">
        <v>1</v>
      </c>
      <c r="C1" s="1" t="s">
        <v>2</v>
      </c>
      <c r="D1" s="1" t="s">
        <v>3</v>
      </c>
      <c r="E1" s="1" t="s">
        <v>4</v>
      </c>
      <c r="F1" s="1" t="s">
        <v>5</v>
      </c>
      <c r="G1" s="1" t="s">
        <v>6</v>
      </c>
      <c r="H1" s="1" t="s">
        <v>7</v>
      </c>
      <c r="I1" s="1" t="s">
        <v>8</v>
      </c>
    </row>
    <row r="2" spans="1:9" ht="45.75" customHeight="1">
      <c r="A2" s="21" t="s">
        <v>9</v>
      </c>
      <c r="B2" s="16" t="s">
        <v>10</v>
      </c>
      <c r="C2" s="16">
        <v>2021</v>
      </c>
      <c r="D2" s="14" t="s">
        <v>11</v>
      </c>
      <c r="E2" s="14" t="s">
        <v>12</v>
      </c>
      <c r="F2" s="14" t="s">
        <v>13</v>
      </c>
      <c r="G2" s="3" t="s">
        <v>14</v>
      </c>
      <c r="H2" s="20"/>
      <c r="I2" s="19"/>
    </row>
    <row r="3" spans="1:9" ht="34.5" customHeight="1" thickBot="1">
      <c r="A3" s="15"/>
      <c r="B3" s="15"/>
      <c r="C3" s="15"/>
      <c r="D3" s="15"/>
      <c r="E3" s="15"/>
      <c r="F3" s="15"/>
      <c r="G3" s="2" t="s">
        <v>15</v>
      </c>
      <c r="H3" s="15"/>
      <c r="I3" s="15"/>
    </row>
    <row r="4" spans="1:9" ht="57.75" customHeight="1">
      <c r="A4" s="21" t="s">
        <v>16</v>
      </c>
      <c r="B4" s="16" t="s">
        <v>17</v>
      </c>
      <c r="C4" s="16">
        <v>2021</v>
      </c>
      <c r="D4" s="14" t="s">
        <v>11</v>
      </c>
      <c r="E4" s="14" t="s">
        <v>18</v>
      </c>
      <c r="F4" s="14" t="s">
        <v>13</v>
      </c>
      <c r="G4" s="3" t="s">
        <v>14</v>
      </c>
      <c r="H4" s="20"/>
      <c r="I4" s="19"/>
    </row>
    <row r="5" spans="1:9" ht="34.5" customHeight="1" thickBot="1">
      <c r="A5" s="15"/>
      <c r="B5" s="15"/>
      <c r="C5" s="15"/>
      <c r="D5" s="15"/>
      <c r="E5" s="15"/>
      <c r="F5" s="15"/>
      <c r="G5" s="2" t="s">
        <v>15</v>
      </c>
      <c r="H5" s="15"/>
      <c r="I5" s="15"/>
    </row>
    <row r="6" spans="1:9" ht="81.75" customHeight="1">
      <c r="A6" s="21" t="s">
        <v>19</v>
      </c>
      <c r="B6" s="16" t="s">
        <v>20</v>
      </c>
      <c r="C6" s="16">
        <v>2021</v>
      </c>
      <c r="D6" s="14" t="s">
        <v>11</v>
      </c>
      <c r="E6" s="14" t="s">
        <v>21</v>
      </c>
      <c r="F6" s="14" t="s">
        <v>13</v>
      </c>
      <c r="G6" s="3" t="s">
        <v>14</v>
      </c>
      <c r="H6" s="20"/>
      <c r="I6" s="19"/>
    </row>
    <row r="7" spans="1:9" ht="34.5" customHeight="1" thickBot="1">
      <c r="A7" s="15"/>
      <c r="B7" s="15"/>
      <c r="C7" s="15"/>
      <c r="D7" s="15"/>
      <c r="E7" s="15"/>
      <c r="F7" s="15"/>
      <c r="G7" s="2" t="s">
        <v>15</v>
      </c>
      <c r="H7" s="15"/>
      <c r="I7" s="15"/>
    </row>
    <row r="8" spans="1:9" ht="33.75" customHeight="1">
      <c r="A8" s="21" t="s">
        <v>22</v>
      </c>
      <c r="B8" s="16" t="s">
        <v>23</v>
      </c>
      <c r="C8" s="16">
        <v>2021</v>
      </c>
      <c r="D8" s="14" t="s">
        <v>11</v>
      </c>
      <c r="E8" s="14" t="s">
        <v>24</v>
      </c>
      <c r="F8" s="14" t="s">
        <v>13</v>
      </c>
      <c r="G8" s="3" t="s">
        <v>14</v>
      </c>
      <c r="H8" s="20"/>
      <c r="I8" s="19"/>
    </row>
    <row r="9" spans="1:9" ht="34.5" customHeight="1" thickBot="1">
      <c r="A9" s="15"/>
      <c r="B9" s="15"/>
      <c r="C9" s="15"/>
      <c r="D9" s="15"/>
      <c r="E9" s="15"/>
      <c r="F9" s="15"/>
      <c r="G9" s="2" t="s">
        <v>15</v>
      </c>
      <c r="H9" s="15"/>
      <c r="I9" s="15"/>
    </row>
    <row r="10" spans="1:9" ht="81.75" customHeight="1">
      <c r="A10" s="21" t="s">
        <v>25</v>
      </c>
      <c r="B10" s="16" t="s">
        <v>26</v>
      </c>
      <c r="C10" s="16">
        <v>2021</v>
      </c>
      <c r="D10" s="14" t="s">
        <v>11</v>
      </c>
      <c r="E10" s="14" t="s">
        <v>27</v>
      </c>
      <c r="F10" s="14" t="s">
        <v>13</v>
      </c>
      <c r="G10" s="3" t="s">
        <v>14</v>
      </c>
      <c r="H10" s="20"/>
      <c r="I10" s="19"/>
    </row>
    <row r="11" spans="1:9" ht="34.5" customHeight="1" thickBot="1">
      <c r="A11" s="15"/>
      <c r="B11" s="15"/>
      <c r="C11" s="15"/>
      <c r="D11" s="15"/>
      <c r="E11" s="15"/>
      <c r="F11" s="15"/>
      <c r="G11" s="2" t="s">
        <v>15</v>
      </c>
      <c r="H11" s="15"/>
      <c r="I11" s="15"/>
    </row>
    <row r="12" spans="1:9" ht="57.75" customHeight="1">
      <c r="A12" s="21" t="s">
        <v>28</v>
      </c>
      <c r="B12" s="16" t="s">
        <v>29</v>
      </c>
      <c r="C12" s="16">
        <v>2021</v>
      </c>
      <c r="D12" s="14" t="s">
        <v>11</v>
      </c>
      <c r="E12" s="14" t="s">
        <v>30</v>
      </c>
      <c r="F12" s="14" t="s">
        <v>13</v>
      </c>
      <c r="G12" s="3" t="s">
        <v>14</v>
      </c>
      <c r="H12" s="20"/>
      <c r="I12" s="19"/>
    </row>
    <row r="13" spans="1:9" ht="34.5" customHeight="1" thickBot="1">
      <c r="A13" s="15"/>
      <c r="B13" s="15"/>
      <c r="C13" s="15"/>
      <c r="D13" s="15"/>
      <c r="E13" s="15"/>
      <c r="F13" s="15"/>
      <c r="G13" s="2" t="s">
        <v>15</v>
      </c>
      <c r="H13" s="15"/>
      <c r="I13" s="15"/>
    </row>
    <row r="14" spans="1:9" ht="69.75" customHeight="1">
      <c r="A14" s="21" t="s">
        <v>31</v>
      </c>
      <c r="B14" s="16" t="s">
        <v>32</v>
      </c>
      <c r="C14" s="16">
        <v>2021</v>
      </c>
      <c r="D14" s="14" t="s">
        <v>11</v>
      </c>
      <c r="E14" s="14" t="s">
        <v>21</v>
      </c>
      <c r="F14" s="14" t="s">
        <v>13</v>
      </c>
      <c r="G14" s="3" t="s">
        <v>14</v>
      </c>
      <c r="H14" s="20"/>
      <c r="I14" s="19"/>
    </row>
    <row r="15" spans="1:9" ht="34.5" customHeight="1" thickBot="1">
      <c r="A15" s="15"/>
      <c r="B15" s="15"/>
      <c r="C15" s="15"/>
      <c r="D15" s="15"/>
      <c r="E15" s="15"/>
      <c r="F15" s="15"/>
      <c r="G15" s="2" t="s">
        <v>15</v>
      </c>
      <c r="H15" s="15"/>
      <c r="I15" s="15"/>
    </row>
    <row r="16" spans="1:9">
      <c r="A16" s="21" t="s">
        <v>33</v>
      </c>
      <c r="B16" s="16" t="s">
        <v>34</v>
      </c>
      <c r="C16" s="16">
        <v>2021</v>
      </c>
      <c r="D16" s="14" t="s">
        <v>11</v>
      </c>
      <c r="E16" s="14" t="s">
        <v>18</v>
      </c>
      <c r="F16" s="14" t="s">
        <v>13</v>
      </c>
      <c r="G16" s="3" t="s">
        <v>14</v>
      </c>
      <c r="H16" s="20"/>
      <c r="I16" s="19"/>
    </row>
    <row r="17" spans="1:9" ht="34.5" customHeight="1" thickBot="1">
      <c r="A17" s="15"/>
      <c r="B17" s="15"/>
      <c r="C17" s="15"/>
      <c r="D17" s="15"/>
      <c r="E17" s="15"/>
      <c r="F17" s="15"/>
      <c r="G17" s="2" t="s">
        <v>15</v>
      </c>
      <c r="H17" s="15"/>
      <c r="I17" s="15"/>
    </row>
    <row r="18" spans="1:9" ht="69.75" customHeight="1">
      <c r="A18" s="21" t="s">
        <v>35</v>
      </c>
      <c r="B18" s="16" t="s">
        <v>36</v>
      </c>
      <c r="C18" s="16">
        <v>2021</v>
      </c>
      <c r="D18" s="14" t="s">
        <v>11</v>
      </c>
      <c r="E18" s="14" t="s">
        <v>18</v>
      </c>
      <c r="F18" s="14" t="s">
        <v>13</v>
      </c>
      <c r="G18" s="3" t="s">
        <v>14</v>
      </c>
      <c r="H18" s="20"/>
      <c r="I18" s="19"/>
    </row>
    <row r="19" spans="1:9" ht="34.5" customHeight="1" thickBot="1">
      <c r="A19" s="15"/>
      <c r="B19" s="15"/>
      <c r="C19" s="15"/>
      <c r="D19" s="15"/>
      <c r="E19" s="15"/>
      <c r="F19" s="15"/>
      <c r="G19" s="2" t="s">
        <v>15</v>
      </c>
      <c r="H19" s="15"/>
      <c r="I19" s="15"/>
    </row>
    <row r="20" spans="1:9" ht="46.5" customHeight="1">
      <c r="A20" s="23" t="s">
        <v>37</v>
      </c>
      <c r="B20" s="24" t="s">
        <v>38</v>
      </c>
      <c r="C20" s="24">
        <v>2021</v>
      </c>
      <c r="D20" s="17" t="s">
        <v>11</v>
      </c>
      <c r="E20" s="17" t="s">
        <v>39</v>
      </c>
      <c r="F20" s="17" t="s">
        <v>13</v>
      </c>
      <c r="G20" s="3" t="s">
        <v>14</v>
      </c>
      <c r="H20" s="22"/>
      <c r="I20" s="26"/>
    </row>
    <row r="21" spans="1:9" ht="33.75" customHeight="1">
      <c r="A21" s="18"/>
      <c r="B21" s="18"/>
      <c r="C21" s="18"/>
      <c r="D21" s="18"/>
      <c r="E21" s="18"/>
      <c r="F21" s="18"/>
      <c r="G21" s="2" t="s">
        <v>15</v>
      </c>
      <c r="H21" s="18"/>
      <c r="I21" s="18"/>
    </row>
    <row r="22" spans="1:9" ht="15.75" customHeight="1" thickBot="1">
      <c r="A22" s="1" t="s">
        <v>0</v>
      </c>
      <c r="B22" s="1" t="s">
        <v>1</v>
      </c>
      <c r="C22" s="1" t="s">
        <v>2</v>
      </c>
      <c r="D22" s="1" t="s">
        <v>3</v>
      </c>
      <c r="E22" s="1" t="s">
        <v>4</v>
      </c>
      <c r="F22" s="1" t="s">
        <v>5</v>
      </c>
      <c r="G22" s="1" t="s">
        <v>6</v>
      </c>
      <c r="H22" s="1" t="s">
        <v>7</v>
      </c>
      <c r="I22" s="1" t="s">
        <v>8</v>
      </c>
    </row>
    <row r="23" spans="1:9">
      <c r="A23" s="21" t="s">
        <v>40</v>
      </c>
      <c r="B23" s="16" t="s">
        <v>41</v>
      </c>
      <c r="C23" s="16">
        <v>2021</v>
      </c>
      <c r="D23" s="14" t="s">
        <v>11</v>
      </c>
      <c r="E23" s="14" t="s">
        <v>42</v>
      </c>
      <c r="F23" s="14" t="s">
        <v>13</v>
      </c>
      <c r="G23" s="3" t="s">
        <v>14</v>
      </c>
      <c r="H23" s="20"/>
      <c r="I23" s="19"/>
    </row>
    <row r="24" spans="1:9" ht="34.5" customHeight="1" thickBot="1">
      <c r="A24" s="15"/>
      <c r="B24" s="15"/>
      <c r="C24" s="15"/>
      <c r="D24" s="15"/>
      <c r="E24" s="15"/>
      <c r="F24" s="15"/>
      <c r="G24" s="2" t="s">
        <v>15</v>
      </c>
      <c r="H24" s="15"/>
      <c r="I24" s="15"/>
    </row>
    <row r="25" spans="1:9">
      <c r="A25" s="21" t="s">
        <v>43</v>
      </c>
      <c r="B25" s="16" t="s">
        <v>44</v>
      </c>
      <c r="C25" s="16">
        <v>2021</v>
      </c>
      <c r="D25" s="14" t="s">
        <v>11</v>
      </c>
      <c r="E25" s="14" t="s">
        <v>45</v>
      </c>
      <c r="F25" s="14" t="s">
        <v>13</v>
      </c>
      <c r="G25" s="3" t="s">
        <v>14</v>
      </c>
      <c r="H25" s="20"/>
      <c r="I25" s="19"/>
    </row>
    <row r="26" spans="1:9" ht="34.5" customHeight="1" thickBot="1">
      <c r="A26" s="15"/>
      <c r="B26" s="15"/>
      <c r="C26" s="15"/>
      <c r="D26" s="15"/>
      <c r="E26" s="15"/>
      <c r="F26" s="15"/>
      <c r="G26" s="2" t="s">
        <v>15</v>
      </c>
      <c r="H26" s="15"/>
      <c r="I26" s="15"/>
    </row>
    <row r="27" spans="1:9">
      <c r="A27" s="21" t="s">
        <v>46</v>
      </c>
      <c r="B27" s="16" t="s">
        <v>47</v>
      </c>
      <c r="C27" s="16">
        <v>2021</v>
      </c>
      <c r="D27" s="14" t="s">
        <v>11</v>
      </c>
      <c r="E27" s="14" t="s">
        <v>48</v>
      </c>
      <c r="F27" s="14" t="s">
        <v>13</v>
      </c>
      <c r="G27" s="3" t="s">
        <v>14</v>
      </c>
      <c r="H27" s="20"/>
      <c r="I27" s="19"/>
    </row>
    <row r="28" spans="1:9" ht="34.5" customHeight="1" thickBot="1">
      <c r="A28" s="15"/>
      <c r="B28" s="15"/>
      <c r="C28" s="15"/>
      <c r="D28" s="15"/>
      <c r="E28" s="15"/>
      <c r="F28" s="15"/>
      <c r="G28" s="2" t="s">
        <v>15</v>
      </c>
      <c r="H28" s="15"/>
      <c r="I28" s="15"/>
    </row>
    <row r="29" spans="1:9" ht="27.75" customHeight="1">
      <c r="A29" s="21" t="s">
        <v>49</v>
      </c>
      <c r="B29" s="16" t="s">
        <v>50</v>
      </c>
      <c r="C29" s="16">
        <v>2021</v>
      </c>
      <c r="D29" s="14" t="s">
        <v>11</v>
      </c>
      <c r="E29" s="14" t="s">
        <v>51</v>
      </c>
      <c r="F29" s="14" t="s">
        <v>13</v>
      </c>
      <c r="G29" s="3" t="s">
        <v>14</v>
      </c>
      <c r="H29" s="20"/>
      <c r="I29" s="19"/>
    </row>
    <row r="30" spans="1:9" ht="34.5" customHeight="1" thickBot="1">
      <c r="A30" s="15"/>
      <c r="B30" s="15"/>
      <c r="C30" s="15"/>
      <c r="D30" s="15"/>
      <c r="E30" s="15"/>
      <c r="F30" s="15"/>
      <c r="G30" s="2" t="s">
        <v>15</v>
      </c>
      <c r="H30" s="15"/>
      <c r="I30" s="15"/>
    </row>
    <row r="31" spans="1:9" ht="15.75" customHeight="1">
      <c r="A31" s="21" t="s">
        <v>52</v>
      </c>
      <c r="B31" s="16" t="s">
        <v>53</v>
      </c>
      <c r="C31" s="16">
        <v>2021</v>
      </c>
      <c r="D31" s="14" t="s">
        <v>11</v>
      </c>
      <c r="E31" s="14" t="s">
        <v>54</v>
      </c>
      <c r="F31" s="14" t="s">
        <v>13</v>
      </c>
      <c r="G31" s="3" t="s">
        <v>14</v>
      </c>
      <c r="H31" s="20"/>
      <c r="I31" s="19"/>
    </row>
    <row r="32" spans="1:9" ht="34.5" customHeight="1" thickBot="1">
      <c r="A32" s="15"/>
      <c r="B32" s="15"/>
      <c r="C32" s="15"/>
      <c r="D32" s="15"/>
      <c r="E32" s="15"/>
      <c r="F32" s="15"/>
      <c r="G32" s="2" t="s">
        <v>15</v>
      </c>
      <c r="H32" s="15"/>
      <c r="I32" s="15"/>
    </row>
    <row r="33" spans="1:9">
      <c r="A33" s="21" t="s">
        <v>55</v>
      </c>
      <c r="B33" s="16" t="s">
        <v>56</v>
      </c>
      <c r="C33" s="16">
        <v>2021</v>
      </c>
      <c r="D33" s="14" t="s">
        <v>11</v>
      </c>
      <c r="E33" s="14" t="s">
        <v>57</v>
      </c>
      <c r="F33" s="14" t="s">
        <v>13</v>
      </c>
      <c r="G33" s="3" t="s">
        <v>14</v>
      </c>
      <c r="H33" s="20"/>
      <c r="I33" s="19"/>
    </row>
    <row r="34" spans="1:9" ht="34.5" customHeight="1" thickBot="1">
      <c r="A34" s="15"/>
      <c r="B34" s="15"/>
      <c r="C34" s="15"/>
      <c r="D34" s="15"/>
      <c r="E34" s="15"/>
      <c r="F34" s="15"/>
      <c r="G34" s="2" t="s">
        <v>15</v>
      </c>
      <c r="H34" s="15"/>
      <c r="I34" s="15"/>
    </row>
    <row r="35" spans="1:9" ht="15.75" customHeight="1">
      <c r="A35" s="21" t="s">
        <v>58</v>
      </c>
      <c r="B35" s="16" t="s">
        <v>59</v>
      </c>
      <c r="C35" s="16">
        <v>2021</v>
      </c>
      <c r="D35" s="14" t="s">
        <v>11</v>
      </c>
      <c r="E35" s="14" t="s">
        <v>60</v>
      </c>
      <c r="F35" s="14" t="s">
        <v>13</v>
      </c>
      <c r="G35" s="3" t="s">
        <v>14</v>
      </c>
      <c r="H35" s="20"/>
      <c r="I35" s="19"/>
    </row>
    <row r="36" spans="1:9" ht="34.5" customHeight="1" thickBot="1">
      <c r="A36" s="15"/>
      <c r="B36" s="15"/>
      <c r="C36" s="15"/>
      <c r="D36" s="15"/>
      <c r="E36" s="15"/>
      <c r="F36" s="15"/>
      <c r="G36" s="2" t="s">
        <v>15</v>
      </c>
      <c r="H36" s="15"/>
      <c r="I36" s="15"/>
    </row>
    <row r="37" spans="1:9" ht="15.75" customHeight="1">
      <c r="A37" s="21" t="s">
        <v>61</v>
      </c>
      <c r="B37" s="16" t="s">
        <v>62</v>
      </c>
      <c r="C37" s="16">
        <v>2021</v>
      </c>
      <c r="D37" s="14" t="s">
        <v>11</v>
      </c>
      <c r="E37" s="14" t="s">
        <v>18</v>
      </c>
      <c r="F37" s="14" t="s">
        <v>13</v>
      </c>
      <c r="G37" s="3" t="s">
        <v>14</v>
      </c>
      <c r="H37" s="20"/>
      <c r="I37" s="19"/>
    </row>
    <row r="38" spans="1:9" ht="34.5" customHeight="1" thickBot="1">
      <c r="A38" s="15"/>
      <c r="B38" s="15"/>
      <c r="C38" s="15"/>
      <c r="D38" s="15"/>
      <c r="E38" s="15"/>
      <c r="F38" s="15"/>
      <c r="G38" s="2" t="s">
        <v>15</v>
      </c>
      <c r="H38" s="15"/>
      <c r="I38" s="15"/>
    </row>
    <row r="39" spans="1:9">
      <c r="A39" s="21" t="s">
        <v>63</v>
      </c>
      <c r="B39" s="16" t="s">
        <v>64</v>
      </c>
      <c r="C39" s="16">
        <v>2021</v>
      </c>
      <c r="D39" s="14" t="s">
        <v>11</v>
      </c>
      <c r="E39" s="14" t="s">
        <v>65</v>
      </c>
      <c r="F39" s="14" t="s">
        <v>13</v>
      </c>
      <c r="G39" s="3" t="s">
        <v>14</v>
      </c>
      <c r="H39" s="20"/>
      <c r="I39" s="19"/>
    </row>
    <row r="40" spans="1:9" ht="34.5" customHeight="1" thickBot="1">
      <c r="A40" s="15"/>
      <c r="B40" s="15"/>
      <c r="C40" s="15"/>
      <c r="D40" s="15"/>
      <c r="E40" s="15"/>
      <c r="F40" s="15"/>
      <c r="G40" s="2" t="s">
        <v>15</v>
      </c>
      <c r="H40" s="15"/>
      <c r="I40" s="15"/>
    </row>
    <row r="41" spans="1:9" ht="16.5" customHeight="1">
      <c r="A41" s="23" t="s">
        <v>66</v>
      </c>
      <c r="B41" s="24" t="s">
        <v>67</v>
      </c>
      <c r="C41" s="24">
        <v>2021</v>
      </c>
      <c r="D41" s="17" t="s">
        <v>11</v>
      </c>
      <c r="E41" s="17" t="s">
        <v>68</v>
      </c>
      <c r="F41" s="17" t="s">
        <v>69</v>
      </c>
      <c r="G41" s="3" t="s">
        <v>14</v>
      </c>
      <c r="H41" s="22"/>
      <c r="I41" s="25"/>
    </row>
    <row r="42" spans="1:9" ht="33.75" customHeight="1">
      <c r="A42" s="18"/>
      <c r="B42" s="18"/>
      <c r="C42" s="18"/>
      <c r="D42" s="18"/>
      <c r="E42" s="18"/>
      <c r="F42" s="18"/>
      <c r="G42" s="2" t="s">
        <v>15</v>
      </c>
      <c r="H42" s="18"/>
      <c r="I42" s="18"/>
    </row>
    <row r="43" spans="1:9" ht="15.75" customHeight="1" thickBot="1">
      <c r="A43" s="1" t="s">
        <v>0</v>
      </c>
      <c r="B43" s="1" t="s">
        <v>1</v>
      </c>
      <c r="C43" s="1" t="s">
        <v>2</v>
      </c>
      <c r="D43" s="1" t="s">
        <v>3</v>
      </c>
      <c r="E43" s="1" t="s">
        <v>4</v>
      </c>
      <c r="F43" s="1" t="s">
        <v>5</v>
      </c>
      <c r="G43" s="1" t="s">
        <v>6</v>
      </c>
      <c r="H43" s="1" t="s">
        <v>7</v>
      </c>
      <c r="I43" s="1" t="s">
        <v>8</v>
      </c>
    </row>
    <row r="44" spans="1:9">
      <c r="A44" s="21" t="s">
        <v>70</v>
      </c>
      <c r="B44" s="16" t="s">
        <v>71</v>
      </c>
      <c r="C44" s="16">
        <v>2021</v>
      </c>
      <c r="D44" s="14" t="s">
        <v>11</v>
      </c>
      <c r="E44" s="14" t="s">
        <v>15</v>
      </c>
      <c r="F44" s="14" t="s">
        <v>72</v>
      </c>
      <c r="G44" s="3" t="s">
        <v>14</v>
      </c>
      <c r="H44" s="20"/>
      <c r="I44" s="19"/>
    </row>
    <row r="45" spans="1:9" ht="34.5" customHeight="1" thickBot="1">
      <c r="A45" s="15"/>
      <c r="B45" s="15"/>
      <c r="C45" s="15"/>
      <c r="D45" s="15"/>
      <c r="E45" s="15"/>
      <c r="F45" s="15"/>
      <c r="G45" s="2" t="s">
        <v>15</v>
      </c>
      <c r="H45" s="15"/>
      <c r="I45" s="15"/>
    </row>
    <row r="46" spans="1:9" ht="15.75" customHeight="1">
      <c r="A46" s="21" t="s">
        <v>73</v>
      </c>
      <c r="B46" s="16" t="s">
        <v>74</v>
      </c>
      <c r="C46" s="16">
        <v>2021</v>
      </c>
      <c r="D46" s="14" t="s">
        <v>11</v>
      </c>
      <c r="E46" s="14" t="s">
        <v>15</v>
      </c>
      <c r="F46" s="14" t="s">
        <v>72</v>
      </c>
      <c r="G46" s="3" t="s">
        <v>14</v>
      </c>
      <c r="H46" s="20"/>
      <c r="I46" s="19"/>
    </row>
    <row r="47" spans="1:9" ht="34.5" customHeight="1" thickBot="1">
      <c r="A47" s="15"/>
      <c r="B47" s="15"/>
      <c r="C47" s="15"/>
      <c r="D47" s="15"/>
      <c r="E47" s="15"/>
      <c r="F47" s="15"/>
      <c r="G47" s="2" t="s">
        <v>15</v>
      </c>
      <c r="H47" s="15"/>
      <c r="I47" s="15"/>
    </row>
    <row r="48" spans="1:9">
      <c r="A48" s="21" t="s">
        <v>75</v>
      </c>
      <c r="B48" s="16" t="s">
        <v>76</v>
      </c>
      <c r="C48" s="16">
        <v>2021</v>
      </c>
      <c r="D48" s="14" t="s">
        <v>11</v>
      </c>
      <c r="E48" s="14" t="s">
        <v>15</v>
      </c>
      <c r="F48" s="14" t="s">
        <v>72</v>
      </c>
      <c r="G48" s="3" t="s">
        <v>14</v>
      </c>
      <c r="H48" s="20"/>
      <c r="I48" s="19"/>
    </row>
    <row r="49" spans="1:9" ht="34.5" customHeight="1" thickBot="1">
      <c r="A49" s="15"/>
      <c r="B49" s="15"/>
      <c r="C49" s="15"/>
      <c r="D49" s="15"/>
      <c r="E49" s="15"/>
      <c r="F49" s="15"/>
      <c r="G49" s="2" t="s">
        <v>15</v>
      </c>
      <c r="H49" s="15"/>
      <c r="I49" s="15"/>
    </row>
    <row r="50" spans="1:9">
      <c r="A50" s="21" t="s">
        <v>77</v>
      </c>
      <c r="B50" s="16" t="s">
        <v>78</v>
      </c>
      <c r="C50" s="16">
        <v>2021</v>
      </c>
      <c r="D50" s="14" t="s">
        <v>11</v>
      </c>
      <c r="E50" s="14" t="s">
        <v>15</v>
      </c>
      <c r="F50" s="14" t="s">
        <v>72</v>
      </c>
      <c r="G50" s="3" t="s">
        <v>14</v>
      </c>
      <c r="H50" s="20"/>
      <c r="I50" s="19"/>
    </row>
    <row r="51" spans="1:9" ht="34.5" customHeight="1" thickBot="1">
      <c r="A51" s="15"/>
      <c r="B51" s="15"/>
      <c r="C51" s="15"/>
      <c r="D51" s="15"/>
      <c r="E51" s="15"/>
      <c r="F51" s="15"/>
      <c r="G51" s="2" t="s">
        <v>15</v>
      </c>
      <c r="H51" s="15"/>
      <c r="I51" s="15"/>
    </row>
    <row r="52" spans="1:9">
      <c r="A52" s="21" t="s">
        <v>79</v>
      </c>
      <c r="B52" s="16" t="s">
        <v>80</v>
      </c>
      <c r="C52" s="16">
        <v>2021</v>
      </c>
      <c r="D52" s="14" t="s">
        <v>11</v>
      </c>
      <c r="E52" s="14" t="s">
        <v>81</v>
      </c>
      <c r="F52" s="14" t="s">
        <v>82</v>
      </c>
      <c r="G52" s="3" t="s">
        <v>14</v>
      </c>
      <c r="H52" s="20"/>
      <c r="I52" s="19"/>
    </row>
    <row r="53" spans="1:9" ht="34.5" customHeight="1" thickBot="1">
      <c r="A53" s="15"/>
      <c r="B53" s="15"/>
      <c r="C53" s="15"/>
      <c r="D53" s="15"/>
      <c r="E53" s="15"/>
      <c r="F53" s="15"/>
      <c r="G53" s="2" t="s">
        <v>15</v>
      </c>
      <c r="H53" s="15"/>
      <c r="I53" s="15"/>
    </row>
    <row r="54" spans="1:9">
      <c r="A54" s="21" t="s">
        <v>83</v>
      </c>
      <c r="B54" s="16" t="s">
        <v>84</v>
      </c>
      <c r="C54" s="16">
        <v>2021</v>
      </c>
      <c r="D54" s="14" t="s">
        <v>11</v>
      </c>
      <c r="E54" s="14" t="s">
        <v>85</v>
      </c>
      <c r="F54" s="14" t="s">
        <v>82</v>
      </c>
      <c r="G54" s="3" t="s">
        <v>14</v>
      </c>
      <c r="H54" s="20"/>
      <c r="I54" s="19"/>
    </row>
    <row r="55" spans="1:9" ht="34.5" customHeight="1" thickBot="1">
      <c r="A55" s="15"/>
      <c r="B55" s="15"/>
      <c r="C55" s="15"/>
      <c r="D55" s="15"/>
      <c r="E55" s="15"/>
      <c r="F55" s="15"/>
      <c r="G55" s="2" t="s">
        <v>15</v>
      </c>
      <c r="H55" s="15"/>
      <c r="I55" s="15"/>
    </row>
    <row r="56" spans="1:9">
      <c r="A56" s="21" t="s">
        <v>86</v>
      </c>
      <c r="B56" s="16" t="s">
        <v>87</v>
      </c>
      <c r="C56" s="16">
        <v>2021</v>
      </c>
      <c r="D56" s="14" t="s">
        <v>11</v>
      </c>
      <c r="E56" s="14" t="s">
        <v>88</v>
      </c>
      <c r="F56" s="14" t="s">
        <v>13</v>
      </c>
      <c r="G56" s="3" t="s">
        <v>14</v>
      </c>
      <c r="H56" s="20"/>
      <c r="I56" s="19"/>
    </row>
    <row r="57" spans="1:9" ht="34.5" customHeight="1" thickBot="1">
      <c r="A57" s="15"/>
      <c r="B57" s="15"/>
      <c r="C57" s="15"/>
      <c r="D57" s="15"/>
      <c r="E57" s="15"/>
      <c r="F57" s="15"/>
      <c r="G57" s="2" t="s">
        <v>15</v>
      </c>
      <c r="H57" s="15"/>
      <c r="I57" s="15"/>
    </row>
    <row r="58" spans="1:9">
      <c r="A58" s="21" t="s">
        <v>89</v>
      </c>
      <c r="B58" s="16" t="s">
        <v>90</v>
      </c>
      <c r="C58" s="16">
        <v>2021</v>
      </c>
      <c r="D58" s="14" t="s">
        <v>11</v>
      </c>
      <c r="E58" s="14" t="s">
        <v>88</v>
      </c>
      <c r="F58" s="14" t="s">
        <v>69</v>
      </c>
      <c r="G58" s="3" t="s">
        <v>14</v>
      </c>
      <c r="H58" s="20"/>
      <c r="I58" s="19"/>
    </row>
    <row r="59" spans="1:9" ht="34.5" customHeight="1" thickBot="1">
      <c r="A59" s="15"/>
      <c r="B59" s="15"/>
      <c r="C59" s="15"/>
      <c r="D59" s="15"/>
      <c r="E59" s="15"/>
      <c r="F59" s="15"/>
      <c r="G59" s="2" t="s">
        <v>15</v>
      </c>
      <c r="H59" s="15"/>
      <c r="I59" s="15"/>
    </row>
    <row r="60" spans="1:9">
      <c r="A60" s="21" t="s">
        <v>91</v>
      </c>
      <c r="B60" s="16" t="s">
        <v>92</v>
      </c>
      <c r="C60" s="16">
        <v>2021</v>
      </c>
      <c r="D60" s="14" t="s">
        <v>11</v>
      </c>
      <c r="E60" s="14" t="s">
        <v>93</v>
      </c>
      <c r="F60" s="14" t="s">
        <v>13</v>
      </c>
      <c r="G60" s="3" t="s">
        <v>14</v>
      </c>
      <c r="H60" s="20"/>
      <c r="I60" s="19"/>
    </row>
    <row r="61" spans="1:9" ht="34.5" customHeight="1" thickBot="1">
      <c r="A61" s="15"/>
      <c r="B61" s="15"/>
      <c r="C61" s="15"/>
      <c r="D61" s="15"/>
      <c r="E61" s="15"/>
      <c r="F61" s="15"/>
      <c r="G61" s="2" t="s">
        <v>15</v>
      </c>
      <c r="H61" s="15"/>
      <c r="I61" s="15"/>
    </row>
    <row r="62" spans="1:9">
      <c r="A62" s="23" t="s">
        <v>94</v>
      </c>
      <c r="B62" s="24" t="s">
        <v>95</v>
      </c>
      <c r="C62" s="24">
        <v>2021</v>
      </c>
      <c r="D62" s="17" t="s">
        <v>11</v>
      </c>
      <c r="E62" s="17" t="s">
        <v>96</v>
      </c>
      <c r="F62" s="17" t="s">
        <v>13</v>
      </c>
      <c r="G62" s="3" t="s">
        <v>14</v>
      </c>
      <c r="H62" s="22"/>
      <c r="I62" s="25"/>
    </row>
    <row r="63" spans="1:9" ht="33.75" customHeight="1">
      <c r="A63" s="18"/>
      <c r="B63" s="18"/>
      <c r="C63" s="18"/>
      <c r="D63" s="18"/>
      <c r="E63" s="18"/>
      <c r="F63" s="18"/>
      <c r="G63" s="2" t="s">
        <v>15</v>
      </c>
      <c r="H63" s="18"/>
      <c r="I63" s="18"/>
    </row>
    <row r="64" spans="1:9" ht="15.75" customHeight="1" thickBot="1">
      <c r="A64" s="1" t="s">
        <v>0</v>
      </c>
      <c r="B64" s="1" t="s">
        <v>1</v>
      </c>
      <c r="C64" s="1" t="s">
        <v>2</v>
      </c>
      <c r="D64" s="1" t="s">
        <v>3</v>
      </c>
      <c r="E64" s="1" t="s">
        <v>4</v>
      </c>
      <c r="F64" s="1" t="s">
        <v>5</v>
      </c>
      <c r="G64" s="1" t="s">
        <v>6</v>
      </c>
      <c r="H64" s="1" t="s">
        <v>7</v>
      </c>
      <c r="I64" s="1" t="s">
        <v>8</v>
      </c>
    </row>
    <row r="65" spans="1:9" ht="15.75" customHeight="1">
      <c r="A65" s="21" t="s">
        <v>97</v>
      </c>
      <c r="B65" s="16" t="s">
        <v>59</v>
      </c>
      <c r="C65" s="16">
        <v>2021</v>
      </c>
      <c r="D65" s="14" t="s">
        <v>11</v>
      </c>
      <c r="E65" s="14" t="s">
        <v>60</v>
      </c>
      <c r="F65" s="14" t="s">
        <v>98</v>
      </c>
      <c r="G65" s="3" t="s">
        <v>14</v>
      </c>
      <c r="H65" s="20"/>
      <c r="I65" s="19"/>
    </row>
    <row r="66" spans="1:9" ht="34.5" customHeight="1" thickBot="1">
      <c r="A66" s="15"/>
      <c r="B66" s="15"/>
      <c r="C66" s="15"/>
      <c r="D66" s="15"/>
      <c r="E66" s="15"/>
      <c r="F66" s="15"/>
      <c r="G66" s="2" t="s">
        <v>15</v>
      </c>
      <c r="H66" s="15"/>
      <c r="I66" s="15"/>
    </row>
    <row r="67" spans="1:9" ht="15.75" customHeight="1">
      <c r="A67" s="21" t="s">
        <v>99</v>
      </c>
      <c r="B67" s="16" t="s">
        <v>59</v>
      </c>
      <c r="C67" s="16">
        <v>2021</v>
      </c>
      <c r="D67" s="14" t="s">
        <v>11</v>
      </c>
      <c r="E67" s="14" t="s">
        <v>60</v>
      </c>
      <c r="F67" s="14" t="s">
        <v>98</v>
      </c>
      <c r="G67" s="3" t="s">
        <v>14</v>
      </c>
      <c r="H67" s="20"/>
      <c r="I67" s="19"/>
    </row>
    <row r="68" spans="1:9" ht="34.5" customHeight="1" thickBot="1">
      <c r="A68" s="15"/>
      <c r="B68" s="15"/>
      <c r="C68" s="15"/>
      <c r="D68" s="15"/>
      <c r="E68" s="15"/>
      <c r="F68" s="15"/>
      <c r="G68" s="2" t="s">
        <v>15</v>
      </c>
      <c r="H68" s="15"/>
      <c r="I68" s="15"/>
    </row>
    <row r="69" spans="1:9" ht="27.75" customHeight="1">
      <c r="A69" s="21" t="s">
        <v>100</v>
      </c>
      <c r="B69" s="16" t="s">
        <v>101</v>
      </c>
      <c r="C69" s="16">
        <v>2021</v>
      </c>
      <c r="D69" s="14" t="s">
        <v>11</v>
      </c>
      <c r="E69" s="14" t="s">
        <v>102</v>
      </c>
      <c r="F69" s="14" t="s">
        <v>103</v>
      </c>
      <c r="G69" s="3" t="s">
        <v>14</v>
      </c>
      <c r="H69" s="20"/>
      <c r="I69" s="19"/>
    </row>
    <row r="70" spans="1:9" ht="34.5" customHeight="1" thickBot="1">
      <c r="A70" s="15"/>
      <c r="B70" s="15"/>
      <c r="C70" s="15"/>
      <c r="D70" s="15"/>
      <c r="E70" s="15"/>
      <c r="F70" s="15"/>
      <c r="G70" s="2" t="s">
        <v>15</v>
      </c>
      <c r="H70" s="15"/>
      <c r="I70" s="15"/>
    </row>
    <row r="71" spans="1:9" ht="27.75" customHeight="1">
      <c r="A71" s="21" t="s">
        <v>104</v>
      </c>
      <c r="B71" s="16" t="s">
        <v>105</v>
      </c>
      <c r="C71" s="16">
        <v>2021</v>
      </c>
      <c r="D71" s="14" t="s">
        <v>11</v>
      </c>
      <c r="E71" s="14" t="s">
        <v>27</v>
      </c>
      <c r="F71" s="14" t="s">
        <v>13</v>
      </c>
      <c r="G71" s="3" t="s">
        <v>14</v>
      </c>
      <c r="H71" s="20"/>
      <c r="I71" s="19"/>
    </row>
    <row r="72" spans="1:9" ht="34.5" customHeight="1" thickBot="1">
      <c r="A72" s="15"/>
      <c r="B72" s="15"/>
      <c r="C72" s="15"/>
      <c r="D72" s="15"/>
      <c r="E72" s="15"/>
      <c r="F72" s="15"/>
      <c r="G72" s="2" t="s">
        <v>15</v>
      </c>
      <c r="H72" s="15"/>
      <c r="I72" s="15"/>
    </row>
    <row r="73" spans="1:9" ht="15.75" customHeight="1">
      <c r="A73" s="21" t="s">
        <v>106</v>
      </c>
      <c r="B73" s="16" t="s">
        <v>107</v>
      </c>
      <c r="C73" s="16">
        <v>2021</v>
      </c>
      <c r="D73" s="14" t="s">
        <v>11</v>
      </c>
      <c r="E73" s="14" t="s">
        <v>21</v>
      </c>
      <c r="F73" s="14" t="s">
        <v>72</v>
      </c>
      <c r="G73" s="3" t="s">
        <v>14</v>
      </c>
      <c r="H73" s="20"/>
      <c r="I73" s="19"/>
    </row>
    <row r="74" spans="1:9" ht="34.5" customHeight="1" thickBot="1">
      <c r="A74" s="15"/>
      <c r="B74" s="15"/>
      <c r="C74" s="15"/>
      <c r="D74" s="15"/>
      <c r="E74" s="15"/>
      <c r="F74" s="15"/>
      <c r="G74" s="2" t="s">
        <v>15</v>
      </c>
      <c r="H74" s="15"/>
      <c r="I74" s="15"/>
    </row>
    <row r="75" spans="1:9">
      <c r="A75" s="21" t="s">
        <v>108</v>
      </c>
      <c r="B75" s="16" t="s">
        <v>109</v>
      </c>
      <c r="C75" s="16">
        <v>2021</v>
      </c>
      <c r="D75" s="14" t="s">
        <v>11</v>
      </c>
      <c r="E75" s="14" t="s">
        <v>15</v>
      </c>
      <c r="F75" s="14" t="s">
        <v>72</v>
      </c>
      <c r="G75" s="3" t="s">
        <v>14</v>
      </c>
      <c r="H75" s="20"/>
      <c r="I75" s="19"/>
    </row>
    <row r="76" spans="1:9" ht="34.5" customHeight="1" thickBot="1">
      <c r="A76" s="15"/>
      <c r="B76" s="15"/>
      <c r="C76" s="15"/>
      <c r="D76" s="15"/>
      <c r="E76" s="15"/>
      <c r="F76" s="15"/>
      <c r="G76" s="2" t="s">
        <v>15</v>
      </c>
      <c r="H76" s="15"/>
      <c r="I76" s="15"/>
    </row>
    <row r="77" spans="1:9" ht="27.75" customHeight="1">
      <c r="A77" s="21" t="s">
        <v>110</v>
      </c>
      <c r="B77" s="16" t="s">
        <v>50</v>
      </c>
      <c r="C77" s="16">
        <v>2021</v>
      </c>
      <c r="D77" s="14" t="s">
        <v>11</v>
      </c>
      <c r="E77" s="14" t="s">
        <v>15</v>
      </c>
      <c r="F77" s="14" t="s">
        <v>72</v>
      </c>
      <c r="G77" s="3" t="s">
        <v>14</v>
      </c>
      <c r="H77" s="20"/>
      <c r="I77" s="19"/>
    </row>
    <row r="78" spans="1:9" ht="34.5" customHeight="1" thickBot="1">
      <c r="A78" s="15"/>
      <c r="B78" s="15"/>
      <c r="C78" s="15"/>
      <c r="D78" s="15"/>
      <c r="E78" s="15"/>
      <c r="F78" s="15"/>
      <c r="G78" s="2" t="s">
        <v>15</v>
      </c>
      <c r="H78" s="15"/>
      <c r="I78" s="15"/>
    </row>
    <row r="79" spans="1:9">
      <c r="A79" s="21" t="s">
        <v>111</v>
      </c>
      <c r="B79" s="16" t="s">
        <v>112</v>
      </c>
      <c r="C79" s="16">
        <v>2021</v>
      </c>
      <c r="D79" s="14" t="s">
        <v>11</v>
      </c>
      <c r="E79" s="14" t="s">
        <v>15</v>
      </c>
      <c r="F79" s="14" t="s">
        <v>72</v>
      </c>
      <c r="G79" s="3" t="s">
        <v>14</v>
      </c>
      <c r="H79" s="20"/>
      <c r="I79" s="19"/>
    </row>
    <row r="80" spans="1:9" ht="34.5" customHeight="1" thickBot="1">
      <c r="A80" s="15"/>
      <c r="B80" s="15"/>
      <c r="C80" s="15"/>
      <c r="D80" s="15"/>
      <c r="E80" s="15"/>
      <c r="F80" s="15"/>
      <c r="G80" s="2" t="s">
        <v>15</v>
      </c>
      <c r="H80" s="15"/>
      <c r="I80" s="15"/>
    </row>
    <row r="81" spans="1:9">
      <c r="A81" s="21" t="s">
        <v>113</v>
      </c>
      <c r="B81" s="16" t="s">
        <v>114</v>
      </c>
      <c r="C81" s="16">
        <v>2021</v>
      </c>
      <c r="D81" s="14" t="s">
        <v>11</v>
      </c>
      <c r="E81" s="14" t="s">
        <v>15</v>
      </c>
      <c r="F81" s="14" t="s">
        <v>72</v>
      </c>
      <c r="G81" s="3" t="s">
        <v>14</v>
      </c>
      <c r="H81" s="20"/>
      <c r="I81" s="19"/>
    </row>
    <row r="82" spans="1:9" ht="34.5" customHeight="1" thickBot="1">
      <c r="A82" s="15"/>
      <c r="B82" s="15"/>
      <c r="C82" s="15"/>
      <c r="D82" s="15"/>
      <c r="E82" s="15"/>
      <c r="F82" s="15"/>
      <c r="G82" s="2" t="s">
        <v>15</v>
      </c>
      <c r="H82" s="15"/>
      <c r="I82" s="15"/>
    </row>
    <row r="83" spans="1:9" ht="16.5" customHeight="1">
      <c r="A83" s="23" t="s">
        <v>115</v>
      </c>
      <c r="B83" s="24" t="s">
        <v>59</v>
      </c>
      <c r="C83" s="24">
        <v>2021</v>
      </c>
      <c r="D83" s="17" t="s">
        <v>11</v>
      </c>
      <c r="E83" s="17" t="s">
        <v>60</v>
      </c>
      <c r="F83" s="17" t="s">
        <v>98</v>
      </c>
      <c r="G83" s="3" t="s">
        <v>14</v>
      </c>
      <c r="H83" s="22"/>
      <c r="I83" s="25"/>
    </row>
    <row r="84" spans="1:9" ht="33.75" customHeight="1">
      <c r="A84" s="18"/>
      <c r="B84" s="18"/>
      <c r="C84" s="18"/>
      <c r="D84" s="18"/>
      <c r="E84" s="18"/>
      <c r="F84" s="18"/>
      <c r="G84" s="2" t="s">
        <v>15</v>
      </c>
      <c r="H84" s="18"/>
      <c r="I84" s="18"/>
    </row>
    <row r="85" spans="1:9" ht="15.75" customHeight="1" thickBot="1">
      <c r="A85" s="1" t="s">
        <v>0</v>
      </c>
      <c r="B85" s="1" t="s">
        <v>1</v>
      </c>
      <c r="C85" s="1" t="s">
        <v>2</v>
      </c>
      <c r="D85" s="1" t="s">
        <v>3</v>
      </c>
      <c r="E85" s="1" t="s">
        <v>4</v>
      </c>
      <c r="F85" s="1" t="s">
        <v>5</v>
      </c>
      <c r="G85" s="1" t="s">
        <v>6</v>
      </c>
      <c r="H85" s="1" t="s">
        <v>7</v>
      </c>
      <c r="I85" s="1" t="s">
        <v>8</v>
      </c>
    </row>
    <row r="86" spans="1:9">
      <c r="A86" s="23" t="s">
        <v>116</v>
      </c>
      <c r="B86" s="24" t="s">
        <v>95</v>
      </c>
      <c r="C86" s="24">
        <v>2021</v>
      </c>
      <c r="D86" s="17" t="s">
        <v>11</v>
      </c>
      <c r="E86" s="17" t="s">
        <v>96</v>
      </c>
      <c r="F86" s="17" t="s">
        <v>13</v>
      </c>
      <c r="G86" s="3" t="s">
        <v>14</v>
      </c>
      <c r="H86" s="22"/>
      <c r="I86" s="25"/>
    </row>
    <row r="87" spans="1:9" ht="33.75" customHeight="1">
      <c r="A87" s="18"/>
      <c r="B87" s="18"/>
      <c r="C87" s="18"/>
      <c r="D87" s="18"/>
      <c r="E87" s="18"/>
      <c r="F87" s="18"/>
      <c r="G87" s="2" t="s">
        <v>15</v>
      </c>
      <c r="H87" s="18"/>
      <c r="I87" s="18"/>
    </row>
  </sheetData>
  <mergeCells count="328">
    <mergeCell ref="H86:H87"/>
    <mergeCell ref="E16:E17"/>
    <mergeCell ref="C62:C63"/>
    <mergeCell ref="E62:E63"/>
    <mergeCell ref="E56:E57"/>
    <mergeCell ref="E18:E19"/>
    <mergeCell ref="A83:A84"/>
    <mergeCell ref="A31:A32"/>
    <mergeCell ref="A58:A59"/>
    <mergeCell ref="F25:F26"/>
    <mergeCell ref="A60:A61"/>
    <mergeCell ref="D56:D57"/>
    <mergeCell ref="F56:F57"/>
    <mergeCell ref="E77:E78"/>
    <mergeCell ref="H71:H72"/>
    <mergeCell ref="E75:E76"/>
    <mergeCell ref="A29:A30"/>
    <mergeCell ref="D67:D68"/>
    <mergeCell ref="A44:A45"/>
    <mergeCell ref="F67:F68"/>
    <mergeCell ref="D69:D70"/>
    <mergeCell ref="C37:C38"/>
    <mergeCell ref="A73:A74"/>
    <mergeCell ref="F69:F70"/>
    <mergeCell ref="B2:B3"/>
    <mergeCell ref="B73:B74"/>
    <mergeCell ref="D2:D3"/>
    <mergeCell ref="D41:D42"/>
    <mergeCell ref="F41:F42"/>
    <mergeCell ref="C23:C24"/>
    <mergeCell ref="I39:I40"/>
    <mergeCell ref="F12:F13"/>
    <mergeCell ref="I52:I53"/>
    <mergeCell ref="E6:E7"/>
    <mergeCell ref="B10:B11"/>
    <mergeCell ref="I4:I5"/>
    <mergeCell ref="E37:E38"/>
    <mergeCell ref="H25:H26"/>
    <mergeCell ref="I56:I57"/>
    <mergeCell ref="B4:B5"/>
    <mergeCell ref="E4:E5"/>
    <mergeCell ref="F2:F3"/>
    <mergeCell ref="H2:H3"/>
    <mergeCell ref="B67:B68"/>
    <mergeCell ref="H69:H70"/>
    <mergeCell ref="B69:B70"/>
    <mergeCell ref="A2:A3"/>
    <mergeCell ref="C2:C3"/>
    <mergeCell ref="E2:E3"/>
    <mergeCell ref="H65:H66"/>
    <mergeCell ref="A33:A34"/>
    <mergeCell ref="I20:I21"/>
    <mergeCell ref="A20:A21"/>
    <mergeCell ref="A77:A78"/>
    <mergeCell ref="E41:E42"/>
    <mergeCell ref="I35:I36"/>
    <mergeCell ref="A35:A36"/>
    <mergeCell ref="F16:F17"/>
    <mergeCell ref="B27:B28"/>
    <mergeCell ref="D27:D28"/>
    <mergeCell ref="F20:F21"/>
    <mergeCell ref="B58:B59"/>
    <mergeCell ref="F35:F36"/>
    <mergeCell ref="B60:B61"/>
    <mergeCell ref="I33:I34"/>
    <mergeCell ref="E54:E55"/>
    <mergeCell ref="A8:A9"/>
    <mergeCell ref="C8:C9"/>
    <mergeCell ref="A23:A24"/>
    <mergeCell ref="F46:F47"/>
    <mergeCell ref="H4:H5"/>
    <mergeCell ref="C18:C19"/>
    <mergeCell ref="A86:A87"/>
    <mergeCell ref="I83:I84"/>
    <mergeCell ref="C52:C53"/>
    <mergeCell ref="I14:I15"/>
    <mergeCell ref="A81:A82"/>
    <mergeCell ref="F77:F78"/>
    <mergeCell ref="C81:C82"/>
    <mergeCell ref="H77:H78"/>
    <mergeCell ref="B50:B51"/>
    <mergeCell ref="I46:I47"/>
    <mergeCell ref="D50:D51"/>
    <mergeCell ref="D44:D45"/>
    <mergeCell ref="F44:F45"/>
    <mergeCell ref="E48:E49"/>
    <mergeCell ref="B52:B53"/>
    <mergeCell ref="D52:D53"/>
    <mergeCell ref="F18:F19"/>
    <mergeCell ref="A71:A72"/>
    <mergeCell ref="C71:C72"/>
    <mergeCell ref="I86:I87"/>
    <mergeCell ref="F83:F84"/>
    <mergeCell ref="H83:H84"/>
    <mergeCell ref="A65:A66"/>
    <mergeCell ref="I62:I63"/>
    <mergeCell ref="C65:C66"/>
    <mergeCell ref="A4:A5"/>
    <mergeCell ref="C39:C40"/>
    <mergeCell ref="D29:D30"/>
    <mergeCell ref="F29:F30"/>
    <mergeCell ref="I65:I66"/>
    <mergeCell ref="H33:H34"/>
    <mergeCell ref="H20:H21"/>
    <mergeCell ref="D31:D32"/>
    <mergeCell ref="D6:D7"/>
    <mergeCell ref="F6:F7"/>
    <mergeCell ref="H35:H36"/>
    <mergeCell ref="B62:B63"/>
    <mergeCell ref="B39:B40"/>
    <mergeCell ref="I25:I26"/>
    <mergeCell ref="A25:A26"/>
    <mergeCell ref="H46:H47"/>
    <mergeCell ref="C25:C26"/>
    <mergeCell ref="I12:I13"/>
    <mergeCell ref="A10:A11"/>
    <mergeCell ref="A52:A53"/>
    <mergeCell ref="F4:F5"/>
    <mergeCell ref="A12:A13"/>
    <mergeCell ref="F48:F49"/>
    <mergeCell ref="H48:H49"/>
    <mergeCell ref="B29:B30"/>
    <mergeCell ref="B23:B24"/>
    <mergeCell ref="H39:H40"/>
    <mergeCell ref="B81:B82"/>
    <mergeCell ref="I77:I78"/>
    <mergeCell ref="D81:D82"/>
    <mergeCell ref="B31:B32"/>
    <mergeCell ref="I75:I76"/>
    <mergeCell ref="E29:E30"/>
    <mergeCell ref="A50:A51"/>
    <mergeCell ref="C50:C51"/>
    <mergeCell ref="C44:C45"/>
    <mergeCell ref="E44:E45"/>
    <mergeCell ref="I37:I38"/>
    <mergeCell ref="A75:A76"/>
    <mergeCell ref="C75:C76"/>
    <mergeCell ref="E67:E68"/>
    <mergeCell ref="B71:B72"/>
    <mergeCell ref="B25:B26"/>
    <mergeCell ref="B35:B36"/>
    <mergeCell ref="A54:A55"/>
    <mergeCell ref="A37:A38"/>
    <mergeCell ref="F33:F34"/>
    <mergeCell ref="D39:D40"/>
    <mergeCell ref="B16:B17"/>
    <mergeCell ref="C58:C59"/>
    <mergeCell ref="E58:E59"/>
    <mergeCell ref="E52:E53"/>
    <mergeCell ref="B18:B19"/>
    <mergeCell ref="E60:E61"/>
    <mergeCell ref="C54:C55"/>
    <mergeCell ref="A39:A40"/>
    <mergeCell ref="I27:I28"/>
    <mergeCell ref="I2:I3"/>
    <mergeCell ref="C33:C34"/>
    <mergeCell ref="A69:A70"/>
    <mergeCell ref="E33:E34"/>
    <mergeCell ref="I41:I42"/>
    <mergeCell ref="C35:C36"/>
    <mergeCell ref="E35:E36"/>
    <mergeCell ref="F27:F28"/>
    <mergeCell ref="B65:B66"/>
    <mergeCell ref="H27:H28"/>
    <mergeCell ref="D58:D59"/>
    <mergeCell ref="A62:A63"/>
    <mergeCell ref="F58:F59"/>
    <mergeCell ref="D60:D61"/>
    <mergeCell ref="F60:F61"/>
    <mergeCell ref="I54:I55"/>
    <mergeCell ref="E8:E9"/>
    <mergeCell ref="B12:B13"/>
    <mergeCell ref="C29:C30"/>
    <mergeCell ref="C4:C5"/>
    <mergeCell ref="A56:A57"/>
    <mergeCell ref="C56:C57"/>
    <mergeCell ref="C31:C32"/>
    <mergeCell ref="A14:A15"/>
    <mergeCell ref="H16:H17"/>
    <mergeCell ref="F52:F53"/>
    <mergeCell ref="C86:C87"/>
    <mergeCell ref="B54:B55"/>
    <mergeCell ref="D54:D55"/>
    <mergeCell ref="D65:D66"/>
    <mergeCell ref="H29:H30"/>
    <mergeCell ref="F65:F66"/>
    <mergeCell ref="C20:C21"/>
    <mergeCell ref="E20:E21"/>
    <mergeCell ref="H56:H57"/>
    <mergeCell ref="D48:D49"/>
    <mergeCell ref="E50:E51"/>
    <mergeCell ref="D71:D72"/>
    <mergeCell ref="F71:F72"/>
    <mergeCell ref="F37:F38"/>
    <mergeCell ref="D73:D74"/>
    <mergeCell ref="H37:H38"/>
    <mergeCell ref="F73:F74"/>
    <mergeCell ref="B75:B76"/>
    <mergeCell ref="A67:A68"/>
    <mergeCell ref="E73:E74"/>
    <mergeCell ref="E31:E32"/>
    <mergeCell ref="E10:E11"/>
    <mergeCell ref="B14:B15"/>
    <mergeCell ref="C41:C42"/>
    <mergeCell ref="E81:E82"/>
    <mergeCell ref="F54:F55"/>
    <mergeCell ref="H54:H55"/>
    <mergeCell ref="F8:F9"/>
    <mergeCell ref="C12:C13"/>
    <mergeCell ref="F23:F24"/>
    <mergeCell ref="F50:F51"/>
    <mergeCell ref="C60:C61"/>
    <mergeCell ref="H12:H13"/>
    <mergeCell ref="D25:D26"/>
    <mergeCell ref="H14:H15"/>
    <mergeCell ref="D23:D24"/>
    <mergeCell ref="F10:F11"/>
    <mergeCell ref="D10:D11"/>
    <mergeCell ref="H75:H76"/>
    <mergeCell ref="H62:H63"/>
    <mergeCell ref="B8:B9"/>
    <mergeCell ref="E69:E70"/>
    <mergeCell ref="C83:C84"/>
    <mergeCell ref="E83:E84"/>
    <mergeCell ref="C73:C74"/>
    <mergeCell ref="F39:F40"/>
    <mergeCell ref="H18:H19"/>
    <mergeCell ref="H67:H68"/>
    <mergeCell ref="E71:E72"/>
    <mergeCell ref="C79:C80"/>
    <mergeCell ref="E79:E80"/>
    <mergeCell ref="E23:E24"/>
    <mergeCell ref="D4:D5"/>
    <mergeCell ref="A18:A19"/>
    <mergeCell ref="C67:C68"/>
    <mergeCell ref="D33:D34"/>
    <mergeCell ref="I69:I70"/>
    <mergeCell ref="B41:B42"/>
    <mergeCell ref="D35:D36"/>
    <mergeCell ref="E39:E40"/>
    <mergeCell ref="B86:B87"/>
    <mergeCell ref="D86:D87"/>
    <mergeCell ref="H50:H51"/>
    <mergeCell ref="I16:I17"/>
    <mergeCell ref="F86:F87"/>
    <mergeCell ref="A16:A17"/>
    <mergeCell ref="C16:C17"/>
    <mergeCell ref="A27:A28"/>
    <mergeCell ref="F79:F80"/>
    <mergeCell ref="H52:H53"/>
    <mergeCell ref="I18:I19"/>
    <mergeCell ref="H79:H80"/>
    <mergeCell ref="F81:F82"/>
    <mergeCell ref="H81:H82"/>
    <mergeCell ref="F31:F32"/>
    <mergeCell ref="I29:I30"/>
    <mergeCell ref="A6:A7"/>
    <mergeCell ref="H31:H32"/>
    <mergeCell ref="H58:H59"/>
    <mergeCell ref="H60:H61"/>
    <mergeCell ref="E86:E87"/>
    <mergeCell ref="B83:B84"/>
    <mergeCell ref="I8:I9"/>
    <mergeCell ref="D83:D84"/>
    <mergeCell ref="I79:I80"/>
    <mergeCell ref="B33:B34"/>
    <mergeCell ref="I23:I24"/>
    <mergeCell ref="B20:B21"/>
    <mergeCell ref="D20:D21"/>
    <mergeCell ref="C48:C49"/>
    <mergeCell ref="I10:I11"/>
    <mergeCell ref="D14:D15"/>
    <mergeCell ref="I81:I82"/>
    <mergeCell ref="F14:F15"/>
    <mergeCell ref="C77:C78"/>
    <mergeCell ref="H44:H45"/>
    <mergeCell ref="H6:H7"/>
    <mergeCell ref="B46:B47"/>
    <mergeCell ref="D46:D47"/>
    <mergeCell ref="H73:H74"/>
    <mergeCell ref="D79:D80"/>
    <mergeCell ref="A79:A80"/>
    <mergeCell ref="B77:B78"/>
    <mergeCell ref="D77:D78"/>
    <mergeCell ref="H41:H42"/>
    <mergeCell ref="D75:D76"/>
    <mergeCell ref="I71:I72"/>
    <mergeCell ref="F75:F76"/>
    <mergeCell ref="A46:A47"/>
    <mergeCell ref="C46:C47"/>
    <mergeCell ref="E46:E47"/>
    <mergeCell ref="I73:I74"/>
    <mergeCell ref="B44:B45"/>
    <mergeCell ref="I48:I49"/>
    <mergeCell ref="A41:A42"/>
    <mergeCell ref="B48:B49"/>
    <mergeCell ref="A48:A49"/>
    <mergeCell ref="I67:I68"/>
    <mergeCell ref="B79:B80"/>
    <mergeCell ref="E65:E66"/>
    <mergeCell ref="I50:I51"/>
    <mergeCell ref="I44:I45"/>
    <mergeCell ref="C69:C70"/>
    <mergeCell ref="B56:B57"/>
    <mergeCell ref="D16:D17"/>
    <mergeCell ref="B6:B7"/>
    <mergeCell ref="B37:B38"/>
    <mergeCell ref="D62:D63"/>
    <mergeCell ref="I58:I59"/>
    <mergeCell ref="F62:F63"/>
    <mergeCell ref="D18:D19"/>
    <mergeCell ref="C27:C28"/>
    <mergeCell ref="I60:I61"/>
    <mergeCell ref="E25:E26"/>
    <mergeCell ref="H8:H9"/>
    <mergeCell ref="E12:E13"/>
    <mergeCell ref="H23:H24"/>
    <mergeCell ref="C14:C15"/>
    <mergeCell ref="H10:H11"/>
    <mergeCell ref="E14:E15"/>
    <mergeCell ref="D12:D13"/>
    <mergeCell ref="E27:E28"/>
    <mergeCell ref="D37:D38"/>
    <mergeCell ref="D8:D9"/>
    <mergeCell ref="I31:I32"/>
    <mergeCell ref="I6:I7"/>
    <mergeCell ref="C6:C7"/>
    <mergeCell ref="C10: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zoomScaleNormal="100" workbookViewId="0">
      <selection activeCell="G59" sqref="G59"/>
    </sheetView>
  </sheetViews>
  <sheetFormatPr defaultColWidth="8.85546875" defaultRowHeight="15"/>
  <cols>
    <col min="1" max="1" width="3.5703125" bestFit="1" customWidth="1"/>
    <col min="2" max="2" width="64.85546875" bestFit="1" customWidth="1"/>
    <col min="3" max="3" width="6" bestFit="1" customWidth="1"/>
    <col min="4" max="4" width="14.140625" bestFit="1" customWidth="1"/>
    <col min="5" max="5" width="51.5703125" bestFit="1" customWidth="1"/>
    <col min="6" max="6" width="16.42578125" bestFit="1" customWidth="1"/>
    <col min="7" max="7" width="17.85546875" bestFit="1" customWidth="1"/>
    <col min="8" max="8" width="6.28515625" bestFit="1" customWidth="1"/>
    <col min="9" max="9" width="4.5703125" bestFit="1" customWidth="1"/>
  </cols>
  <sheetData>
    <row r="1" spans="1:9" ht="15.75" customHeight="1" thickBot="1">
      <c r="A1" s="1" t="s">
        <v>0</v>
      </c>
      <c r="B1" s="1" t="s">
        <v>1</v>
      </c>
      <c r="C1" s="1" t="s">
        <v>2</v>
      </c>
      <c r="D1" s="1" t="s">
        <v>3</v>
      </c>
      <c r="E1" s="1" t="s">
        <v>4</v>
      </c>
      <c r="F1" s="1" t="s">
        <v>5</v>
      </c>
      <c r="G1" s="1" t="s">
        <v>6</v>
      </c>
      <c r="H1" s="1" t="s">
        <v>7</v>
      </c>
      <c r="I1" s="1" t="s">
        <v>8</v>
      </c>
    </row>
    <row r="2" spans="1:9">
      <c r="A2" s="21" t="s">
        <v>9</v>
      </c>
      <c r="B2" s="16" t="s">
        <v>117</v>
      </c>
      <c r="C2" s="16">
        <v>2021</v>
      </c>
      <c r="D2" s="14" t="s">
        <v>11</v>
      </c>
      <c r="E2" s="14" t="s">
        <v>118</v>
      </c>
      <c r="F2" s="14" t="s">
        <v>13</v>
      </c>
      <c r="G2" s="3" t="s">
        <v>119</v>
      </c>
      <c r="H2" s="20"/>
      <c r="I2" s="19"/>
    </row>
    <row r="3" spans="1:9" ht="45.75" customHeight="1" thickBot="1">
      <c r="A3" s="15"/>
      <c r="B3" s="15"/>
      <c r="C3" s="15"/>
      <c r="D3" s="15"/>
      <c r="E3" s="15"/>
      <c r="F3" s="15"/>
      <c r="G3" s="2" t="s">
        <v>120</v>
      </c>
      <c r="H3" s="15"/>
      <c r="I3" s="15"/>
    </row>
    <row r="4" spans="1:9">
      <c r="A4" s="21" t="s">
        <v>16</v>
      </c>
      <c r="B4" s="16" t="s">
        <v>121</v>
      </c>
      <c r="C4" s="16">
        <v>2021</v>
      </c>
      <c r="D4" s="14" t="s">
        <v>11</v>
      </c>
      <c r="E4" s="14" t="s">
        <v>122</v>
      </c>
      <c r="F4" s="14" t="s">
        <v>69</v>
      </c>
      <c r="G4" s="3" t="s">
        <v>119</v>
      </c>
      <c r="H4" s="20"/>
      <c r="I4" s="19"/>
    </row>
    <row r="5" spans="1:9" ht="45.75" customHeight="1" thickBot="1">
      <c r="A5" s="15"/>
      <c r="B5" s="15"/>
      <c r="C5" s="15"/>
      <c r="D5" s="15"/>
      <c r="E5" s="15"/>
      <c r="F5" s="15"/>
      <c r="G5" s="2" t="s">
        <v>120</v>
      </c>
      <c r="H5" s="15"/>
      <c r="I5" s="15"/>
    </row>
    <row r="6" spans="1:9">
      <c r="A6" s="21" t="s">
        <v>19</v>
      </c>
      <c r="B6" s="16" t="s">
        <v>123</v>
      </c>
      <c r="C6" s="16">
        <v>2021</v>
      </c>
      <c r="D6" s="14" t="s">
        <v>11</v>
      </c>
      <c r="E6" s="14" t="s">
        <v>118</v>
      </c>
      <c r="F6" s="14" t="s">
        <v>13</v>
      </c>
      <c r="G6" s="3" t="s">
        <v>119</v>
      </c>
      <c r="H6" s="20"/>
      <c r="I6" s="19"/>
    </row>
    <row r="7" spans="1:9" ht="45.75" customHeight="1" thickBot="1">
      <c r="A7" s="15"/>
      <c r="B7" s="15"/>
      <c r="C7" s="15"/>
      <c r="D7" s="15"/>
      <c r="E7" s="15"/>
      <c r="F7" s="15"/>
      <c r="G7" s="2" t="s">
        <v>120</v>
      </c>
      <c r="H7" s="15"/>
      <c r="I7" s="15"/>
    </row>
    <row r="8" spans="1:9">
      <c r="A8" s="21" t="s">
        <v>22</v>
      </c>
      <c r="B8" s="16" t="s">
        <v>124</v>
      </c>
      <c r="C8" s="16">
        <v>2021</v>
      </c>
      <c r="D8" s="14" t="s">
        <v>11</v>
      </c>
      <c r="E8" s="14" t="s">
        <v>122</v>
      </c>
      <c r="F8" s="14" t="s">
        <v>13</v>
      </c>
      <c r="G8" s="3" t="s">
        <v>119</v>
      </c>
      <c r="H8" s="20"/>
      <c r="I8" s="19"/>
    </row>
    <row r="9" spans="1:9" ht="45.75" customHeight="1" thickBot="1">
      <c r="A9" s="15"/>
      <c r="B9" s="15"/>
      <c r="C9" s="15"/>
      <c r="D9" s="15"/>
      <c r="E9" s="15"/>
      <c r="F9" s="15"/>
      <c r="G9" s="2" t="s">
        <v>120</v>
      </c>
      <c r="H9" s="15"/>
      <c r="I9" s="15"/>
    </row>
    <row r="10" spans="1:9">
      <c r="A10" s="21" t="s">
        <v>25</v>
      </c>
      <c r="B10" s="16" t="s">
        <v>125</v>
      </c>
      <c r="C10" s="16">
        <v>2021</v>
      </c>
      <c r="D10" s="14" t="s">
        <v>11</v>
      </c>
      <c r="E10" s="14" t="s">
        <v>126</v>
      </c>
      <c r="F10" s="14" t="s">
        <v>82</v>
      </c>
      <c r="G10" s="3" t="s">
        <v>119</v>
      </c>
      <c r="H10" s="20"/>
      <c r="I10" s="19"/>
    </row>
    <row r="11" spans="1:9" ht="45.75" customHeight="1" thickBot="1">
      <c r="A11" s="15"/>
      <c r="B11" s="15"/>
      <c r="C11" s="15"/>
      <c r="D11" s="15"/>
      <c r="E11" s="15"/>
      <c r="F11" s="15"/>
      <c r="G11" s="2" t="s">
        <v>120</v>
      </c>
      <c r="H11" s="15"/>
      <c r="I11" s="15"/>
    </row>
    <row r="12" spans="1:9">
      <c r="A12" s="21" t="s">
        <v>28</v>
      </c>
      <c r="B12" s="16" t="s">
        <v>127</v>
      </c>
      <c r="C12" s="16">
        <v>2021</v>
      </c>
      <c r="D12" s="14" t="s">
        <v>11</v>
      </c>
      <c r="E12" s="14" t="s">
        <v>120</v>
      </c>
      <c r="F12" s="14" t="s">
        <v>82</v>
      </c>
      <c r="G12" s="3" t="s">
        <v>119</v>
      </c>
      <c r="H12" s="20"/>
      <c r="I12" s="19"/>
    </row>
    <row r="13" spans="1:9" ht="45.75" customHeight="1" thickBot="1">
      <c r="A13" s="15"/>
      <c r="B13" s="15"/>
      <c r="C13" s="15"/>
      <c r="D13" s="15"/>
      <c r="E13" s="15"/>
      <c r="F13" s="15"/>
      <c r="G13" s="2" t="s">
        <v>120</v>
      </c>
      <c r="H13" s="15"/>
      <c r="I13" s="15"/>
    </row>
    <row r="14" spans="1:9">
      <c r="A14" s="21" t="s">
        <v>31</v>
      </c>
      <c r="B14" s="16" t="s">
        <v>128</v>
      </c>
      <c r="C14" s="16">
        <v>2021</v>
      </c>
      <c r="D14" s="14" t="s">
        <v>11</v>
      </c>
      <c r="E14" s="14" t="s">
        <v>129</v>
      </c>
      <c r="F14" s="14" t="s">
        <v>82</v>
      </c>
      <c r="G14" s="3" t="s">
        <v>119</v>
      </c>
      <c r="H14" s="20"/>
      <c r="I14" s="19"/>
    </row>
    <row r="15" spans="1:9" ht="45.75" customHeight="1" thickBot="1">
      <c r="A15" s="15"/>
      <c r="B15" s="15"/>
      <c r="C15" s="15"/>
      <c r="D15" s="15"/>
      <c r="E15" s="15"/>
      <c r="F15" s="15"/>
      <c r="G15" s="2" t="s">
        <v>120</v>
      </c>
      <c r="H15" s="15"/>
      <c r="I15" s="15"/>
    </row>
    <row r="16" spans="1:9">
      <c r="A16" s="21" t="s">
        <v>33</v>
      </c>
      <c r="B16" s="16" t="s">
        <v>130</v>
      </c>
      <c r="C16" s="16">
        <v>2021</v>
      </c>
      <c r="D16" s="14" t="s">
        <v>11</v>
      </c>
      <c r="E16" s="14" t="s">
        <v>131</v>
      </c>
      <c r="F16" s="14" t="s">
        <v>82</v>
      </c>
      <c r="G16" s="3" t="s">
        <v>119</v>
      </c>
      <c r="H16" s="20"/>
      <c r="I16" s="19"/>
    </row>
    <row r="17" spans="1:9" ht="45.75" customHeight="1" thickBot="1">
      <c r="A17" s="15"/>
      <c r="B17" s="15"/>
      <c r="C17" s="15"/>
      <c r="D17" s="15"/>
      <c r="E17" s="15"/>
      <c r="F17" s="15"/>
      <c r="G17" s="2" t="s">
        <v>120</v>
      </c>
      <c r="H17" s="15"/>
      <c r="I17" s="15"/>
    </row>
    <row r="18" spans="1:9">
      <c r="A18" s="21" t="s">
        <v>35</v>
      </c>
      <c r="B18" s="16" t="s">
        <v>132</v>
      </c>
      <c r="C18" s="16">
        <v>2021</v>
      </c>
      <c r="D18" s="14" t="s">
        <v>11</v>
      </c>
      <c r="E18" s="14" t="s">
        <v>122</v>
      </c>
      <c r="F18" s="14" t="s">
        <v>13</v>
      </c>
      <c r="G18" s="3" t="s">
        <v>119</v>
      </c>
      <c r="H18" s="20"/>
      <c r="I18" s="19"/>
    </row>
    <row r="19" spans="1:9" ht="45.75" customHeight="1" thickBot="1">
      <c r="A19" s="15"/>
      <c r="B19" s="15"/>
      <c r="C19" s="15"/>
      <c r="D19" s="15"/>
      <c r="E19" s="15"/>
      <c r="F19" s="15"/>
      <c r="G19" s="2" t="s">
        <v>120</v>
      </c>
      <c r="H19" s="15"/>
      <c r="I19" s="15"/>
    </row>
    <row r="20" spans="1:9">
      <c r="A20" s="23" t="s">
        <v>37</v>
      </c>
      <c r="B20" s="24" t="s">
        <v>133</v>
      </c>
      <c r="C20" s="24">
        <v>2021</v>
      </c>
      <c r="D20" s="17" t="s">
        <v>11</v>
      </c>
      <c r="E20" s="17" t="s">
        <v>120</v>
      </c>
      <c r="F20" s="17" t="s">
        <v>82</v>
      </c>
      <c r="G20" s="3" t="s">
        <v>119</v>
      </c>
      <c r="H20" s="22"/>
      <c r="I20" s="25"/>
    </row>
    <row r="21" spans="1:9" ht="45" customHeight="1">
      <c r="A21" s="18"/>
      <c r="B21" s="18"/>
      <c r="C21" s="18"/>
      <c r="D21" s="18"/>
      <c r="E21" s="18"/>
      <c r="F21" s="18"/>
      <c r="G21" s="2" t="s">
        <v>120</v>
      </c>
      <c r="H21" s="18"/>
      <c r="I21" s="18"/>
    </row>
    <row r="22" spans="1:9" ht="15.75" customHeight="1" thickBot="1">
      <c r="A22" s="1" t="s">
        <v>0</v>
      </c>
      <c r="B22" s="1" t="s">
        <v>1</v>
      </c>
      <c r="C22" s="1" t="s">
        <v>2</v>
      </c>
      <c r="D22" s="1" t="s">
        <v>3</v>
      </c>
      <c r="E22" s="1" t="s">
        <v>4</v>
      </c>
      <c r="F22" s="1" t="s">
        <v>5</v>
      </c>
      <c r="G22" s="1" t="s">
        <v>6</v>
      </c>
      <c r="H22" s="1" t="s">
        <v>7</v>
      </c>
      <c r="I22" s="1" t="s">
        <v>8</v>
      </c>
    </row>
    <row r="23" spans="1:9">
      <c r="A23" s="21" t="s">
        <v>40</v>
      </c>
      <c r="B23" s="16" t="s">
        <v>134</v>
      </c>
      <c r="C23" s="16">
        <v>2021</v>
      </c>
      <c r="D23" s="14" t="s">
        <v>11</v>
      </c>
      <c r="E23" s="14" t="s">
        <v>135</v>
      </c>
      <c r="F23" s="14" t="s">
        <v>136</v>
      </c>
      <c r="G23" s="3" t="s">
        <v>119</v>
      </c>
      <c r="H23" s="20"/>
      <c r="I23" s="19"/>
    </row>
    <row r="24" spans="1:9" ht="45.75" customHeight="1" thickBot="1">
      <c r="A24" s="15"/>
      <c r="B24" s="15"/>
      <c r="C24" s="15"/>
      <c r="D24" s="15"/>
      <c r="E24" s="15"/>
      <c r="F24" s="15"/>
      <c r="G24" s="2" t="s">
        <v>120</v>
      </c>
      <c r="H24" s="15"/>
      <c r="I24" s="15"/>
    </row>
    <row r="25" spans="1:9">
      <c r="A25" s="21" t="s">
        <v>43</v>
      </c>
      <c r="B25" s="16" t="s">
        <v>137</v>
      </c>
      <c r="C25" s="16">
        <v>2021</v>
      </c>
      <c r="D25" s="14" t="s">
        <v>11</v>
      </c>
      <c r="E25" s="14" t="s">
        <v>135</v>
      </c>
      <c r="F25" s="14" t="s">
        <v>136</v>
      </c>
      <c r="G25" s="3" t="s">
        <v>119</v>
      </c>
      <c r="H25" s="20"/>
      <c r="I25" s="19"/>
    </row>
    <row r="26" spans="1:9" ht="45.75" customHeight="1" thickBot="1">
      <c r="A26" s="15"/>
      <c r="B26" s="15"/>
      <c r="C26" s="15"/>
      <c r="D26" s="15"/>
      <c r="E26" s="15"/>
      <c r="F26" s="15"/>
      <c r="G26" s="2" t="s">
        <v>120</v>
      </c>
      <c r="H26" s="15"/>
      <c r="I26" s="15"/>
    </row>
    <row r="27" spans="1:9">
      <c r="A27" s="21" t="s">
        <v>46</v>
      </c>
      <c r="B27" s="16" t="s">
        <v>138</v>
      </c>
      <c r="C27" s="16">
        <v>2021</v>
      </c>
      <c r="D27" s="14" t="s">
        <v>11</v>
      </c>
      <c r="E27" s="14" t="s">
        <v>135</v>
      </c>
      <c r="F27" s="14" t="s">
        <v>136</v>
      </c>
      <c r="G27" s="3" t="s">
        <v>119</v>
      </c>
      <c r="H27" s="20"/>
      <c r="I27" s="19"/>
    </row>
    <row r="28" spans="1:9" ht="45.75" customHeight="1" thickBot="1">
      <c r="A28" s="15"/>
      <c r="B28" s="15"/>
      <c r="C28" s="15"/>
      <c r="D28" s="15"/>
      <c r="E28" s="15"/>
      <c r="F28" s="15"/>
      <c r="G28" s="2" t="s">
        <v>120</v>
      </c>
      <c r="H28" s="15"/>
      <c r="I28" s="15"/>
    </row>
    <row r="29" spans="1:9">
      <c r="A29" s="21" t="s">
        <v>49</v>
      </c>
      <c r="B29" s="16" t="s">
        <v>139</v>
      </c>
      <c r="C29" s="16">
        <v>2021</v>
      </c>
      <c r="D29" s="14" t="s">
        <v>11</v>
      </c>
      <c r="E29" s="14" t="s">
        <v>122</v>
      </c>
      <c r="F29" s="14" t="s">
        <v>136</v>
      </c>
      <c r="G29" s="3" t="s">
        <v>119</v>
      </c>
      <c r="H29" s="20"/>
      <c r="I29" s="19"/>
    </row>
    <row r="30" spans="1:9" ht="45.75" customHeight="1" thickBot="1">
      <c r="A30" s="15"/>
      <c r="B30" s="15"/>
      <c r="C30" s="15"/>
      <c r="D30" s="15"/>
      <c r="E30" s="15"/>
      <c r="F30" s="15"/>
      <c r="G30" s="2" t="s">
        <v>120</v>
      </c>
      <c r="H30" s="15"/>
      <c r="I30" s="15"/>
    </row>
    <row r="31" spans="1:9">
      <c r="A31" s="21" t="s">
        <v>52</v>
      </c>
      <c r="B31" s="16" t="s">
        <v>140</v>
      </c>
      <c r="C31" s="16">
        <v>2021</v>
      </c>
      <c r="D31" s="14" t="s">
        <v>11</v>
      </c>
      <c r="E31" s="14" t="s">
        <v>141</v>
      </c>
      <c r="F31" s="14" t="s">
        <v>142</v>
      </c>
      <c r="G31" s="3" t="s">
        <v>119</v>
      </c>
      <c r="H31" s="20"/>
      <c r="I31" s="19"/>
    </row>
    <row r="32" spans="1:9" ht="45.75" customHeight="1" thickBot="1">
      <c r="A32" s="15"/>
      <c r="B32" s="15"/>
      <c r="C32" s="15"/>
      <c r="D32" s="15"/>
      <c r="E32" s="15"/>
      <c r="F32" s="15"/>
      <c r="G32" s="2" t="s">
        <v>120</v>
      </c>
      <c r="H32" s="15"/>
      <c r="I32" s="15"/>
    </row>
    <row r="33" spans="1:9">
      <c r="A33" s="21" t="s">
        <v>55</v>
      </c>
      <c r="B33" s="16" t="s">
        <v>143</v>
      </c>
      <c r="C33" s="16">
        <v>2021</v>
      </c>
      <c r="D33" s="14" t="s">
        <v>11</v>
      </c>
      <c r="E33" s="14" t="s">
        <v>141</v>
      </c>
      <c r="F33" s="14" t="s">
        <v>142</v>
      </c>
      <c r="G33" s="3" t="s">
        <v>119</v>
      </c>
      <c r="H33" s="20"/>
      <c r="I33" s="19"/>
    </row>
    <row r="34" spans="1:9" ht="45.75" customHeight="1" thickBot="1">
      <c r="A34" s="15"/>
      <c r="B34" s="15"/>
      <c r="C34" s="15"/>
      <c r="D34" s="15"/>
      <c r="E34" s="15"/>
      <c r="F34" s="15"/>
      <c r="G34" s="2" t="s">
        <v>120</v>
      </c>
      <c r="H34" s="15"/>
      <c r="I34" s="15"/>
    </row>
    <row r="35" spans="1:9">
      <c r="A35" s="21" t="s">
        <v>58</v>
      </c>
      <c r="B35" s="16" t="s">
        <v>144</v>
      </c>
      <c r="C35" s="16">
        <v>2021</v>
      </c>
      <c r="D35" s="14" t="s">
        <v>11</v>
      </c>
      <c r="E35" s="14" t="s">
        <v>141</v>
      </c>
      <c r="F35" s="14" t="s">
        <v>82</v>
      </c>
      <c r="G35" s="3" t="s">
        <v>119</v>
      </c>
      <c r="H35" s="20"/>
      <c r="I35" s="19"/>
    </row>
    <row r="36" spans="1:9" ht="45.75" customHeight="1" thickBot="1">
      <c r="A36" s="15"/>
      <c r="B36" s="15"/>
      <c r="C36" s="15"/>
      <c r="D36" s="15"/>
      <c r="E36" s="15"/>
      <c r="F36" s="15"/>
      <c r="G36" s="2" t="s">
        <v>120</v>
      </c>
      <c r="H36" s="15"/>
      <c r="I36" s="15"/>
    </row>
    <row r="37" spans="1:9">
      <c r="A37" s="21" t="s">
        <v>61</v>
      </c>
      <c r="B37" s="16" t="s">
        <v>145</v>
      </c>
      <c r="C37" s="16">
        <v>2021</v>
      </c>
      <c r="D37" s="14" t="s">
        <v>11</v>
      </c>
      <c r="E37" s="14" t="s">
        <v>120</v>
      </c>
      <c r="F37" s="14" t="s">
        <v>72</v>
      </c>
      <c r="G37" s="3" t="s">
        <v>119</v>
      </c>
      <c r="H37" s="20"/>
      <c r="I37" s="19"/>
    </row>
    <row r="38" spans="1:9" ht="45.75" customHeight="1" thickBot="1">
      <c r="A38" s="15"/>
      <c r="B38" s="15"/>
      <c r="C38" s="15"/>
      <c r="D38" s="15"/>
      <c r="E38" s="15"/>
      <c r="F38" s="15"/>
      <c r="G38" s="2" t="s">
        <v>120</v>
      </c>
      <c r="H38" s="15"/>
      <c r="I38" s="15"/>
    </row>
    <row r="39" spans="1:9">
      <c r="A39" s="21" t="s">
        <v>63</v>
      </c>
      <c r="B39" s="16" t="s">
        <v>146</v>
      </c>
      <c r="C39" s="16">
        <v>2021</v>
      </c>
      <c r="D39" s="14" t="s">
        <v>11</v>
      </c>
      <c r="E39" s="14" t="s">
        <v>141</v>
      </c>
      <c r="F39" s="14" t="s">
        <v>82</v>
      </c>
      <c r="G39" s="3" t="s">
        <v>119</v>
      </c>
      <c r="H39" s="20"/>
      <c r="I39" s="19"/>
    </row>
    <row r="40" spans="1:9" ht="45.75" customHeight="1" thickBot="1">
      <c r="A40" s="15"/>
      <c r="B40" s="15"/>
      <c r="C40" s="15"/>
      <c r="D40" s="15"/>
      <c r="E40" s="15"/>
      <c r="F40" s="15"/>
      <c r="G40" s="2" t="s">
        <v>120</v>
      </c>
      <c r="H40" s="15"/>
      <c r="I40" s="15"/>
    </row>
    <row r="41" spans="1:9">
      <c r="A41" s="23" t="s">
        <v>66</v>
      </c>
      <c r="B41" s="24" t="s">
        <v>147</v>
      </c>
      <c r="C41" s="24">
        <v>2021</v>
      </c>
      <c r="D41" s="17" t="s">
        <v>11</v>
      </c>
      <c r="E41" s="17" t="s">
        <v>141</v>
      </c>
      <c r="F41" s="17" t="s">
        <v>69</v>
      </c>
      <c r="G41" s="3" t="s">
        <v>119</v>
      </c>
      <c r="H41" s="22"/>
      <c r="I41" s="25"/>
    </row>
    <row r="42" spans="1:9" ht="45" customHeight="1">
      <c r="A42" s="18"/>
      <c r="B42" s="18"/>
      <c r="C42" s="18"/>
      <c r="D42" s="18"/>
      <c r="E42" s="18"/>
      <c r="F42" s="18"/>
      <c r="G42" s="2" t="s">
        <v>120</v>
      </c>
      <c r="H42" s="18"/>
      <c r="I42" s="18"/>
    </row>
    <row r="43" spans="1:9" ht="15.75" customHeight="1" thickBot="1">
      <c r="A43" s="1" t="s">
        <v>0</v>
      </c>
      <c r="B43" s="1" t="s">
        <v>1</v>
      </c>
      <c r="C43" s="1" t="s">
        <v>2</v>
      </c>
      <c r="D43" s="1" t="s">
        <v>3</v>
      </c>
      <c r="E43" s="1" t="s">
        <v>4</v>
      </c>
      <c r="F43" s="1" t="s">
        <v>5</v>
      </c>
      <c r="G43" s="1" t="s">
        <v>6</v>
      </c>
      <c r="H43" s="1" t="s">
        <v>7</v>
      </c>
      <c r="I43" s="1" t="s">
        <v>8</v>
      </c>
    </row>
    <row r="44" spans="1:9">
      <c r="A44" s="21" t="s">
        <v>70</v>
      </c>
      <c r="B44" s="16" t="s">
        <v>148</v>
      </c>
      <c r="C44" s="16">
        <v>2021</v>
      </c>
      <c r="D44" s="14" t="s">
        <v>11</v>
      </c>
      <c r="E44" s="14" t="s">
        <v>149</v>
      </c>
      <c r="F44" s="14" t="s">
        <v>82</v>
      </c>
      <c r="G44" s="3" t="s">
        <v>119</v>
      </c>
      <c r="H44" s="20"/>
      <c r="I44" s="19"/>
    </row>
    <row r="45" spans="1:9" ht="45.75" customHeight="1" thickBot="1">
      <c r="A45" s="15"/>
      <c r="B45" s="15"/>
      <c r="C45" s="15"/>
      <c r="D45" s="15"/>
      <c r="E45" s="15"/>
      <c r="F45" s="15"/>
      <c r="G45" s="2" t="s">
        <v>120</v>
      </c>
      <c r="H45" s="15"/>
      <c r="I45" s="15"/>
    </row>
    <row r="46" spans="1:9">
      <c r="A46" s="21" t="s">
        <v>73</v>
      </c>
      <c r="B46" s="16" t="s">
        <v>150</v>
      </c>
      <c r="C46" s="16">
        <v>2021</v>
      </c>
      <c r="D46" s="14" t="s">
        <v>11</v>
      </c>
      <c r="E46" s="14" t="s">
        <v>151</v>
      </c>
      <c r="F46" s="14" t="s">
        <v>82</v>
      </c>
      <c r="G46" s="3" t="s">
        <v>119</v>
      </c>
      <c r="H46" s="20"/>
      <c r="I46" s="19"/>
    </row>
    <row r="47" spans="1:9" ht="45.75" customHeight="1" thickBot="1">
      <c r="A47" s="15"/>
      <c r="B47" s="15"/>
      <c r="C47" s="15"/>
      <c r="D47" s="15"/>
      <c r="E47" s="15"/>
      <c r="F47" s="15"/>
      <c r="G47" s="2" t="s">
        <v>120</v>
      </c>
      <c r="H47" s="15"/>
      <c r="I47" s="15"/>
    </row>
    <row r="48" spans="1:9">
      <c r="A48" s="21" t="s">
        <v>75</v>
      </c>
      <c r="B48" s="16" t="s">
        <v>152</v>
      </c>
      <c r="C48" s="16">
        <v>2021</v>
      </c>
      <c r="D48" s="14" t="s">
        <v>11</v>
      </c>
      <c r="E48" s="14" t="s">
        <v>153</v>
      </c>
      <c r="F48" s="14" t="s">
        <v>82</v>
      </c>
      <c r="G48" s="3" t="s">
        <v>119</v>
      </c>
      <c r="H48" s="20"/>
      <c r="I48" s="19"/>
    </row>
    <row r="49" spans="1:9" ht="45.75" customHeight="1" thickBot="1">
      <c r="A49" s="15"/>
      <c r="B49" s="15"/>
      <c r="C49" s="15"/>
      <c r="D49" s="15"/>
      <c r="E49" s="15"/>
      <c r="F49" s="15"/>
      <c r="G49" s="2" t="s">
        <v>120</v>
      </c>
      <c r="H49" s="15"/>
      <c r="I49" s="15"/>
    </row>
    <row r="50" spans="1:9">
      <c r="A50" s="21" t="s">
        <v>77</v>
      </c>
      <c r="B50" s="16" t="s">
        <v>154</v>
      </c>
      <c r="C50" s="16">
        <v>2021</v>
      </c>
      <c r="D50" s="14" t="s">
        <v>11</v>
      </c>
      <c r="E50" s="14" t="s">
        <v>120</v>
      </c>
      <c r="F50" s="14" t="s">
        <v>155</v>
      </c>
      <c r="G50" s="3" t="s">
        <v>119</v>
      </c>
      <c r="H50" s="20"/>
      <c r="I50" s="19"/>
    </row>
    <row r="51" spans="1:9" ht="45.75" customHeight="1" thickBot="1">
      <c r="A51" s="15"/>
      <c r="B51" s="15"/>
      <c r="C51" s="15"/>
      <c r="D51" s="15"/>
      <c r="E51" s="15"/>
      <c r="F51" s="15"/>
      <c r="G51" s="2" t="s">
        <v>120</v>
      </c>
      <c r="H51" s="15"/>
      <c r="I51" s="15"/>
    </row>
    <row r="52" spans="1:9">
      <c r="A52" s="21" t="s">
        <v>79</v>
      </c>
      <c r="B52" s="16" t="s">
        <v>156</v>
      </c>
      <c r="C52" s="16">
        <v>2022</v>
      </c>
      <c r="D52" s="14" t="s">
        <v>11</v>
      </c>
      <c r="E52" s="14" t="s">
        <v>157</v>
      </c>
      <c r="F52" s="14" t="s">
        <v>155</v>
      </c>
      <c r="G52" s="3" t="s">
        <v>119</v>
      </c>
      <c r="H52" s="20"/>
      <c r="I52" s="19"/>
    </row>
    <row r="53" spans="1:9" ht="45.75" customHeight="1" thickBot="1">
      <c r="A53" s="15"/>
      <c r="B53" s="15"/>
      <c r="C53" s="15"/>
      <c r="D53" s="15"/>
      <c r="E53" s="15"/>
      <c r="F53" s="15"/>
      <c r="G53" s="2" t="s">
        <v>120</v>
      </c>
      <c r="H53" s="15"/>
      <c r="I53" s="15"/>
    </row>
    <row r="54" spans="1:9">
      <c r="A54" s="21" t="s">
        <v>83</v>
      </c>
      <c r="B54" s="16" t="s">
        <v>158</v>
      </c>
      <c r="C54" s="16">
        <v>2021</v>
      </c>
      <c r="D54" s="14" t="s">
        <v>11</v>
      </c>
      <c r="E54" s="14" t="s">
        <v>159</v>
      </c>
      <c r="F54" s="14" t="s">
        <v>155</v>
      </c>
      <c r="G54" s="3" t="s">
        <v>119</v>
      </c>
      <c r="H54" s="20"/>
      <c r="I54" s="19"/>
    </row>
    <row r="55" spans="1:9" ht="45.75" customHeight="1" thickBot="1">
      <c r="A55" s="15"/>
      <c r="B55" s="15"/>
      <c r="C55" s="15"/>
      <c r="D55" s="15"/>
      <c r="E55" s="15"/>
      <c r="F55" s="15"/>
      <c r="G55" s="2" t="s">
        <v>120</v>
      </c>
      <c r="H55" s="15"/>
      <c r="I55" s="15"/>
    </row>
    <row r="56" spans="1:9">
      <c r="A56" s="21" t="s">
        <v>86</v>
      </c>
      <c r="B56" s="16" t="s">
        <v>160</v>
      </c>
      <c r="C56" s="16">
        <v>2022</v>
      </c>
      <c r="D56" s="14" t="s">
        <v>11</v>
      </c>
      <c r="E56" s="14" t="s">
        <v>161</v>
      </c>
      <c r="F56" s="14" t="s">
        <v>155</v>
      </c>
      <c r="G56" s="3" t="s">
        <v>119</v>
      </c>
      <c r="H56" s="20"/>
      <c r="I56" s="19"/>
    </row>
    <row r="57" spans="1:9" ht="45.75" customHeight="1" thickBot="1">
      <c r="A57" s="15"/>
      <c r="B57" s="15"/>
      <c r="C57" s="15"/>
      <c r="D57" s="15"/>
      <c r="E57" s="15"/>
      <c r="F57" s="15"/>
      <c r="G57" s="2" t="s">
        <v>120</v>
      </c>
      <c r="H57" s="15"/>
      <c r="I57" s="15"/>
    </row>
    <row r="58" spans="1:9">
      <c r="A58" s="21" t="s">
        <v>89</v>
      </c>
      <c r="B58" s="16" t="s">
        <v>162</v>
      </c>
      <c r="C58" s="16">
        <v>2021</v>
      </c>
      <c r="D58" s="14" t="s">
        <v>11</v>
      </c>
      <c r="E58" s="14" t="s">
        <v>163</v>
      </c>
      <c r="F58" s="14" t="s">
        <v>155</v>
      </c>
      <c r="G58" s="3" t="s">
        <v>119</v>
      </c>
      <c r="H58" s="20"/>
      <c r="I58" s="19"/>
    </row>
    <row r="59" spans="1:9" ht="45.75" customHeight="1" thickBot="1">
      <c r="A59" s="15"/>
      <c r="B59" s="15"/>
      <c r="C59" s="15"/>
      <c r="D59" s="15"/>
      <c r="E59" s="15"/>
      <c r="F59" s="15"/>
      <c r="G59" s="2" t="s">
        <v>120</v>
      </c>
      <c r="H59" s="15"/>
      <c r="I59" s="15"/>
    </row>
    <row r="60" spans="1:9">
      <c r="A60" s="21" t="s">
        <v>91</v>
      </c>
      <c r="B60" s="16" t="s">
        <v>164</v>
      </c>
      <c r="C60" s="16">
        <v>2021</v>
      </c>
      <c r="D60" s="14" t="s">
        <v>11</v>
      </c>
      <c r="E60" s="14" t="s">
        <v>141</v>
      </c>
      <c r="F60" s="14" t="s">
        <v>69</v>
      </c>
      <c r="G60" s="3" t="s">
        <v>119</v>
      </c>
      <c r="H60" s="20"/>
      <c r="I60" s="19"/>
    </row>
    <row r="61" spans="1:9" ht="45.75" customHeight="1" thickBot="1">
      <c r="A61" s="15"/>
      <c r="B61" s="15"/>
      <c r="C61" s="15"/>
      <c r="D61" s="15"/>
      <c r="E61" s="15"/>
      <c r="F61" s="15"/>
      <c r="G61" s="2" t="s">
        <v>120</v>
      </c>
      <c r="H61" s="15"/>
      <c r="I61" s="15"/>
    </row>
    <row r="62" spans="1:9">
      <c r="A62" s="23" t="s">
        <v>94</v>
      </c>
      <c r="B62" s="24" t="s">
        <v>165</v>
      </c>
      <c r="C62" s="24">
        <v>2021</v>
      </c>
      <c r="D62" s="17" t="s">
        <v>11</v>
      </c>
      <c r="E62" s="17" t="s">
        <v>166</v>
      </c>
      <c r="F62" s="17" t="s">
        <v>155</v>
      </c>
      <c r="G62" s="3" t="s">
        <v>119</v>
      </c>
      <c r="H62" s="22"/>
      <c r="I62" s="25"/>
    </row>
    <row r="63" spans="1:9" ht="45" customHeight="1">
      <c r="A63" s="18"/>
      <c r="B63" s="18"/>
      <c r="C63" s="18"/>
      <c r="D63" s="18"/>
      <c r="E63" s="18"/>
      <c r="F63" s="18"/>
      <c r="G63" s="2" t="s">
        <v>120</v>
      </c>
      <c r="H63" s="18"/>
      <c r="I63" s="18"/>
    </row>
    <row r="64" spans="1:9" ht="15.75" customHeight="1" thickBot="1">
      <c r="A64" s="1" t="s">
        <v>0</v>
      </c>
      <c r="B64" s="1" t="s">
        <v>1</v>
      </c>
      <c r="C64" s="1" t="s">
        <v>2</v>
      </c>
      <c r="D64" s="1" t="s">
        <v>3</v>
      </c>
      <c r="E64" s="1" t="s">
        <v>4</v>
      </c>
      <c r="F64" s="1" t="s">
        <v>5</v>
      </c>
      <c r="G64" s="1" t="s">
        <v>6</v>
      </c>
      <c r="H64" s="1" t="s">
        <v>7</v>
      </c>
      <c r="I64" s="1" t="s">
        <v>8</v>
      </c>
    </row>
    <row r="65" spans="1:9">
      <c r="A65" s="21" t="s">
        <v>97</v>
      </c>
      <c r="B65" s="16" t="s">
        <v>167</v>
      </c>
      <c r="C65" s="16">
        <v>2021</v>
      </c>
      <c r="D65" s="14" t="s">
        <v>11</v>
      </c>
      <c r="E65" s="14" t="s">
        <v>120</v>
      </c>
      <c r="F65" s="14" t="s">
        <v>155</v>
      </c>
      <c r="G65" s="3" t="s">
        <v>119</v>
      </c>
      <c r="H65" s="20"/>
      <c r="I65" s="19"/>
    </row>
    <row r="66" spans="1:9" ht="45.75" customHeight="1" thickBot="1">
      <c r="A66" s="15"/>
      <c r="B66" s="15"/>
      <c r="C66" s="15"/>
      <c r="D66" s="15"/>
      <c r="E66" s="15"/>
      <c r="F66" s="15"/>
      <c r="G66" s="2" t="s">
        <v>120</v>
      </c>
      <c r="H66" s="15"/>
      <c r="I66" s="15"/>
    </row>
    <row r="67" spans="1:9">
      <c r="A67" s="21" t="s">
        <v>99</v>
      </c>
      <c r="B67" s="16" t="s">
        <v>168</v>
      </c>
      <c r="C67" s="16">
        <v>2021</v>
      </c>
      <c r="D67" s="14" t="s">
        <v>11</v>
      </c>
      <c r="E67" s="14" t="s">
        <v>141</v>
      </c>
      <c r="F67" s="14" t="s">
        <v>136</v>
      </c>
      <c r="G67" s="3" t="s">
        <v>119</v>
      </c>
      <c r="H67" s="20"/>
      <c r="I67" s="19"/>
    </row>
    <row r="68" spans="1:9" ht="45.75" customHeight="1" thickBot="1">
      <c r="A68" s="15"/>
      <c r="B68" s="15"/>
      <c r="C68" s="15"/>
      <c r="D68" s="15"/>
      <c r="E68" s="15"/>
      <c r="F68" s="15"/>
      <c r="G68" s="2" t="s">
        <v>120</v>
      </c>
      <c r="H68" s="15"/>
      <c r="I68" s="15"/>
    </row>
    <row r="69" spans="1:9">
      <c r="A69" s="21" t="s">
        <v>100</v>
      </c>
      <c r="B69" s="16" t="s">
        <v>169</v>
      </c>
      <c r="C69" s="16">
        <v>2021</v>
      </c>
      <c r="D69" s="14" t="s">
        <v>11</v>
      </c>
      <c r="E69" s="14" t="s">
        <v>141</v>
      </c>
      <c r="F69" s="14" t="s">
        <v>142</v>
      </c>
      <c r="G69" s="3" t="s">
        <v>119</v>
      </c>
      <c r="H69" s="20"/>
      <c r="I69" s="19"/>
    </row>
    <row r="70" spans="1:9" ht="45.75" customHeight="1" thickBot="1">
      <c r="A70" s="15"/>
      <c r="B70" s="15"/>
      <c r="C70" s="15"/>
      <c r="D70" s="15"/>
      <c r="E70" s="15"/>
      <c r="F70" s="15"/>
      <c r="G70" s="2" t="s">
        <v>120</v>
      </c>
      <c r="H70" s="15"/>
      <c r="I70" s="15"/>
    </row>
    <row r="71" spans="1:9">
      <c r="A71" s="21" t="s">
        <v>104</v>
      </c>
      <c r="B71" s="16" t="s">
        <v>170</v>
      </c>
      <c r="C71" s="16">
        <v>2021</v>
      </c>
      <c r="D71" s="14" t="s">
        <v>11</v>
      </c>
      <c r="E71" s="14" t="s">
        <v>141</v>
      </c>
      <c r="F71" s="14" t="s">
        <v>136</v>
      </c>
      <c r="G71" s="3" t="s">
        <v>119</v>
      </c>
      <c r="H71" s="20"/>
      <c r="I71" s="19"/>
    </row>
    <row r="72" spans="1:9" ht="45.75" customHeight="1" thickBot="1">
      <c r="A72" s="15"/>
      <c r="B72" s="15"/>
      <c r="C72" s="15"/>
      <c r="D72" s="15"/>
      <c r="E72" s="15"/>
      <c r="F72" s="15"/>
      <c r="G72" s="2" t="s">
        <v>120</v>
      </c>
      <c r="H72" s="15"/>
      <c r="I72" s="15"/>
    </row>
    <row r="73" spans="1:9">
      <c r="A73" s="21" t="s">
        <v>106</v>
      </c>
      <c r="B73" s="16" t="s">
        <v>171</v>
      </c>
      <c r="C73" s="16">
        <v>2021</v>
      </c>
      <c r="D73" s="14" t="s">
        <v>11</v>
      </c>
      <c r="E73" s="14" t="s">
        <v>120</v>
      </c>
      <c r="F73" s="14" t="s">
        <v>155</v>
      </c>
      <c r="G73" s="3" t="s">
        <v>119</v>
      </c>
      <c r="H73" s="20"/>
      <c r="I73" s="19"/>
    </row>
    <row r="74" spans="1:9" ht="45.75" customHeight="1" thickBot="1">
      <c r="A74" s="15"/>
      <c r="B74" s="15"/>
      <c r="C74" s="15"/>
      <c r="D74" s="15"/>
      <c r="E74" s="15"/>
      <c r="F74" s="15"/>
      <c r="G74" s="2" t="s">
        <v>120</v>
      </c>
      <c r="H74" s="15"/>
      <c r="I74" s="15"/>
    </row>
    <row r="75" spans="1:9">
      <c r="A75" s="21" t="s">
        <v>108</v>
      </c>
      <c r="B75" s="16" t="s">
        <v>172</v>
      </c>
      <c r="C75" s="16">
        <v>2021</v>
      </c>
      <c r="D75" s="14" t="s">
        <v>11</v>
      </c>
      <c r="E75" s="14" t="s">
        <v>120</v>
      </c>
      <c r="F75" s="14" t="s">
        <v>155</v>
      </c>
      <c r="G75" s="3" t="s">
        <v>119</v>
      </c>
      <c r="H75" s="20"/>
      <c r="I75" s="19"/>
    </row>
    <row r="76" spans="1:9" ht="45.75" customHeight="1" thickBot="1">
      <c r="A76" s="15"/>
      <c r="B76" s="15"/>
      <c r="C76" s="15"/>
      <c r="D76" s="15"/>
      <c r="E76" s="15"/>
      <c r="F76" s="15"/>
      <c r="G76" s="2" t="s">
        <v>120</v>
      </c>
      <c r="H76" s="15"/>
      <c r="I76" s="15"/>
    </row>
    <row r="77" spans="1:9">
      <c r="A77" s="21" t="s">
        <v>110</v>
      </c>
      <c r="B77" s="16" t="s">
        <v>173</v>
      </c>
      <c r="C77" s="16">
        <v>2021</v>
      </c>
      <c r="D77" s="14" t="s">
        <v>11</v>
      </c>
      <c r="E77" s="14" t="s">
        <v>120</v>
      </c>
      <c r="F77" s="14" t="s">
        <v>155</v>
      </c>
      <c r="G77" s="3" t="s">
        <v>119</v>
      </c>
      <c r="H77" s="20"/>
      <c r="I77" s="19"/>
    </row>
    <row r="78" spans="1:9" ht="45.75" customHeight="1" thickBot="1">
      <c r="A78" s="15"/>
      <c r="B78" s="15"/>
      <c r="C78" s="15"/>
      <c r="D78" s="15"/>
      <c r="E78" s="15"/>
      <c r="F78" s="15"/>
      <c r="G78" s="2" t="s">
        <v>120</v>
      </c>
      <c r="H78" s="15"/>
      <c r="I78" s="15"/>
    </row>
    <row r="79" spans="1:9">
      <c r="A79" s="21" t="s">
        <v>111</v>
      </c>
      <c r="B79" s="16" t="s">
        <v>138</v>
      </c>
      <c r="C79" s="16">
        <v>2021</v>
      </c>
      <c r="D79" s="14" t="s">
        <v>11</v>
      </c>
      <c r="E79" s="14" t="s">
        <v>135</v>
      </c>
      <c r="F79" s="14" t="s">
        <v>98</v>
      </c>
      <c r="G79" s="3" t="s">
        <v>119</v>
      </c>
      <c r="H79" s="20"/>
      <c r="I79" s="19"/>
    </row>
    <row r="80" spans="1:9" ht="45.75" customHeight="1" thickBot="1">
      <c r="A80" s="15"/>
      <c r="B80" s="15"/>
      <c r="C80" s="15"/>
      <c r="D80" s="15"/>
      <c r="E80" s="15"/>
      <c r="F80" s="15"/>
      <c r="G80" s="2" t="s">
        <v>120</v>
      </c>
      <c r="H80" s="15"/>
      <c r="I80" s="15"/>
    </row>
    <row r="81" spans="1:9">
      <c r="A81" s="21" t="s">
        <v>113</v>
      </c>
      <c r="B81" s="16" t="s">
        <v>174</v>
      </c>
      <c r="C81" s="16">
        <v>2021</v>
      </c>
      <c r="D81" s="14" t="s">
        <v>11</v>
      </c>
      <c r="E81" s="14" t="s">
        <v>120</v>
      </c>
      <c r="F81" s="14" t="s">
        <v>155</v>
      </c>
      <c r="G81" s="3" t="s">
        <v>119</v>
      </c>
      <c r="H81" s="20"/>
      <c r="I81" s="19"/>
    </row>
    <row r="82" spans="1:9" ht="45.75" customHeight="1" thickBot="1">
      <c r="A82" s="15"/>
      <c r="B82" s="15"/>
      <c r="C82" s="15"/>
      <c r="D82" s="15"/>
      <c r="E82" s="15"/>
      <c r="F82" s="15"/>
      <c r="G82" s="2" t="s">
        <v>120</v>
      </c>
      <c r="H82" s="15"/>
      <c r="I82" s="15"/>
    </row>
    <row r="83" spans="1:9">
      <c r="A83" s="23" t="s">
        <v>115</v>
      </c>
      <c r="B83" s="24" t="s">
        <v>123</v>
      </c>
      <c r="C83" s="24">
        <v>2021</v>
      </c>
      <c r="D83" s="17" t="s">
        <v>11</v>
      </c>
      <c r="E83" s="17" t="s">
        <v>120</v>
      </c>
      <c r="F83" s="17" t="s">
        <v>155</v>
      </c>
      <c r="G83" s="3" t="s">
        <v>119</v>
      </c>
      <c r="H83" s="22"/>
      <c r="I83" s="25"/>
    </row>
    <row r="84" spans="1:9" ht="45" customHeight="1">
      <c r="A84" s="18"/>
      <c r="B84" s="18"/>
      <c r="C84" s="18"/>
      <c r="D84" s="18"/>
      <c r="E84" s="18"/>
      <c r="F84" s="18"/>
      <c r="G84" s="2" t="s">
        <v>120</v>
      </c>
      <c r="H84" s="18"/>
      <c r="I84" s="18"/>
    </row>
    <row r="85" spans="1:9" ht="15.75" customHeight="1" thickBot="1">
      <c r="A85" s="1" t="s">
        <v>0</v>
      </c>
      <c r="B85" s="1" t="s">
        <v>1</v>
      </c>
      <c r="C85" s="1" t="s">
        <v>2</v>
      </c>
      <c r="D85" s="1" t="s">
        <v>3</v>
      </c>
      <c r="E85" s="1" t="s">
        <v>4</v>
      </c>
      <c r="F85" s="1" t="s">
        <v>5</v>
      </c>
      <c r="G85" s="1" t="s">
        <v>6</v>
      </c>
      <c r="H85" s="1" t="s">
        <v>7</v>
      </c>
      <c r="I85" s="1" t="s">
        <v>8</v>
      </c>
    </row>
    <row r="86" spans="1:9">
      <c r="A86" s="21" t="s">
        <v>116</v>
      </c>
      <c r="B86" s="16" t="s">
        <v>175</v>
      </c>
      <c r="C86" s="16">
        <v>2021</v>
      </c>
      <c r="D86" s="14" t="s">
        <v>11</v>
      </c>
      <c r="E86" s="14" t="s">
        <v>120</v>
      </c>
      <c r="F86" s="14" t="s">
        <v>155</v>
      </c>
      <c r="G86" s="3" t="s">
        <v>119</v>
      </c>
      <c r="H86" s="20"/>
      <c r="I86" s="19"/>
    </row>
    <row r="87" spans="1:9" ht="45.75" customHeight="1" thickBot="1">
      <c r="A87" s="15"/>
      <c r="B87" s="15"/>
      <c r="C87" s="15"/>
      <c r="D87" s="15"/>
      <c r="E87" s="15"/>
      <c r="F87" s="15"/>
      <c r="G87" s="2" t="s">
        <v>120</v>
      </c>
      <c r="H87" s="15"/>
      <c r="I87" s="15"/>
    </row>
    <row r="88" spans="1:9">
      <c r="A88" s="21" t="s">
        <v>176</v>
      </c>
      <c r="B88" s="16" t="s">
        <v>177</v>
      </c>
      <c r="C88" s="16">
        <v>2021</v>
      </c>
      <c r="D88" s="14" t="s">
        <v>11</v>
      </c>
      <c r="E88" s="14" t="s">
        <v>178</v>
      </c>
      <c r="F88" s="14" t="s">
        <v>82</v>
      </c>
      <c r="G88" s="3" t="s">
        <v>119</v>
      </c>
      <c r="H88" s="20"/>
      <c r="I88" s="19"/>
    </row>
    <row r="89" spans="1:9" ht="45.75" customHeight="1" thickBot="1">
      <c r="A89" s="15"/>
      <c r="B89" s="15"/>
      <c r="C89" s="15"/>
      <c r="D89" s="15"/>
      <c r="E89" s="15"/>
      <c r="F89" s="15"/>
      <c r="G89" s="2" t="s">
        <v>120</v>
      </c>
      <c r="H89" s="15"/>
      <c r="I89" s="15"/>
    </row>
    <row r="90" spans="1:9">
      <c r="A90" s="21" t="s">
        <v>179</v>
      </c>
      <c r="B90" s="16" t="s">
        <v>180</v>
      </c>
      <c r="C90" s="16">
        <v>2021</v>
      </c>
      <c r="D90" s="14" t="s">
        <v>11</v>
      </c>
      <c r="E90" s="14" t="s">
        <v>135</v>
      </c>
      <c r="F90" s="14" t="s">
        <v>155</v>
      </c>
      <c r="G90" s="3" t="s">
        <v>119</v>
      </c>
      <c r="H90" s="20"/>
      <c r="I90" s="19"/>
    </row>
    <row r="91" spans="1:9" ht="45.75" customHeight="1" thickBot="1">
      <c r="A91" s="15"/>
      <c r="B91" s="15"/>
      <c r="C91" s="15"/>
      <c r="D91" s="15"/>
      <c r="E91" s="15"/>
      <c r="F91" s="15"/>
      <c r="G91" s="2" t="s">
        <v>120</v>
      </c>
      <c r="H91" s="15"/>
      <c r="I91" s="15"/>
    </row>
    <row r="92" spans="1:9">
      <c r="A92" s="23" t="s">
        <v>181</v>
      </c>
      <c r="B92" s="24" t="s">
        <v>182</v>
      </c>
      <c r="C92" s="24">
        <v>2021</v>
      </c>
      <c r="D92" s="17" t="s">
        <v>11</v>
      </c>
      <c r="E92" s="17" t="s">
        <v>120</v>
      </c>
      <c r="F92" s="17" t="s">
        <v>98</v>
      </c>
      <c r="G92" s="3" t="s">
        <v>119</v>
      </c>
      <c r="H92" s="22"/>
      <c r="I92" s="25"/>
    </row>
    <row r="93" spans="1:9" ht="45" customHeight="1">
      <c r="A93" s="18"/>
      <c r="B93" s="18"/>
      <c r="C93" s="18"/>
      <c r="D93" s="18"/>
      <c r="E93" s="18"/>
      <c r="F93" s="18"/>
      <c r="G93" s="2" t="s">
        <v>120</v>
      </c>
      <c r="H93" s="18"/>
      <c r="I93" s="18"/>
    </row>
  </sheetData>
  <mergeCells count="352">
    <mergeCell ref="B2:B3"/>
    <mergeCell ref="B73:B74"/>
    <mergeCell ref="D2:D3"/>
    <mergeCell ref="D41:D42"/>
    <mergeCell ref="F41:F42"/>
    <mergeCell ref="C23:C24"/>
    <mergeCell ref="E6:E7"/>
    <mergeCell ref="B10:B11"/>
    <mergeCell ref="A2:A3"/>
    <mergeCell ref="C2:C3"/>
    <mergeCell ref="E2:E3"/>
    <mergeCell ref="A4:A5"/>
    <mergeCell ref="D6:D7"/>
    <mergeCell ref="F6:F7"/>
    <mergeCell ref="B62:B63"/>
    <mergeCell ref="A14:A15"/>
    <mergeCell ref="B4:B5"/>
    <mergeCell ref="D4:D5"/>
    <mergeCell ref="A6:A7"/>
    <mergeCell ref="D69:D70"/>
    <mergeCell ref="F16:F17"/>
    <mergeCell ref="I12:I13"/>
    <mergeCell ref="E44:E45"/>
    <mergeCell ref="I37:I38"/>
    <mergeCell ref="H20:H21"/>
    <mergeCell ref="H16:H17"/>
    <mergeCell ref="H18:H19"/>
    <mergeCell ref="A73:A74"/>
    <mergeCell ref="F69:F70"/>
    <mergeCell ref="E37:E38"/>
    <mergeCell ref="H25:H26"/>
    <mergeCell ref="I4:I5"/>
    <mergeCell ref="A8:A9"/>
    <mergeCell ref="C8:C9"/>
    <mergeCell ref="A23:A24"/>
    <mergeCell ref="F46:F47"/>
    <mergeCell ref="H75:H76"/>
    <mergeCell ref="A10:A11"/>
    <mergeCell ref="H62:H63"/>
    <mergeCell ref="A52:A53"/>
    <mergeCell ref="F4:F5"/>
    <mergeCell ref="A39:A40"/>
    <mergeCell ref="H4:H5"/>
    <mergeCell ref="C18:C19"/>
    <mergeCell ref="E67:E68"/>
    <mergeCell ref="B71:B72"/>
    <mergeCell ref="B8:B9"/>
    <mergeCell ref="E69:E70"/>
    <mergeCell ref="A31:A32"/>
    <mergeCell ref="A58:A59"/>
    <mergeCell ref="A60:A61"/>
    <mergeCell ref="A29:A30"/>
    <mergeCell ref="D67:D68"/>
    <mergeCell ref="A44:A45"/>
    <mergeCell ref="F67:F68"/>
    <mergeCell ref="A33:A34"/>
    <mergeCell ref="I20:I21"/>
    <mergeCell ref="A20:A21"/>
    <mergeCell ref="A77:A78"/>
    <mergeCell ref="E41:E42"/>
    <mergeCell ref="I35:I36"/>
    <mergeCell ref="A35:A36"/>
    <mergeCell ref="I86:I87"/>
    <mergeCell ref="B27:B28"/>
    <mergeCell ref="D27:D28"/>
    <mergeCell ref="F83:F84"/>
    <mergeCell ref="H83:H84"/>
    <mergeCell ref="F20:F21"/>
    <mergeCell ref="B58:B59"/>
    <mergeCell ref="F35:F36"/>
    <mergeCell ref="B60:B61"/>
    <mergeCell ref="I33:I34"/>
    <mergeCell ref="E54:E55"/>
    <mergeCell ref="I25:I26"/>
    <mergeCell ref="A25:A26"/>
    <mergeCell ref="H46:H47"/>
    <mergeCell ref="C25:C26"/>
    <mergeCell ref="I39:I40"/>
    <mergeCell ref="H86:H87"/>
    <mergeCell ref="A86:A87"/>
    <mergeCell ref="I83:I84"/>
    <mergeCell ref="C52:C53"/>
    <mergeCell ref="I14:I15"/>
    <mergeCell ref="A81:A82"/>
    <mergeCell ref="F77:F78"/>
    <mergeCell ref="C81:C82"/>
    <mergeCell ref="H77:H78"/>
    <mergeCell ref="B50:B51"/>
    <mergeCell ref="D50:D51"/>
    <mergeCell ref="I46:I47"/>
    <mergeCell ref="D44:D45"/>
    <mergeCell ref="F44:F45"/>
    <mergeCell ref="E48:E49"/>
    <mergeCell ref="B52:B53"/>
    <mergeCell ref="D52:D53"/>
    <mergeCell ref="F18:F19"/>
    <mergeCell ref="A71:A72"/>
    <mergeCell ref="C71:C72"/>
    <mergeCell ref="I75:I76"/>
    <mergeCell ref="E29:E30"/>
    <mergeCell ref="A50:A51"/>
    <mergeCell ref="C50:C51"/>
    <mergeCell ref="C44:C45"/>
    <mergeCell ref="A83:A84"/>
    <mergeCell ref="C88:C89"/>
    <mergeCell ref="C90:C91"/>
    <mergeCell ref="E90:E91"/>
    <mergeCell ref="D92:D93"/>
    <mergeCell ref="I88:I89"/>
    <mergeCell ref="F92:F93"/>
    <mergeCell ref="C39:C40"/>
    <mergeCell ref="D29:D30"/>
    <mergeCell ref="F29:F30"/>
    <mergeCell ref="I90:I91"/>
    <mergeCell ref="I65:I66"/>
    <mergeCell ref="H33:H34"/>
    <mergeCell ref="D31:D32"/>
    <mergeCell ref="H35:H36"/>
    <mergeCell ref="C37:C38"/>
    <mergeCell ref="F52:F53"/>
    <mergeCell ref="F39:F40"/>
    <mergeCell ref="H67:H68"/>
    <mergeCell ref="E71:E72"/>
    <mergeCell ref="H37:H38"/>
    <mergeCell ref="H48:H49"/>
    <mergeCell ref="I92:I93"/>
    <mergeCell ref="I69:I70"/>
    <mergeCell ref="B92:B93"/>
    <mergeCell ref="H14:H15"/>
    <mergeCell ref="B79:B80"/>
    <mergeCell ref="D79:D80"/>
    <mergeCell ref="D23:D24"/>
    <mergeCell ref="B81:B82"/>
    <mergeCell ref="D81:D82"/>
    <mergeCell ref="B31:B32"/>
    <mergeCell ref="B39:B40"/>
    <mergeCell ref="C75:C76"/>
    <mergeCell ref="F90:F91"/>
    <mergeCell ref="H88:H89"/>
    <mergeCell ref="H92:H93"/>
    <mergeCell ref="H90:H91"/>
    <mergeCell ref="H65:H66"/>
    <mergeCell ref="E16:E17"/>
    <mergeCell ref="C62:C63"/>
    <mergeCell ref="E62:E63"/>
    <mergeCell ref="E56:E57"/>
    <mergeCell ref="E18:E19"/>
    <mergeCell ref="F25:F26"/>
    <mergeCell ref="D56:D57"/>
    <mergeCell ref="F56:F57"/>
    <mergeCell ref="E77:E78"/>
    <mergeCell ref="I2:I3"/>
    <mergeCell ref="C33:C34"/>
    <mergeCell ref="A69:A70"/>
    <mergeCell ref="E33:E34"/>
    <mergeCell ref="I41:I42"/>
    <mergeCell ref="C35:C36"/>
    <mergeCell ref="E35:E36"/>
    <mergeCell ref="B88:B89"/>
    <mergeCell ref="F27:F28"/>
    <mergeCell ref="B65:B66"/>
    <mergeCell ref="H27:H28"/>
    <mergeCell ref="D58:D59"/>
    <mergeCell ref="A62:A63"/>
    <mergeCell ref="F58:F59"/>
    <mergeCell ref="D60:D61"/>
    <mergeCell ref="F60:F61"/>
    <mergeCell ref="I54:I55"/>
    <mergeCell ref="C79:C80"/>
    <mergeCell ref="E8:E9"/>
    <mergeCell ref="E79:E80"/>
    <mergeCell ref="B12:B13"/>
    <mergeCell ref="E73:E74"/>
    <mergeCell ref="C29:C30"/>
    <mergeCell ref="E23:E24"/>
    <mergeCell ref="B75:B76"/>
    <mergeCell ref="A67:A68"/>
    <mergeCell ref="C10:C11"/>
    <mergeCell ref="E10:E11"/>
    <mergeCell ref="B14:B15"/>
    <mergeCell ref="C41:C42"/>
    <mergeCell ref="D71:D72"/>
    <mergeCell ref="F71:F72"/>
    <mergeCell ref="D8:D9"/>
    <mergeCell ref="F37:F38"/>
    <mergeCell ref="D73:D74"/>
    <mergeCell ref="F73:F74"/>
    <mergeCell ref="F48:F49"/>
    <mergeCell ref="D10:D11"/>
    <mergeCell ref="A18:A19"/>
    <mergeCell ref="C67:C68"/>
    <mergeCell ref="D33:D34"/>
    <mergeCell ref="B41:B42"/>
    <mergeCell ref="D35:D36"/>
    <mergeCell ref="E39:E40"/>
    <mergeCell ref="C14:C15"/>
    <mergeCell ref="B23:B24"/>
    <mergeCell ref="A75:A76"/>
    <mergeCell ref="A56:A57"/>
    <mergeCell ref="I6:I7"/>
    <mergeCell ref="C6:C7"/>
    <mergeCell ref="A48:A49"/>
    <mergeCell ref="C4:C5"/>
    <mergeCell ref="E4:E5"/>
    <mergeCell ref="F2:F3"/>
    <mergeCell ref="H2:H3"/>
    <mergeCell ref="B67:B68"/>
    <mergeCell ref="H69:H70"/>
    <mergeCell ref="B69:B70"/>
    <mergeCell ref="A37:A38"/>
    <mergeCell ref="F33:F34"/>
    <mergeCell ref="D39:D40"/>
    <mergeCell ref="B16:B17"/>
    <mergeCell ref="C58:C59"/>
    <mergeCell ref="E58:E59"/>
    <mergeCell ref="E52:E53"/>
    <mergeCell ref="B18:B19"/>
    <mergeCell ref="E60:E61"/>
    <mergeCell ref="A12:A13"/>
    <mergeCell ref="F8:F9"/>
    <mergeCell ref="C12:C13"/>
    <mergeCell ref="F23:F24"/>
    <mergeCell ref="F50:F51"/>
    <mergeCell ref="B86:B87"/>
    <mergeCell ref="D86:D87"/>
    <mergeCell ref="H50:H51"/>
    <mergeCell ref="I16:I17"/>
    <mergeCell ref="F86:F87"/>
    <mergeCell ref="A16:A17"/>
    <mergeCell ref="C16:C17"/>
    <mergeCell ref="A27:A28"/>
    <mergeCell ref="F79:F80"/>
    <mergeCell ref="H52:H53"/>
    <mergeCell ref="I18:I19"/>
    <mergeCell ref="H79:H80"/>
    <mergeCell ref="F81:F82"/>
    <mergeCell ref="H81:H82"/>
    <mergeCell ref="F31:F32"/>
    <mergeCell ref="H31:H32"/>
    <mergeCell ref="H58:H59"/>
    <mergeCell ref="H60:H61"/>
    <mergeCell ref="E86:E87"/>
    <mergeCell ref="B83:B84"/>
    <mergeCell ref="A79:A80"/>
    <mergeCell ref="H23:H24"/>
    <mergeCell ref="C65:C66"/>
    <mergeCell ref="B29:B30"/>
    <mergeCell ref="I8:I9"/>
    <mergeCell ref="D83:D84"/>
    <mergeCell ref="I79:I80"/>
    <mergeCell ref="B33:B34"/>
    <mergeCell ref="I23:I24"/>
    <mergeCell ref="B20:B21"/>
    <mergeCell ref="D20:D21"/>
    <mergeCell ref="C48:C49"/>
    <mergeCell ref="D14:D15"/>
    <mergeCell ref="I10:I11"/>
    <mergeCell ref="I81:I82"/>
    <mergeCell ref="F14:F15"/>
    <mergeCell ref="C77:C78"/>
    <mergeCell ref="H44:H45"/>
    <mergeCell ref="B46:B47"/>
    <mergeCell ref="D46:D47"/>
    <mergeCell ref="H73:H74"/>
    <mergeCell ref="F62:F63"/>
    <mergeCell ref="D18:D19"/>
    <mergeCell ref="C27:C28"/>
    <mergeCell ref="I60:I61"/>
    <mergeCell ref="E25:E26"/>
    <mergeCell ref="H8:H9"/>
    <mergeCell ref="E12:E13"/>
    <mergeCell ref="A92:A93"/>
    <mergeCell ref="F88:F89"/>
    <mergeCell ref="F54:F55"/>
    <mergeCell ref="D90:D91"/>
    <mergeCell ref="H54:H55"/>
    <mergeCell ref="D65:D66"/>
    <mergeCell ref="H29:H30"/>
    <mergeCell ref="F65:F66"/>
    <mergeCell ref="C20:C21"/>
    <mergeCell ref="E20:E21"/>
    <mergeCell ref="H56:H57"/>
    <mergeCell ref="A41:A42"/>
    <mergeCell ref="B48:B49"/>
    <mergeCell ref="D48:D49"/>
    <mergeCell ref="E50:E51"/>
    <mergeCell ref="C86:C87"/>
    <mergeCell ref="B54:B55"/>
    <mergeCell ref="D54:D55"/>
    <mergeCell ref="C69:C70"/>
    <mergeCell ref="B56:B57"/>
    <mergeCell ref="C83:C84"/>
    <mergeCell ref="E83:E84"/>
    <mergeCell ref="C73:C74"/>
    <mergeCell ref="C92:C93"/>
    <mergeCell ref="B90:B91"/>
    <mergeCell ref="B77:B78"/>
    <mergeCell ref="D77:D78"/>
    <mergeCell ref="H41:H42"/>
    <mergeCell ref="D75:D76"/>
    <mergeCell ref="I71:I72"/>
    <mergeCell ref="F75:F76"/>
    <mergeCell ref="A46:A47"/>
    <mergeCell ref="C46:C47"/>
    <mergeCell ref="E46:E47"/>
    <mergeCell ref="I73:I74"/>
    <mergeCell ref="B44:B45"/>
    <mergeCell ref="I48:I49"/>
    <mergeCell ref="D88:D89"/>
    <mergeCell ref="E81:E82"/>
    <mergeCell ref="I50:I51"/>
    <mergeCell ref="I44:I45"/>
    <mergeCell ref="I67:I68"/>
    <mergeCell ref="A88:A89"/>
    <mergeCell ref="A54:A55"/>
    <mergeCell ref="C54:C55"/>
    <mergeCell ref="A90:A91"/>
    <mergeCell ref="A65:A66"/>
    <mergeCell ref="I58:I59"/>
    <mergeCell ref="I29:I30"/>
    <mergeCell ref="I31:I32"/>
    <mergeCell ref="I27:I28"/>
    <mergeCell ref="E92:E93"/>
    <mergeCell ref="I62:I63"/>
    <mergeCell ref="I56:I57"/>
    <mergeCell ref="I77:I78"/>
    <mergeCell ref="E88:E89"/>
    <mergeCell ref="H39:H40"/>
    <mergeCell ref="E65:E66"/>
    <mergeCell ref="E31:E32"/>
    <mergeCell ref="I52:I53"/>
    <mergeCell ref="H71:H72"/>
    <mergeCell ref="E75:E76"/>
    <mergeCell ref="B6:B7"/>
    <mergeCell ref="B37:B38"/>
    <mergeCell ref="D62:D63"/>
    <mergeCell ref="B25:B26"/>
    <mergeCell ref="B35:B36"/>
    <mergeCell ref="F10:F11"/>
    <mergeCell ref="H10:H11"/>
    <mergeCell ref="E14:E15"/>
    <mergeCell ref="D12:D13"/>
    <mergeCell ref="E27:E28"/>
    <mergeCell ref="D37:D38"/>
    <mergeCell ref="D16:D17"/>
    <mergeCell ref="C56:C57"/>
    <mergeCell ref="C31:C32"/>
    <mergeCell ref="C60:C61"/>
    <mergeCell ref="H12:H13"/>
    <mergeCell ref="D25:D26"/>
    <mergeCell ref="F12:F13"/>
    <mergeCell ref="H6: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1"/>
  <sheetViews>
    <sheetView zoomScaleNormal="100" workbookViewId="0">
      <selection activeCell="O58" sqref="O58"/>
    </sheetView>
  </sheetViews>
  <sheetFormatPr defaultRowHeight="15"/>
  <cols>
    <col min="1" max="1" width="3.5703125" bestFit="1" customWidth="1"/>
    <col min="2" max="2" width="25.5703125" bestFit="1" customWidth="1"/>
    <col min="3" max="3" width="6" bestFit="1" customWidth="1"/>
    <col min="4" max="4" width="14.140625" bestFit="1" customWidth="1"/>
    <col min="5" max="5" width="21.42578125" customWidth="1"/>
    <col min="6" max="6" width="15" bestFit="1" customWidth="1"/>
    <col min="7" max="7" width="17.28515625" bestFit="1" customWidth="1"/>
    <col min="8" max="8" width="8.28515625" bestFit="1" customWidth="1"/>
    <col min="9" max="9" width="4.5703125" bestFit="1" customWidth="1"/>
  </cols>
  <sheetData>
    <row r="1" spans="1:9" ht="15.75" customHeight="1" thickBot="1">
      <c r="A1" s="1" t="s">
        <v>0</v>
      </c>
      <c r="B1" s="1" t="s">
        <v>1</v>
      </c>
      <c r="C1" s="1" t="s">
        <v>2</v>
      </c>
      <c r="D1" s="1" t="s">
        <v>3</v>
      </c>
      <c r="E1" s="1" t="s">
        <v>4</v>
      </c>
      <c r="F1" s="1" t="s">
        <v>5</v>
      </c>
      <c r="G1" s="1" t="s">
        <v>6</v>
      </c>
      <c r="H1" s="1" t="s">
        <v>7</v>
      </c>
      <c r="I1" s="1" t="s">
        <v>8</v>
      </c>
    </row>
    <row r="2" spans="1:9" ht="36.75" customHeight="1" thickBot="1">
      <c r="A2" s="6" t="s">
        <v>9</v>
      </c>
      <c r="B2" s="7" t="s">
        <v>183</v>
      </c>
      <c r="C2" s="7">
        <v>2020</v>
      </c>
      <c r="D2" s="8" t="s">
        <v>11</v>
      </c>
      <c r="E2" s="8" t="s">
        <v>184</v>
      </c>
      <c r="F2" s="9">
        <v>44507</v>
      </c>
      <c r="G2" s="10" t="s">
        <v>185</v>
      </c>
      <c r="H2" s="11" t="s">
        <v>186</v>
      </c>
      <c r="I2" s="12"/>
    </row>
    <row r="3" spans="1:9" ht="48.75" customHeight="1" thickBot="1">
      <c r="A3" s="6" t="s">
        <v>16</v>
      </c>
      <c r="B3" s="7" t="s">
        <v>187</v>
      </c>
      <c r="C3" s="7">
        <v>2020</v>
      </c>
      <c r="D3" s="8" t="s">
        <v>11</v>
      </c>
      <c r="E3" s="8" t="s">
        <v>188</v>
      </c>
      <c r="F3" s="9">
        <v>44507</v>
      </c>
      <c r="G3" s="10" t="s">
        <v>185</v>
      </c>
      <c r="H3" s="11" t="s">
        <v>186</v>
      </c>
      <c r="I3" s="12"/>
    </row>
    <row r="4" spans="1:9" ht="24.75" customHeight="1" thickBot="1">
      <c r="A4" s="6" t="s">
        <v>19</v>
      </c>
      <c r="B4" s="7" t="s">
        <v>160</v>
      </c>
      <c r="C4" s="7">
        <v>2020</v>
      </c>
      <c r="D4" s="8" t="s">
        <v>11</v>
      </c>
      <c r="E4" s="8" t="s">
        <v>161</v>
      </c>
      <c r="F4" s="9">
        <v>44507</v>
      </c>
      <c r="G4" s="10" t="s">
        <v>185</v>
      </c>
      <c r="H4" s="11" t="s">
        <v>186</v>
      </c>
      <c r="I4" s="12"/>
    </row>
    <row r="5" spans="1:9" ht="48.75" customHeight="1" thickBot="1">
      <c r="A5" s="6" t="s">
        <v>22</v>
      </c>
      <c r="B5" s="7" t="s">
        <v>189</v>
      </c>
      <c r="C5" s="7">
        <v>2021</v>
      </c>
      <c r="D5" s="8" t="s">
        <v>11</v>
      </c>
      <c r="E5" s="8" t="s">
        <v>153</v>
      </c>
      <c r="F5" s="9">
        <v>44507</v>
      </c>
      <c r="G5" s="10" t="s">
        <v>185</v>
      </c>
      <c r="H5" s="11" t="s">
        <v>186</v>
      </c>
      <c r="I5" s="12"/>
    </row>
    <row r="6" spans="1:9" ht="48.75" customHeight="1" thickBot="1">
      <c r="A6" s="6" t="s">
        <v>25</v>
      </c>
      <c r="B6" s="7" t="s">
        <v>190</v>
      </c>
      <c r="C6" s="7">
        <v>2020</v>
      </c>
      <c r="D6" s="8" t="s">
        <v>11</v>
      </c>
      <c r="E6" s="8" t="s">
        <v>191</v>
      </c>
      <c r="F6" s="9">
        <v>44507</v>
      </c>
      <c r="G6" s="10" t="s">
        <v>192</v>
      </c>
      <c r="H6" s="11" t="s">
        <v>186</v>
      </c>
      <c r="I6" s="12"/>
    </row>
    <row r="7" spans="1:9" ht="48.75" customHeight="1" thickBot="1">
      <c r="A7" s="6" t="s">
        <v>28</v>
      </c>
      <c r="B7" s="7" t="s">
        <v>193</v>
      </c>
      <c r="C7" s="7">
        <v>2020</v>
      </c>
      <c r="D7" s="8" t="s">
        <v>11</v>
      </c>
      <c r="E7" s="8" t="s">
        <v>194</v>
      </c>
      <c r="F7" s="9">
        <v>44507</v>
      </c>
      <c r="G7" s="10" t="s">
        <v>192</v>
      </c>
      <c r="H7" s="11" t="s">
        <v>186</v>
      </c>
      <c r="I7" s="12"/>
    </row>
    <row r="8" spans="1:9" ht="48.75" customHeight="1" thickBot="1">
      <c r="A8" s="6" t="s">
        <v>31</v>
      </c>
      <c r="B8" s="7" t="s">
        <v>195</v>
      </c>
      <c r="C8" s="7">
        <v>2020</v>
      </c>
      <c r="D8" s="8" t="s">
        <v>11</v>
      </c>
      <c r="E8" s="8" t="s">
        <v>196</v>
      </c>
      <c r="F8" s="9">
        <v>44505</v>
      </c>
      <c r="G8" s="10" t="s">
        <v>197</v>
      </c>
      <c r="H8" s="11" t="s">
        <v>186</v>
      </c>
      <c r="I8" s="12"/>
    </row>
    <row r="9" spans="1:9" ht="60.75" customHeight="1" thickBot="1">
      <c r="A9" s="6" t="s">
        <v>33</v>
      </c>
      <c r="B9" s="7" t="s">
        <v>198</v>
      </c>
      <c r="C9" s="7">
        <v>2020</v>
      </c>
      <c r="D9" s="8" t="s">
        <v>11</v>
      </c>
      <c r="E9" s="8" t="s">
        <v>126</v>
      </c>
      <c r="F9" s="9">
        <v>44505</v>
      </c>
      <c r="G9" s="10" t="s">
        <v>197</v>
      </c>
      <c r="H9" s="11" t="s">
        <v>186</v>
      </c>
      <c r="I9" s="12"/>
    </row>
    <row r="10" spans="1:9" ht="48.75" customHeight="1" thickBot="1">
      <c r="A10" s="6" t="s">
        <v>35</v>
      </c>
      <c r="B10" s="7" t="s">
        <v>199</v>
      </c>
      <c r="C10" s="7">
        <v>2020</v>
      </c>
      <c r="D10" s="8" t="s">
        <v>11</v>
      </c>
      <c r="E10" s="8" t="s">
        <v>200</v>
      </c>
      <c r="F10" s="9">
        <v>44505</v>
      </c>
      <c r="G10" s="10" t="s">
        <v>197</v>
      </c>
      <c r="H10" s="11" t="s">
        <v>186</v>
      </c>
      <c r="I10" s="12"/>
    </row>
    <row r="11" spans="1:9" ht="48" customHeight="1">
      <c r="A11" s="6" t="s">
        <v>37</v>
      </c>
      <c r="B11" s="7" t="s">
        <v>201</v>
      </c>
      <c r="C11" s="7">
        <v>2020</v>
      </c>
      <c r="D11" s="8" t="s">
        <v>11</v>
      </c>
      <c r="E11" s="8" t="s">
        <v>202</v>
      </c>
      <c r="F11" s="9">
        <v>44505</v>
      </c>
      <c r="G11" s="10" t="s">
        <v>197</v>
      </c>
      <c r="H11" s="11" t="s">
        <v>186</v>
      </c>
      <c r="I11" s="12"/>
    </row>
    <row r="12" spans="1:9" ht="15.75" customHeight="1" thickBot="1">
      <c r="A12" s="1" t="s">
        <v>0</v>
      </c>
      <c r="B12" s="1" t="s">
        <v>1</v>
      </c>
      <c r="C12" s="1" t="s">
        <v>2</v>
      </c>
      <c r="D12" s="1" t="s">
        <v>3</v>
      </c>
      <c r="E12" s="1" t="s">
        <v>4</v>
      </c>
      <c r="F12" s="1" t="s">
        <v>5</v>
      </c>
      <c r="G12" s="1" t="s">
        <v>6</v>
      </c>
      <c r="H12" s="1" t="s">
        <v>7</v>
      </c>
      <c r="I12" s="1" t="s">
        <v>8</v>
      </c>
    </row>
    <row r="13" spans="1:9" ht="60.75" customHeight="1" thickBot="1">
      <c r="A13" s="6" t="s">
        <v>40</v>
      </c>
      <c r="B13" s="7" t="s">
        <v>203</v>
      </c>
      <c r="C13" s="7">
        <v>2020</v>
      </c>
      <c r="D13" s="8" t="s">
        <v>11</v>
      </c>
      <c r="E13" s="8" t="s">
        <v>204</v>
      </c>
      <c r="F13" s="9">
        <v>44505</v>
      </c>
      <c r="G13" s="10" t="s">
        <v>197</v>
      </c>
      <c r="H13" s="11" t="s">
        <v>186</v>
      </c>
      <c r="I13" s="12"/>
    </row>
    <row r="14" spans="1:9" ht="60.75" customHeight="1" thickBot="1">
      <c r="A14" s="6" t="s">
        <v>43</v>
      </c>
      <c r="B14" s="7" t="s">
        <v>205</v>
      </c>
      <c r="C14" s="7">
        <v>2020</v>
      </c>
      <c r="D14" s="8" t="s">
        <v>11</v>
      </c>
      <c r="E14" s="8" t="s">
        <v>206</v>
      </c>
      <c r="F14" s="9">
        <v>44505</v>
      </c>
      <c r="G14" s="10" t="s">
        <v>192</v>
      </c>
      <c r="H14" s="11" t="s">
        <v>186</v>
      </c>
      <c r="I14" s="12"/>
    </row>
    <row r="15" spans="1:9" ht="108.75" customHeight="1" thickBot="1">
      <c r="A15" s="6" t="s">
        <v>46</v>
      </c>
      <c r="B15" s="7" t="s">
        <v>207</v>
      </c>
      <c r="C15" s="7">
        <v>2020</v>
      </c>
      <c r="D15" s="8" t="s">
        <v>11</v>
      </c>
      <c r="E15" s="8" t="s">
        <v>208</v>
      </c>
      <c r="F15" s="9">
        <v>44505</v>
      </c>
      <c r="G15" s="10" t="s">
        <v>197</v>
      </c>
      <c r="H15" s="11" t="s">
        <v>186</v>
      </c>
      <c r="I15" s="12"/>
    </row>
    <row r="16" spans="1:9" ht="48.75" customHeight="1" thickBot="1">
      <c r="A16" s="6" t="s">
        <v>49</v>
      </c>
      <c r="B16" s="7" t="s">
        <v>209</v>
      </c>
      <c r="C16" s="7">
        <v>2020</v>
      </c>
      <c r="D16" s="8" t="s">
        <v>11</v>
      </c>
      <c r="E16" s="8" t="s">
        <v>210</v>
      </c>
      <c r="F16" s="9">
        <v>44505</v>
      </c>
      <c r="G16" s="10" t="s">
        <v>192</v>
      </c>
      <c r="H16" s="11" t="s">
        <v>186</v>
      </c>
      <c r="I16" s="12"/>
    </row>
    <row r="17" spans="1:9" ht="36.75" customHeight="1" thickBot="1">
      <c r="A17" s="6" t="s">
        <v>52</v>
      </c>
      <c r="B17" s="7" t="s">
        <v>211</v>
      </c>
      <c r="C17" s="7">
        <v>2020</v>
      </c>
      <c r="D17" s="8" t="s">
        <v>11</v>
      </c>
      <c r="E17" s="8" t="s">
        <v>212</v>
      </c>
      <c r="F17" s="9">
        <v>44504</v>
      </c>
      <c r="G17" s="10" t="s">
        <v>213</v>
      </c>
      <c r="H17" s="11" t="s">
        <v>186</v>
      </c>
      <c r="I17" s="12"/>
    </row>
    <row r="18" spans="1:9" ht="60.75" customHeight="1" thickBot="1">
      <c r="A18" s="6" t="s">
        <v>55</v>
      </c>
      <c r="B18" s="7" t="s">
        <v>214</v>
      </c>
      <c r="C18" s="7">
        <v>2020</v>
      </c>
      <c r="D18" s="8" t="s">
        <v>11</v>
      </c>
      <c r="E18" s="8" t="s">
        <v>215</v>
      </c>
      <c r="F18" s="9">
        <v>44504</v>
      </c>
      <c r="G18" s="10" t="s">
        <v>213</v>
      </c>
      <c r="H18" s="11" t="s">
        <v>186</v>
      </c>
      <c r="I18" s="12"/>
    </row>
    <row r="19" spans="1:9" ht="60.75" customHeight="1" thickBot="1">
      <c r="A19" s="6" t="s">
        <v>58</v>
      </c>
      <c r="B19" s="7" t="s">
        <v>216</v>
      </c>
      <c r="C19" s="7">
        <v>2020</v>
      </c>
      <c r="D19" s="8" t="s">
        <v>11</v>
      </c>
      <c r="E19" s="8" t="s">
        <v>217</v>
      </c>
      <c r="F19" s="9">
        <v>44504</v>
      </c>
      <c r="G19" s="10" t="s">
        <v>197</v>
      </c>
      <c r="H19" s="11" t="s">
        <v>186</v>
      </c>
      <c r="I19" s="12"/>
    </row>
    <row r="20" spans="1:9" ht="36.75" customHeight="1" thickBot="1">
      <c r="A20" s="6" t="s">
        <v>61</v>
      </c>
      <c r="B20" s="7" t="s">
        <v>218</v>
      </c>
      <c r="C20" s="7">
        <v>2020</v>
      </c>
      <c r="D20" s="8" t="s">
        <v>219</v>
      </c>
      <c r="E20" s="8" t="s">
        <v>220</v>
      </c>
      <c r="F20" s="9">
        <v>44504</v>
      </c>
      <c r="G20" s="10" t="s">
        <v>221</v>
      </c>
      <c r="H20" s="13" t="s">
        <v>222</v>
      </c>
      <c r="I20" s="12"/>
    </row>
    <row r="21" spans="1:9" ht="36.75" customHeight="1" thickBot="1">
      <c r="A21" s="6" t="s">
        <v>63</v>
      </c>
      <c r="B21" s="7" t="s">
        <v>223</v>
      </c>
      <c r="C21" s="7">
        <v>2020</v>
      </c>
      <c r="D21" s="8" t="s">
        <v>11</v>
      </c>
      <c r="E21" s="8" t="s">
        <v>224</v>
      </c>
      <c r="F21" s="9">
        <v>44504</v>
      </c>
      <c r="G21" s="10" t="s">
        <v>192</v>
      </c>
      <c r="H21" s="11" t="s">
        <v>186</v>
      </c>
      <c r="I21" s="12"/>
    </row>
    <row r="22" spans="1:9" ht="48" customHeight="1">
      <c r="A22" s="6" t="s">
        <v>66</v>
      </c>
      <c r="B22" s="7" t="s">
        <v>225</v>
      </c>
      <c r="C22" s="7">
        <v>2020</v>
      </c>
      <c r="D22" s="8" t="s">
        <v>11</v>
      </c>
      <c r="E22" s="8" t="s">
        <v>226</v>
      </c>
      <c r="F22" s="9">
        <v>44504</v>
      </c>
      <c r="G22" s="10" t="s">
        <v>192</v>
      </c>
      <c r="H22" s="11" t="s">
        <v>186</v>
      </c>
      <c r="I22" s="12"/>
    </row>
    <row r="23" spans="1:9" ht="15.75" customHeight="1" thickBot="1">
      <c r="A23" s="1" t="s">
        <v>0</v>
      </c>
      <c r="B23" s="1" t="s">
        <v>1</v>
      </c>
      <c r="C23" s="1" t="s">
        <v>2</v>
      </c>
      <c r="D23" s="1" t="s">
        <v>3</v>
      </c>
      <c r="E23" s="1" t="s">
        <v>4</v>
      </c>
      <c r="F23" s="1" t="s">
        <v>5</v>
      </c>
      <c r="G23" s="1" t="s">
        <v>6</v>
      </c>
      <c r="H23" s="1" t="s">
        <v>7</v>
      </c>
      <c r="I23" s="1" t="s">
        <v>8</v>
      </c>
    </row>
    <row r="24" spans="1:9" ht="36.75" customHeight="1" thickBot="1">
      <c r="A24" s="6" t="s">
        <v>70</v>
      </c>
      <c r="B24" s="7" t="s">
        <v>227</v>
      </c>
      <c r="C24" s="7">
        <v>2020</v>
      </c>
      <c r="D24" s="8" t="s">
        <v>11</v>
      </c>
      <c r="E24" s="8" t="s">
        <v>228</v>
      </c>
      <c r="F24" s="9">
        <v>44504</v>
      </c>
      <c r="G24" s="10" t="s">
        <v>192</v>
      </c>
      <c r="H24" s="11" t="s">
        <v>186</v>
      </c>
      <c r="I24" s="12"/>
    </row>
    <row r="25" spans="1:9" ht="48.75" customHeight="1" thickBot="1">
      <c r="A25" s="6" t="s">
        <v>73</v>
      </c>
      <c r="B25" s="7" t="s">
        <v>229</v>
      </c>
      <c r="C25" s="7">
        <v>2020</v>
      </c>
      <c r="D25" s="8" t="s">
        <v>11</v>
      </c>
      <c r="E25" s="8" t="s">
        <v>230</v>
      </c>
      <c r="F25" s="9">
        <v>44504</v>
      </c>
      <c r="G25" s="10" t="s">
        <v>192</v>
      </c>
      <c r="H25" s="11" t="s">
        <v>186</v>
      </c>
      <c r="I25" s="12"/>
    </row>
    <row r="26" spans="1:9" ht="36.75" customHeight="1" thickBot="1">
      <c r="A26" s="6" t="s">
        <v>75</v>
      </c>
      <c r="B26" s="7" t="s">
        <v>231</v>
      </c>
      <c r="C26" s="7">
        <v>2020</v>
      </c>
      <c r="D26" s="8" t="s">
        <v>11</v>
      </c>
      <c r="E26" s="8" t="s">
        <v>232</v>
      </c>
      <c r="F26" s="9">
        <v>44502</v>
      </c>
      <c r="G26" s="10" t="s">
        <v>192</v>
      </c>
      <c r="H26" s="11" t="s">
        <v>186</v>
      </c>
      <c r="I26" s="12"/>
    </row>
    <row r="27" spans="1:9" ht="36.75" customHeight="1" thickBot="1">
      <c r="A27" s="6" t="s">
        <v>77</v>
      </c>
      <c r="B27" s="7" t="s">
        <v>233</v>
      </c>
      <c r="C27" s="7">
        <v>2020</v>
      </c>
      <c r="D27" s="8" t="s">
        <v>11</v>
      </c>
      <c r="E27" s="8" t="s">
        <v>234</v>
      </c>
      <c r="F27" s="9">
        <v>44502</v>
      </c>
      <c r="G27" s="10" t="s">
        <v>213</v>
      </c>
      <c r="H27" s="11" t="s">
        <v>186</v>
      </c>
      <c r="I27" s="12"/>
    </row>
    <row r="28" spans="1:9" ht="36.75" customHeight="1" thickBot="1">
      <c r="A28" s="6" t="s">
        <v>79</v>
      </c>
      <c r="B28" s="7" t="s">
        <v>235</v>
      </c>
      <c r="C28" s="7">
        <v>2020</v>
      </c>
      <c r="D28" s="8" t="s">
        <v>11</v>
      </c>
      <c r="E28" s="8" t="s">
        <v>236</v>
      </c>
      <c r="F28" s="9">
        <v>44502</v>
      </c>
      <c r="G28" s="10" t="s">
        <v>192</v>
      </c>
      <c r="H28" s="11" t="s">
        <v>186</v>
      </c>
      <c r="I28" s="12"/>
    </row>
    <row r="29" spans="1:9" ht="60.75" customHeight="1" thickBot="1">
      <c r="A29" s="6" t="s">
        <v>83</v>
      </c>
      <c r="B29" s="7" t="s">
        <v>237</v>
      </c>
      <c r="C29" s="7">
        <v>2020</v>
      </c>
      <c r="D29" s="8" t="s">
        <v>11</v>
      </c>
      <c r="E29" s="8" t="s">
        <v>238</v>
      </c>
      <c r="F29" s="9">
        <v>44502</v>
      </c>
      <c r="G29" s="10" t="s">
        <v>192</v>
      </c>
      <c r="H29" s="11" t="s">
        <v>186</v>
      </c>
      <c r="I29" s="12"/>
    </row>
    <row r="30" spans="1:9" ht="36.75" customHeight="1" thickBot="1">
      <c r="A30" s="6" t="s">
        <v>86</v>
      </c>
      <c r="B30" s="7" t="s">
        <v>167</v>
      </c>
      <c r="C30" s="7">
        <v>2020</v>
      </c>
      <c r="D30" s="8" t="s">
        <v>11</v>
      </c>
      <c r="E30" s="8" t="s">
        <v>239</v>
      </c>
      <c r="F30" s="9">
        <v>44502</v>
      </c>
      <c r="G30" s="10" t="s">
        <v>213</v>
      </c>
      <c r="H30" s="11" t="s">
        <v>186</v>
      </c>
      <c r="I30" s="12"/>
    </row>
    <row r="31" spans="1:9" ht="36.75" customHeight="1" thickBot="1">
      <c r="A31" s="6" t="s">
        <v>89</v>
      </c>
      <c r="B31" s="7" t="s">
        <v>240</v>
      </c>
      <c r="C31" s="7">
        <v>2020</v>
      </c>
      <c r="D31" s="8" t="s">
        <v>11</v>
      </c>
      <c r="E31" s="8" t="s">
        <v>241</v>
      </c>
      <c r="F31" s="9">
        <v>44502</v>
      </c>
      <c r="G31" s="10" t="s">
        <v>213</v>
      </c>
      <c r="H31" s="11" t="s">
        <v>186</v>
      </c>
      <c r="I31" s="12"/>
    </row>
    <row r="32" spans="1:9" ht="36.75" customHeight="1" thickBot="1">
      <c r="A32" s="6" t="s">
        <v>91</v>
      </c>
      <c r="B32" s="7" t="s">
        <v>242</v>
      </c>
      <c r="C32" s="7">
        <v>2020</v>
      </c>
      <c r="D32" s="8" t="s">
        <v>11</v>
      </c>
      <c r="E32" s="8" t="s">
        <v>42</v>
      </c>
      <c r="F32" s="9">
        <v>44502</v>
      </c>
      <c r="G32" s="10" t="s">
        <v>243</v>
      </c>
      <c r="H32" s="11" t="s">
        <v>186</v>
      </c>
      <c r="I32" s="12"/>
    </row>
    <row r="33" spans="1:9" ht="24" customHeight="1">
      <c r="A33" s="6" t="s">
        <v>94</v>
      </c>
      <c r="B33" s="7" t="s">
        <v>109</v>
      </c>
      <c r="C33" s="7">
        <v>2020</v>
      </c>
      <c r="D33" s="8" t="s">
        <v>11</v>
      </c>
      <c r="E33" s="8" t="s">
        <v>244</v>
      </c>
      <c r="F33" s="9">
        <v>44501</v>
      </c>
      <c r="G33" s="10" t="s">
        <v>192</v>
      </c>
      <c r="H33" s="11" t="s">
        <v>186</v>
      </c>
      <c r="I33" s="12"/>
    </row>
    <row r="34" spans="1:9" ht="15.75" customHeight="1" thickBot="1">
      <c r="A34" s="1" t="s">
        <v>0</v>
      </c>
      <c r="B34" s="1" t="s">
        <v>1</v>
      </c>
      <c r="C34" s="1" t="s">
        <v>2</v>
      </c>
      <c r="D34" s="1" t="s">
        <v>3</v>
      </c>
      <c r="E34" s="1" t="s">
        <v>4</v>
      </c>
      <c r="F34" s="1" t="s">
        <v>5</v>
      </c>
      <c r="G34" s="1" t="s">
        <v>6</v>
      </c>
      <c r="H34" s="1" t="s">
        <v>7</v>
      </c>
      <c r="I34" s="1" t="s">
        <v>8</v>
      </c>
    </row>
    <row r="35" spans="1:9" ht="36.75" customHeight="1" thickBot="1">
      <c r="A35" s="6" t="s">
        <v>97</v>
      </c>
      <c r="B35" s="7" t="s">
        <v>245</v>
      </c>
      <c r="C35" s="7">
        <v>2020</v>
      </c>
      <c r="D35" s="8" t="s">
        <v>11</v>
      </c>
      <c r="E35" s="8" t="s">
        <v>246</v>
      </c>
      <c r="F35" s="9">
        <v>44501</v>
      </c>
      <c r="G35" s="10" t="s">
        <v>192</v>
      </c>
      <c r="H35" s="11" t="s">
        <v>186</v>
      </c>
      <c r="I35" s="12"/>
    </row>
    <row r="36" spans="1:9" ht="36.75" customHeight="1" thickBot="1">
      <c r="A36" s="6" t="s">
        <v>99</v>
      </c>
      <c r="B36" s="7" t="s">
        <v>247</v>
      </c>
      <c r="C36" s="7">
        <v>2020</v>
      </c>
      <c r="D36" s="8" t="s">
        <v>11</v>
      </c>
      <c r="E36" s="8" t="s">
        <v>248</v>
      </c>
      <c r="F36" s="9">
        <v>44501</v>
      </c>
      <c r="G36" s="10" t="s">
        <v>192</v>
      </c>
      <c r="H36" s="11" t="s">
        <v>186</v>
      </c>
      <c r="I36" s="12"/>
    </row>
    <row r="37" spans="1:9" ht="48.75" customHeight="1" thickBot="1">
      <c r="A37" s="6" t="s">
        <v>100</v>
      </c>
      <c r="B37" s="7" t="s">
        <v>249</v>
      </c>
      <c r="C37" s="7">
        <v>2020</v>
      </c>
      <c r="D37" s="8" t="s">
        <v>11</v>
      </c>
      <c r="E37" s="8" t="s">
        <v>250</v>
      </c>
      <c r="F37" s="9">
        <v>44501</v>
      </c>
      <c r="G37" s="10" t="s">
        <v>192</v>
      </c>
      <c r="H37" s="11" t="s">
        <v>186</v>
      </c>
      <c r="I37" s="12"/>
    </row>
    <row r="38" spans="1:9" ht="84.75" customHeight="1" thickBot="1">
      <c r="A38" s="6" t="s">
        <v>104</v>
      </c>
      <c r="B38" s="7" t="s">
        <v>251</v>
      </c>
      <c r="C38" s="7">
        <v>2020</v>
      </c>
      <c r="D38" s="8" t="s">
        <v>219</v>
      </c>
      <c r="E38" s="8" t="s">
        <v>68</v>
      </c>
      <c r="F38" s="9">
        <v>44501</v>
      </c>
      <c r="G38" s="10" t="s">
        <v>221</v>
      </c>
      <c r="H38" s="13" t="s">
        <v>222</v>
      </c>
      <c r="I38" s="12"/>
    </row>
    <row r="39" spans="1:9" ht="72.75" customHeight="1" thickBot="1">
      <c r="A39" s="6" t="s">
        <v>106</v>
      </c>
      <c r="B39" s="7" t="s">
        <v>252</v>
      </c>
      <c r="C39" s="7">
        <v>2020</v>
      </c>
      <c r="D39" s="8" t="s">
        <v>11</v>
      </c>
      <c r="E39" s="8" t="s">
        <v>27</v>
      </c>
      <c r="F39" s="9">
        <v>44501</v>
      </c>
      <c r="G39" s="10" t="s">
        <v>192</v>
      </c>
      <c r="H39" s="11" t="s">
        <v>186</v>
      </c>
      <c r="I39" s="12"/>
    </row>
    <row r="40" spans="1:9" ht="36.75" customHeight="1" thickBot="1">
      <c r="A40" s="6" t="s">
        <v>108</v>
      </c>
      <c r="B40" s="7" t="s">
        <v>253</v>
      </c>
      <c r="C40" s="7">
        <v>2020</v>
      </c>
      <c r="D40" s="8" t="s">
        <v>11</v>
      </c>
      <c r="E40" s="8" t="s">
        <v>254</v>
      </c>
      <c r="F40" s="9">
        <v>44501</v>
      </c>
      <c r="G40" s="10" t="s">
        <v>192</v>
      </c>
      <c r="H40" s="11" t="s">
        <v>186</v>
      </c>
      <c r="I40" s="12"/>
    </row>
    <row r="41" spans="1:9" ht="24.75" customHeight="1" thickBot="1">
      <c r="A41" s="6" t="s">
        <v>110</v>
      </c>
      <c r="B41" s="7" t="s">
        <v>255</v>
      </c>
      <c r="C41" s="7">
        <v>2020</v>
      </c>
      <c r="D41" s="8" t="s">
        <v>11</v>
      </c>
      <c r="E41" s="8" t="s">
        <v>256</v>
      </c>
      <c r="F41" s="9">
        <v>44501</v>
      </c>
      <c r="G41" s="10" t="s">
        <v>192</v>
      </c>
      <c r="H41" s="11" t="s">
        <v>186</v>
      </c>
      <c r="I41" s="12"/>
    </row>
    <row r="42" spans="1:9" ht="84.75" customHeight="1" thickBot="1">
      <c r="A42" s="6" t="s">
        <v>111</v>
      </c>
      <c r="B42" s="7" t="s">
        <v>257</v>
      </c>
      <c r="C42" s="7">
        <v>2020</v>
      </c>
      <c r="D42" s="8" t="s">
        <v>219</v>
      </c>
      <c r="E42" s="8" t="s">
        <v>258</v>
      </c>
      <c r="F42" s="9">
        <v>44501</v>
      </c>
      <c r="G42" s="10" t="s">
        <v>221</v>
      </c>
      <c r="H42" s="13" t="s">
        <v>222</v>
      </c>
      <c r="I42" s="12"/>
    </row>
    <row r="43" spans="1:9" ht="24.75" customHeight="1" thickBot="1">
      <c r="A43" s="6" t="s">
        <v>113</v>
      </c>
      <c r="B43" s="7" t="s">
        <v>259</v>
      </c>
      <c r="C43" s="7">
        <v>2020</v>
      </c>
      <c r="D43" s="8" t="s">
        <v>219</v>
      </c>
      <c r="E43" s="8" t="s">
        <v>260</v>
      </c>
      <c r="F43" s="9">
        <v>44501</v>
      </c>
      <c r="G43" s="10" t="s">
        <v>221</v>
      </c>
      <c r="H43" s="13" t="s">
        <v>222</v>
      </c>
      <c r="I43" s="12"/>
    </row>
    <row r="44" spans="1:9" ht="48" customHeight="1">
      <c r="A44" s="6" t="s">
        <v>115</v>
      </c>
      <c r="B44" s="7" t="s">
        <v>261</v>
      </c>
      <c r="C44" s="7">
        <v>2020</v>
      </c>
      <c r="D44" s="8" t="s">
        <v>11</v>
      </c>
      <c r="E44" s="8" t="s">
        <v>262</v>
      </c>
      <c r="F44" s="8" t="s">
        <v>263</v>
      </c>
      <c r="G44" s="10" t="s">
        <v>213</v>
      </c>
      <c r="H44" s="11" t="s">
        <v>186</v>
      </c>
      <c r="I44" s="12"/>
    </row>
    <row r="45" spans="1:9" ht="15.75" customHeight="1" thickBot="1">
      <c r="A45" s="1" t="s">
        <v>0</v>
      </c>
      <c r="B45" s="1" t="s">
        <v>1</v>
      </c>
      <c r="C45" s="1" t="s">
        <v>2</v>
      </c>
      <c r="D45" s="1" t="s">
        <v>3</v>
      </c>
      <c r="E45" s="1" t="s">
        <v>4</v>
      </c>
      <c r="F45" s="1" t="s">
        <v>5</v>
      </c>
      <c r="G45" s="1" t="s">
        <v>6</v>
      </c>
      <c r="H45" s="1" t="s">
        <v>7</v>
      </c>
      <c r="I45" s="1" t="s">
        <v>8</v>
      </c>
    </row>
    <row r="46" spans="1:9" ht="36.75" customHeight="1" thickBot="1">
      <c r="A46" s="6" t="s">
        <v>116</v>
      </c>
      <c r="B46" s="7" t="s">
        <v>10</v>
      </c>
      <c r="C46" s="7">
        <v>2020</v>
      </c>
      <c r="D46" s="8" t="s">
        <v>11</v>
      </c>
      <c r="E46" s="8" t="s">
        <v>12</v>
      </c>
      <c r="F46" s="8" t="s">
        <v>263</v>
      </c>
      <c r="G46" s="10" t="s">
        <v>213</v>
      </c>
      <c r="H46" s="11" t="s">
        <v>186</v>
      </c>
      <c r="I46" s="12"/>
    </row>
    <row r="47" spans="1:9" ht="36.75" customHeight="1" thickBot="1">
      <c r="A47" s="6" t="s">
        <v>176</v>
      </c>
      <c r="B47" s="7" t="s">
        <v>38</v>
      </c>
      <c r="C47" s="7">
        <v>2020</v>
      </c>
      <c r="D47" s="8" t="s">
        <v>11</v>
      </c>
      <c r="E47" s="8" t="s">
        <v>39</v>
      </c>
      <c r="F47" s="8" t="s">
        <v>263</v>
      </c>
      <c r="G47" s="10" t="s">
        <v>213</v>
      </c>
      <c r="H47" s="11" t="s">
        <v>186</v>
      </c>
      <c r="I47" s="12"/>
    </row>
    <row r="48" spans="1:9" ht="48.75" customHeight="1" thickBot="1">
      <c r="A48" s="6" t="s">
        <v>179</v>
      </c>
      <c r="B48" s="7" t="s">
        <v>74</v>
      </c>
      <c r="C48" s="7">
        <v>2020</v>
      </c>
      <c r="D48" s="8" t="s">
        <v>11</v>
      </c>
      <c r="E48" s="8" t="s">
        <v>264</v>
      </c>
      <c r="F48" s="8" t="s">
        <v>263</v>
      </c>
      <c r="G48" s="10" t="s">
        <v>213</v>
      </c>
      <c r="H48" s="11" t="s">
        <v>186</v>
      </c>
      <c r="I48" s="12"/>
    </row>
    <row r="49" spans="1:9" ht="36.75" customHeight="1" thickBot="1">
      <c r="A49" s="6" t="s">
        <v>181</v>
      </c>
      <c r="B49" s="7" t="s">
        <v>265</v>
      </c>
      <c r="C49" s="7">
        <v>2020</v>
      </c>
      <c r="D49" s="8" t="s">
        <v>11</v>
      </c>
      <c r="E49" s="8" t="s">
        <v>266</v>
      </c>
      <c r="F49" s="8" t="s">
        <v>263</v>
      </c>
      <c r="G49" s="10" t="s">
        <v>243</v>
      </c>
      <c r="H49" s="11" t="s">
        <v>186</v>
      </c>
      <c r="I49" s="12"/>
    </row>
    <row r="50" spans="1:9" ht="36.75" customHeight="1" thickBot="1">
      <c r="A50" s="6" t="s">
        <v>267</v>
      </c>
      <c r="B50" s="7" t="s">
        <v>268</v>
      </c>
      <c r="C50" s="7">
        <v>2020</v>
      </c>
      <c r="D50" s="8" t="s">
        <v>11</v>
      </c>
      <c r="E50" s="8" t="s">
        <v>269</v>
      </c>
      <c r="F50" s="8" t="s">
        <v>263</v>
      </c>
      <c r="G50" s="10" t="s">
        <v>192</v>
      </c>
      <c r="H50" s="11" t="s">
        <v>186</v>
      </c>
      <c r="I50" s="12"/>
    </row>
    <row r="51" spans="1:9" ht="48.75" customHeight="1" thickBot="1">
      <c r="A51" s="6" t="s">
        <v>270</v>
      </c>
      <c r="B51" s="7" t="s">
        <v>76</v>
      </c>
      <c r="C51" s="7">
        <v>2020</v>
      </c>
      <c r="D51" s="8" t="s">
        <v>11</v>
      </c>
      <c r="E51" s="8" t="s">
        <v>271</v>
      </c>
      <c r="F51" s="8" t="s">
        <v>272</v>
      </c>
      <c r="G51" s="10" t="s">
        <v>243</v>
      </c>
      <c r="H51" s="11" t="s">
        <v>186</v>
      </c>
      <c r="I51" s="12"/>
    </row>
    <row r="52" spans="1:9" ht="48.75" customHeight="1" thickBot="1">
      <c r="A52" s="6" t="s">
        <v>273</v>
      </c>
      <c r="B52" s="7" t="s">
        <v>274</v>
      </c>
      <c r="C52" s="7">
        <v>2020</v>
      </c>
      <c r="D52" s="8" t="s">
        <v>11</v>
      </c>
      <c r="E52" s="8" t="s">
        <v>275</v>
      </c>
      <c r="F52" s="8" t="s">
        <v>272</v>
      </c>
      <c r="G52" s="10" t="s">
        <v>243</v>
      </c>
      <c r="H52" s="11" t="s">
        <v>186</v>
      </c>
      <c r="I52" s="12"/>
    </row>
    <row r="53" spans="1:9" ht="36.75" customHeight="1" thickBot="1">
      <c r="A53" s="6" t="s">
        <v>276</v>
      </c>
      <c r="B53" s="7" t="s">
        <v>277</v>
      </c>
      <c r="C53" s="7">
        <v>2020</v>
      </c>
      <c r="D53" s="8" t="s">
        <v>11</v>
      </c>
      <c r="E53" s="8" t="s">
        <v>278</v>
      </c>
      <c r="F53" s="8" t="s">
        <v>272</v>
      </c>
      <c r="G53" s="10" t="s">
        <v>243</v>
      </c>
      <c r="H53" s="11" t="s">
        <v>186</v>
      </c>
      <c r="I53" s="12"/>
    </row>
    <row r="54" spans="1:9" ht="48.75" customHeight="1" thickBot="1">
      <c r="A54" s="6" t="s">
        <v>279</v>
      </c>
      <c r="B54" s="7" t="s">
        <v>280</v>
      </c>
      <c r="C54" s="7">
        <v>2020</v>
      </c>
      <c r="D54" s="8" t="s">
        <v>11</v>
      </c>
      <c r="E54" s="8" t="s">
        <v>281</v>
      </c>
      <c r="F54" s="8" t="s">
        <v>272</v>
      </c>
      <c r="G54" s="10" t="s">
        <v>185</v>
      </c>
      <c r="H54" s="11" t="s">
        <v>186</v>
      </c>
      <c r="I54" s="12"/>
    </row>
    <row r="55" spans="1:9" ht="60" customHeight="1">
      <c r="A55" s="6" t="s">
        <v>282</v>
      </c>
      <c r="B55" s="7" t="s">
        <v>165</v>
      </c>
      <c r="C55" s="7">
        <v>2020</v>
      </c>
      <c r="D55" s="8" t="s">
        <v>11</v>
      </c>
      <c r="E55" s="8" t="s">
        <v>166</v>
      </c>
      <c r="F55" s="8" t="s">
        <v>272</v>
      </c>
      <c r="G55" s="10" t="s">
        <v>243</v>
      </c>
      <c r="H55" s="11" t="s">
        <v>186</v>
      </c>
      <c r="I55" s="12"/>
    </row>
    <row r="56" spans="1:9" ht="15.75" customHeight="1" thickBot="1">
      <c r="A56" s="1" t="s">
        <v>0</v>
      </c>
      <c r="B56" s="1" t="s">
        <v>1</v>
      </c>
      <c r="C56" s="1" t="s">
        <v>2</v>
      </c>
      <c r="D56" s="1" t="s">
        <v>3</v>
      </c>
      <c r="E56" s="1" t="s">
        <v>4</v>
      </c>
      <c r="F56" s="1" t="s">
        <v>5</v>
      </c>
      <c r="G56" s="1" t="s">
        <v>6</v>
      </c>
      <c r="H56" s="1" t="s">
        <v>7</v>
      </c>
      <c r="I56" s="1" t="s">
        <v>8</v>
      </c>
    </row>
    <row r="57" spans="1:9" ht="48.75" customHeight="1" thickBot="1">
      <c r="A57" s="6" t="s">
        <v>283</v>
      </c>
      <c r="B57" s="7" t="s">
        <v>284</v>
      </c>
      <c r="C57" s="7">
        <v>2020</v>
      </c>
      <c r="D57" s="8" t="s">
        <v>11</v>
      </c>
      <c r="E57" s="8" t="s">
        <v>191</v>
      </c>
      <c r="F57" s="8" t="s">
        <v>285</v>
      </c>
      <c r="G57" s="10" t="s">
        <v>192</v>
      </c>
      <c r="H57" s="11" t="s">
        <v>186</v>
      </c>
      <c r="I57" s="12"/>
    </row>
    <row r="58" spans="1:9" ht="84.75" customHeight="1" thickBot="1">
      <c r="A58" s="6" t="s">
        <v>286</v>
      </c>
      <c r="B58" s="7" t="s">
        <v>287</v>
      </c>
      <c r="C58" s="7">
        <v>2020</v>
      </c>
      <c r="D58" s="8" t="s">
        <v>11</v>
      </c>
      <c r="E58" s="8" t="s">
        <v>288</v>
      </c>
      <c r="F58" s="8" t="s">
        <v>285</v>
      </c>
      <c r="G58" s="10" t="s">
        <v>192</v>
      </c>
      <c r="H58" s="11" t="s">
        <v>186</v>
      </c>
      <c r="I58" s="12"/>
    </row>
    <row r="59" spans="1:9" ht="60.75" customHeight="1" thickBot="1">
      <c r="A59" s="6" t="s">
        <v>289</v>
      </c>
      <c r="B59" s="7" t="s">
        <v>290</v>
      </c>
      <c r="C59" s="7">
        <v>2020</v>
      </c>
      <c r="D59" s="8" t="s">
        <v>11</v>
      </c>
      <c r="E59" s="8" t="s">
        <v>291</v>
      </c>
      <c r="F59" s="8" t="s">
        <v>285</v>
      </c>
      <c r="G59" s="10" t="s">
        <v>192</v>
      </c>
      <c r="H59" s="11" t="s">
        <v>186</v>
      </c>
      <c r="I59" s="12"/>
    </row>
    <row r="60" spans="1:9" ht="36.75" customHeight="1" thickBot="1">
      <c r="A60" s="6" t="s">
        <v>292</v>
      </c>
      <c r="B60" s="7" t="s">
        <v>293</v>
      </c>
      <c r="C60" s="7">
        <v>2020</v>
      </c>
      <c r="D60" s="8" t="s">
        <v>11</v>
      </c>
      <c r="E60" s="8" t="s">
        <v>294</v>
      </c>
      <c r="F60" s="8" t="s">
        <v>285</v>
      </c>
      <c r="G60" s="10" t="s">
        <v>192</v>
      </c>
      <c r="H60" s="11" t="s">
        <v>186</v>
      </c>
      <c r="I60" s="12"/>
    </row>
    <row r="61" spans="1:9" ht="36.75" customHeight="1" thickBot="1">
      <c r="A61" s="6" t="s">
        <v>295</v>
      </c>
      <c r="B61" s="7" t="s">
        <v>296</v>
      </c>
      <c r="C61" s="7">
        <v>2020</v>
      </c>
      <c r="D61" s="8" t="s">
        <v>11</v>
      </c>
      <c r="E61" s="8" t="s">
        <v>297</v>
      </c>
      <c r="F61" s="8" t="s">
        <v>285</v>
      </c>
      <c r="G61" s="10" t="s">
        <v>192</v>
      </c>
      <c r="H61" s="11" t="s">
        <v>186</v>
      </c>
      <c r="I61" s="12"/>
    </row>
    <row r="62" spans="1:9" ht="36.75" customHeight="1" thickBot="1">
      <c r="A62" s="6" t="s">
        <v>298</v>
      </c>
      <c r="B62" s="7" t="s">
        <v>299</v>
      </c>
      <c r="C62" s="7">
        <v>2020</v>
      </c>
      <c r="D62" s="8" t="s">
        <v>11</v>
      </c>
      <c r="E62" s="8" t="s">
        <v>300</v>
      </c>
      <c r="F62" s="8" t="s">
        <v>301</v>
      </c>
      <c r="G62" s="10" t="s">
        <v>192</v>
      </c>
      <c r="H62" s="11" t="s">
        <v>186</v>
      </c>
      <c r="I62" s="12"/>
    </row>
    <row r="63" spans="1:9" ht="48.75" customHeight="1" thickBot="1">
      <c r="A63" s="6" t="s">
        <v>302</v>
      </c>
      <c r="B63" s="7" t="s">
        <v>303</v>
      </c>
      <c r="C63" s="7">
        <v>2020</v>
      </c>
      <c r="D63" s="8" t="s">
        <v>11</v>
      </c>
      <c r="E63" s="8" t="s">
        <v>27</v>
      </c>
      <c r="F63" s="8" t="s">
        <v>304</v>
      </c>
      <c r="G63" s="10" t="s">
        <v>243</v>
      </c>
      <c r="H63" s="11" t="s">
        <v>186</v>
      </c>
      <c r="I63" s="12"/>
    </row>
    <row r="64" spans="1:9" ht="60.75" customHeight="1" thickBot="1">
      <c r="A64" s="6" t="s">
        <v>305</v>
      </c>
      <c r="B64" s="7" t="s">
        <v>306</v>
      </c>
      <c r="C64" s="7">
        <v>2020</v>
      </c>
      <c r="D64" s="8" t="s">
        <v>11</v>
      </c>
      <c r="E64" s="8" t="s">
        <v>68</v>
      </c>
      <c r="F64" s="8" t="s">
        <v>304</v>
      </c>
      <c r="G64" s="10" t="s">
        <v>243</v>
      </c>
      <c r="H64" s="11" t="s">
        <v>186</v>
      </c>
      <c r="I64" s="12"/>
    </row>
    <row r="65" spans="1:9" ht="72.75" customHeight="1" thickBot="1">
      <c r="A65" s="6" t="s">
        <v>307</v>
      </c>
      <c r="B65" s="7" t="s">
        <v>308</v>
      </c>
      <c r="C65" s="7">
        <v>2020</v>
      </c>
      <c r="D65" s="8" t="s">
        <v>11</v>
      </c>
      <c r="E65" s="8" t="s">
        <v>258</v>
      </c>
      <c r="F65" s="8" t="s">
        <v>304</v>
      </c>
      <c r="G65" s="10" t="s">
        <v>243</v>
      </c>
      <c r="H65" s="11" t="s">
        <v>186</v>
      </c>
      <c r="I65" s="12"/>
    </row>
    <row r="66" spans="1:9" ht="24" customHeight="1">
      <c r="A66" s="6" t="s">
        <v>309</v>
      </c>
      <c r="B66" s="7" t="s">
        <v>310</v>
      </c>
      <c r="C66" s="7">
        <v>2020</v>
      </c>
      <c r="D66" s="8" t="s">
        <v>11</v>
      </c>
      <c r="E66" s="8" t="s">
        <v>256</v>
      </c>
      <c r="F66" s="8" t="s">
        <v>304</v>
      </c>
      <c r="G66" s="10" t="s">
        <v>243</v>
      </c>
      <c r="H66" s="11" t="s">
        <v>186</v>
      </c>
      <c r="I66" s="12"/>
    </row>
    <row r="67" spans="1:9" ht="15.75" customHeight="1" thickBot="1">
      <c r="A67" s="1" t="s">
        <v>0</v>
      </c>
      <c r="B67" s="1" t="s">
        <v>1</v>
      </c>
      <c r="C67" s="1" t="s">
        <v>2</v>
      </c>
      <c r="D67" s="1" t="s">
        <v>3</v>
      </c>
      <c r="E67" s="1" t="s">
        <v>4</v>
      </c>
      <c r="F67" s="1" t="s">
        <v>5</v>
      </c>
      <c r="G67" s="1" t="s">
        <v>6</v>
      </c>
      <c r="H67" s="1" t="s">
        <v>7</v>
      </c>
      <c r="I67" s="1" t="s">
        <v>8</v>
      </c>
    </row>
    <row r="68" spans="1:9" ht="36.75" customHeight="1" thickBot="1">
      <c r="A68" s="6" t="s">
        <v>311</v>
      </c>
      <c r="B68" s="7" t="s">
        <v>312</v>
      </c>
      <c r="C68" s="7">
        <v>2020</v>
      </c>
      <c r="D68" s="8" t="s">
        <v>11</v>
      </c>
      <c r="E68" s="8" t="s">
        <v>313</v>
      </c>
      <c r="F68" s="8" t="s">
        <v>314</v>
      </c>
      <c r="G68" s="10" t="s">
        <v>192</v>
      </c>
      <c r="H68" s="11" t="s">
        <v>186</v>
      </c>
      <c r="I68" s="12"/>
    </row>
    <row r="69" spans="1:9" ht="48.75" customHeight="1" thickBot="1">
      <c r="A69" s="6" t="s">
        <v>315</v>
      </c>
      <c r="B69" s="7" t="s">
        <v>316</v>
      </c>
      <c r="C69" s="7">
        <v>2020</v>
      </c>
      <c r="D69" s="8" t="s">
        <v>11</v>
      </c>
      <c r="E69" s="8" t="s">
        <v>27</v>
      </c>
      <c r="F69" s="8" t="s">
        <v>314</v>
      </c>
      <c r="G69" s="10" t="s">
        <v>192</v>
      </c>
      <c r="H69" s="11" t="s">
        <v>186</v>
      </c>
      <c r="I69" s="12"/>
    </row>
    <row r="70" spans="1:9" ht="48.75" customHeight="1" thickBot="1">
      <c r="A70" s="6" t="s">
        <v>317</v>
      </c>
      <c r="B70" s="7" t="s">
        <v>318</v>
      </c>
      <c r="C70" s="7">
        <v>2020</v>
      </c>
      <c r="D70" s="8" t="s">
        <v>11</v>
      </c>
      <c r="E70" s="8" t="s">
        <v>319</v>
      </c>
      <c r="F70" s="8" t="s">
        <v>314</v>
      </c>
      <c r="G70" s="10" t="s">
        <v>192</v>
      </c>
      <c r="H70" s="11" t="s">
        <v>186</v>
      </c>
      <c r="I70" s="12"/>
    </row>
    <row r="71" spans="1:9" ht="48" customHeight="1">
      <c r="A71" s="6" t="s">
        <v>320</v>
      </c>
      <c r="B71" s="7" t="s">
        <v>321</v>
      </c>
      <c r="C71" s="7">
        <v>2020</v>
      </c>
      <c r="D71" s="8" t="s">
        <v>11</v>
      </c>
      <c r="E71" s="8" t="s">
        <v>319</v>
      </c>
      <c r="F71" s="8" t="s">
        <v>322</v>
      </c>
      <c r="G71" s="10" t="s">
        <v>213</v>
      </c>
      <c r="H71" s="13" t="s">
        <v>222</v>
      </c>
      <c r="I71" s="1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A2" sqref="A2"/>
    </sheetView>
  </sheetViews>
  <sheetFormatPr defaultRowHeight="15"/>
  <sheetData>
    <row r="1" spans="1:1">
      <c r="A1" t="s">
        <v>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4"/>
  <sheetViews>
    <sheetView tabSelected="1" zoomScaleNormal="100" workbookViewId="0">
      <selection activeCell="C16" sqref="C16"/>
    </sheetView>
  </sheetViews>
  <sheetFormatPr defaultColWidth="8.85546875" defaultRowHeight="15"/>
  <cols>
    <col min="1" max="1" width="60.42578125" bestFit="1" customWidth="1"/>
    <col min="2" max="2" width="1.42578125" bestFit="1" customWidth="1"/>
    <col min="3" max="3" width="13.28515625" bestFit="1" customWidth="1"/>
    <col min="4" max="4" width="14.42578125" bestFit="1" customWidth="1"/>
  </cols>
  <sheetData>
    <row r="1" spans="1:4">
      <c r="A1" t="s">
        <v>7617</v>
      </c>
      <c r="B1" t="s">
        <v>325</v>
      </c>
      <c r="C1">
        <v>245</v>
      </c>
    </row>
    <row r="3" spans="1:4">
      <c r="A3" s="4" t="s">
        <v>324</v>
      </c>
      <c r="B3" t="s">
        <v>325</v>
      </c>
      <c r="C3" t="str">
        <f>INDEX(Database!A:BN,$C$1,3)</f>
        <v>Data Anggota Dewan Perwakilan Rakyat Daerah Kabupaten Tulang Bawang</v>
      </c>
    </row>
    <row r="4" spans="1:4">
      <c r="A4" s="4" t="s">
        <v>4</v>
      </c>
      <c r="B4" t="s">
        <v>325</v>
      </c>
      <c r="C4" t="str">
        <f>INDEX(Database!A:BN,$C$1,4)</f>
        <v xml:space="preserve">  Sekretariat DPRD Kabupaten Tulang Bawang</v>
      </c>
    </row>
    <row r="6" spans="1:4">
      <c r="A6" s="4" t="s">
        <v>326</v>
      </c>
      <c r="B6" t="s">
        <v>325</v>
      </c>
      <c r="C6" t="str">
        <f>INDEX(Database!A:BN,$C$1,5)</f>
        <v>Data Anggota Dewan Perwakilan Rakyat Daerah Kabupaten Tulang Bawang</v>
      </c>
    </row>
    <row r="7" spans="1:4">
      <c r="A7" s="4" t="s">
        <v>2</v>
      </c>
      <c r="B7" t="s">
        <v>325</v>
      </c>
      <c r="C7" t="str">
        <f>INDEX(Database!A:BN,$C$1,6)</f>
        <v>2020</v>
      </c>
    </row>
    <row r="8" spans="1:4">
      <c r="A8" s="4" t="s">
        <v>327</v>
      </c>
      <c r="B8" t="s">
        <v>325</v>
      </c>
      <c r="C8" t="str">
        <f>INDEX(Database!A:BN,$C$1,7)</f>
        <v>Kompilasi Produk Administrasi</v>
      </c>
    </row>
    <row r="9" spans="1:4">
      <c r="A9" s="4" t="s">
        <v>328</v>
      </c>
      <c r="B9" t="s">
        <v>325</v>
      </c>
      <c r="C9" t="str">
        <f>INDEX(Database!A:BN,$C$1,8)</f>
        <v>Sektor Publik Perpajakan Dan Regulasi Pasar</v>
      </c>
    </row>
    <row r="11" spans="1:4">
      <c r="A11" s="27" t="s">
        <v>329</v>
      </c>
      <c r="B11" s="18"/>
      <c r="C11" s="18"/>
      <c r="D11" s="18"/>
    </row>
    <row r="12" spans="1:4">
      <c r="A12" t="s">
        <v>330</v>
      </c>
      <c r="B12" t="s">
        <v>325</v>
      </c>
      <c r="C12" t="str">
        <f>INDEX(Database!A:BN,$C$1,9)</f>
        <v>-</v>
      </c>
    </row>
    <row r="13" spans="1:4">
      <c r="A13" t="s">
        <v>331</v>
      </c>
    </row>
    <row r="14" spans="1:4">
      <c r="A14" t="s">
        <v>332</v>
      </c>
      <c r="B14" t="s">
        <v>325</v>
      </c>
      <c r="C14" t="str">
        <f>INDEX(Database!A:BN,$C$1,10)</f>
        <v>07267575906</v>
      </c>
    </row>
    <row r="15" spans="1:4">
      <c r="A15" t="s">
        <v>333</v>
      </c>
      <c r="B15" t="s">
        <v>325</v>
      </c>
      <c r="C15" t="str">
        <f>INDEX(Database!A:BN,$C$1,11)</f>
        <v>-</v>
      </c>
    </row>
    <row r="16" spans="1:4">
      <c r="A16" t="s">
        <v>334</v>
      </c>
      <c r="B16" t="s">
        <v>325</v>
      </c>
      <c r="C16" t="str">
        <f>INDEX(Database!A:BN,$C$1,12)</f>
        <v>humasdprdtuba@gmail.com</v>
      </c>
    </row>
    <row r="18" spans="1:4">
      <c r="A18" s="27" t="s">
        <v>335</v>
      </c>
      <c r="B18" s="18"/>
      <c r="C18" s="18"/>
      <c r="D18" s="18"/>
    </row>
    <row r="19" spans="1:4">
      <c r="A19" t="s">
        <v>336</v>
      </c>
    </row>
    <row r="20" spans="1:4">
      <c r="A20" t="s">
        <v>337</v>
      </c>
      <c r="B20" t="s">
        <v>325</v>
      </c>
      <c r="C20" t="str">
        <f>INDEX(Database!A:BN,$C$1,13)</f>
        <v>-</v>
      </c>
    </row>
    <row r="21" spans="1:4">
      <c r="A21" t="s">
        <v>338</v>
      </c>
      <c r="B21" t="s">
        <v>325</v>
      </c>
      <c r="C21" t="str">
        <f>INDEX(Database!A:BN,$C$1,14)</f>
        <v>Sekretariat Dprd Kabupaten Tulang Bawang</v>
      </c>
    </row>
    <row r="22" spans="1:4">
      <c r="A22" t="s">
        <v>339</v>
      </c>
    </row>
    <row r="23" spans="1:4">
      <c r="A23" t="s">
        <v>340</v>
      </c>
      <c r="B23" t="s">
        <v>325</v>
      </c>
      <c r="C23" t="str">
        <f>INDEX(Database!A:BN,$C$1,15)</f>
        <v>Herwanto Bito, S.sos., M.h.</v>
      </c>
    </row>
    <row r="24" spans="1:4">
      <c r="A24" t="s">
        <v>341</v>
      </c>
      <c r="B24" t="s">
        <v>325</v>
      </c>
      <c r="C24" t="str">
        <f>INDEX(Database!A:BN,$C$1,16)</f>
        <v>Kepala Bagian Umum</v>
      </c>
    </row>
    <row r="25" spans="1:4">
      <c r="A25" t="s">
        <v>342</v>
      </c>
      <c r="B25" t="s">
        <v>325</v>
      </c>
      <c r="C25" t="str">
        <f>INDEX(Database!A:BN,$C$1,17)</f>
        <v>Jalan Lintas Timur, Menggala</v>
      </c>
    </row>
    <row r="26" spans="1:4">
      <c r="A26" t="s">
        <v>332</v>
      </c>
      <c r="B26" t="s">
        <v>325</v>
      </c>
      <c r="C26" t="str">
        <f>INDEX(Database!A:BN,$C$1,18)</f>
        <v>07267575906</v>
      </c>
    </row>
    <row r="27" spans="1:4">
      <c r="A27" t="s">
        <v>343</v>
      </c>
      <c r="B27" t="s">
        <v>325</v>
      </c>
      <c r="C27" t="str">
        <f>INDEX(Database!A:BN,$C$1,19)</f>
        <v>-</v>
      </c>
    </row>
    <row r="28" spans="1:4">
      <c r="A28" t="s">
        <v>334</v>
      </c>
      <c r="B28" t="s">
        <v>325</v>
      </c>
      <c r="C28" t="str">
        <f>INDEX(Database!A:BN,$C$1,20)</f>
        <v>humasdprdtuba@gmail.com</v>
      </c>
    </row>
    <row r="30" spans="1:4">
      <c r="A30" s="27" t="s">
        <v>344</v>
      </c>
      <c r="B30" s="18"/>
      <c r="C30" s="18"/>
      <c r="D30" s="18"/>
    </row>
    <row r="31" spans="1:4">
      <c r="A31" t="s">
        <v>345</v>
      </c>
      <c r="B31" t="s">
        <v>325</v>
      </c>
      <c r="C31" t="str">
        <f>INDEX(Database!$A:$BN,$C$1,21)</f>
        <v>Anggota Dprd Kabupaten Tulang Bawang Dipilih Secara Berkala Dalam Pemilu 5 Tahun. Data Anggota Dewan Yang Terkumpul Berupa Data-data Informasi Umum Dan Asal Fraksi.</v>
      </c>
    </row>
    <row r="32" spans="1:4">
      <c r="A32" t="s">
        <v>346</v>
      </c>
      <c r="B32" t="s">
        <v>325</v>
      </c>
      <c r="C32" t="str">
        <f>INDEX(Database!$A:$BN,$C$1,22)</f>
        <v>Mengetahui Data-data Anggota Dewan</v>
      </c>
    </row>
    <row r="33" spans="1:4">
      <c r="A33" t="s">
        <v>347</v>
      </c>
    </row>
    <row r="34" spans="1:4">
      <c r="A34" t="s">
        <v>350</v>
      </c>
      <c r="C34" t="s">
        <v>348</v>
      </c>
      <c r="D34" t="s">
        <v>349</v>
      </c>
    </row>
    <row r="35" spans="1:4">
      <c r="A35" t="s">
        <v>351</v>
      </c>
      <c r="B35" t="s">
        <v>325</v>
      </c>
      <c r="C35" t="str">
        <f>INDEX(Database!$A:$BN,$C$1,23)</f>
        <v>01 Januari 2020</v>
      </c>
      <c r="D35" t="str">
        <f>INDEX(Database!$A:$BN,$C$1,24)</f>
        <v>31 Januari 2020</v>
      </c>
    </row>
    <row r="36" spans="1:4">
      <c r="A36" t="s">
        <v>352</v>
      </c>
      <c r="B36" t="s">
        <v>325</v>
      </c>
      <c r="C36" t="str">
        <f>INDEX(Database!$A:$BN,$C$1,25)</f>
        <v>03 Februari 2020</v>
      </c>
      <c r="D36" t="str">
        <f>INDEX(Database!$A:$BN,$C$1,26)</f>
        <v>28 Februari 2020</v>
      </c>
    </row>
    <row r="37" spans="1:4">
      <c r="A37" t="s">
        <v>353</v>
      </c>
    </row>
    <row r="38" spans="1:4">
      <c r="A38" t="s">
        <v>354</v>
      </c>
      <c r="B38" t="s">
        <v>325</v>
      </c>
      <c r="C38" t="str">
        <f>INDEX(Database!$A:$BN,$C$1,27)</f>
        <v>02 Maret 2020</v>
      </c>
      <c r="D38" t="str">
        <f>INDEX(Database!$A:$BN,$C$1,28)</f>
        <v>31 Maret 2020</v>
      </c>
    </row>
    <row r="39" spans="1:4">
      <c r="A39" t="s">
        <v>355</v>
      </c>
    </row>
    <row r="40" spans="1:4">
      <c r="A40" t="s">
        <v>356</v>
      </c>
      <c r="B40" t="s">
        <v>325</v>
      </c>
      <c r="C40" t="str">
        <f>INDEX(Database!$A:$BN,$C$1,29)</f>
        <v>01 April 2020</v>
      </c>
      <c r="D40" t="str">
        <f>INDEX(Database!$A:$BN,$C$1,30)</f>
        <v>30 April 2020</v>
      </c>
    </row>
    <row r="41" spans="1:4">
      <c r="A41" t="s">
        <v>357</v>
      </c>
    </row>
    <row r="42" spans="1:4">
      <c r="A42" t="s">
        <v>358</v>
      </c>
      <c r="B42" t="s">
        <v>325</v>
      </c>
      <c r="C42" t="str">
        <f>INDEX(Database!$A:$BN,$C$1,31)</f>
        <v>01 Mei 2020</v>
      </c>
      <c r="D42" t="str">
        <f>INDEX(Database!$A:$BN,$C$1,32)</f>
        <v>29 Mei 2020</v>
      </c>
    </row>
    <row r="43" spans="1:4">
      <c r="A43" t="s">
        <v>359</v>
      </c>
      <c r="B43" t="s">
        <v>325</v>
      </c>
      <c r="C43" t="str">
        <f>INDEX(Database!$A:$BN,$C$1,33)</f>
        <v>01 Juni 2020</v>
      </c>
      <c r="D43" t="str">
        <f>INDEX(Database!$A:$BN,$C$1,34)</f>
        <v>12 Juni 2020</v>
      </c>
    </row>
    <row r="44" spans="1:4">
      <c r="A44" t="s">
        <v>360</v>
      </c>
      <c r="B44" t="s">
        <v>325</v>
      </c>
      <c r="C44" t="str">
        <f>INDEX(Database!$A:$BN,$C$1,35)</f>
        <v>15 Juni 2020</v>
      </c>
      <c r="D44" t="str">
        <f>INDEX(Database!$A:$BN,$C$1,36)</f>
        <v>26 Juni 2020</v>
      </c>
    </row>
    <row r="46" spans="1:4">
      <c r="A46" s="27" t="s">
        <v>361</v>
      </c>
      <c r="B46" s="18"/>
      <c r="C46" s="18"/>
      <c r="D46" s="18"/>
    </row>
    <row r="47" spans="1:4">
      <c r="A47" t="s">
        <v>362</v>
      </c>
      <c r="B47" t="s">
        <v>325</v>
      </c>
      <c r="C47" t="str">
        <f>INDEX(Database!$A:$BN,$C$1,37)</f>
        <v>Berulang</v>
      </c>
    </row>
    <row r="48" spans="1:4">
      <c r="A48" t="s">
        <v>363</v>
      </c>
      <c r="B48" t="s">
        <v>325</v>
      </c>
      <c r="C48" t="str">
        <f>INDEX(Database!$A:$BN,$C$1,38)</f>
        <v>Tahunan</v>
      </c>
    </row>
    <row r="49" spans="1:3">
      <c r="A49" t="s">
        <v>364</v>
      </c>
      <c r="B49" t="s">
        <v>325</v>
      </c>
      <c r="C49" t="str">
        <f>INDEX(Database!$A:$BN,$C$1,39)</f>
        <v>Longitudinal Panel</v>
      </c>
    </row>
    <row r="50" spans="1:3">
      <c r="A50" t="s">
        <v>365</v>
      </c>
      <c r="B50" t="s">
        <v>325</v>
      </c>
      <c r="C50" t="str">
        <f>INDEX(Database!$A:$BN,$C$1,40)</f>
        <v>Sebagian Wilayah Indonesia</v>
      </c>
    </row>
    <row r="51" spans="1:3">
      <c r="A51" t="s">
        <v>366</v>
      </c>
      <c r="B51" t="s">
        <v>325</v>
      </c>
      <c r="C51" t="str">
        <f>INDEX(Database!$A:$BN,$C$1,41)</f>
        <v>Pengumpulan Data Sekunder</v>
      </c>
    </row>
    <row r="52" spans="1:3">
      <c r="A52" t="s">
        <v>367</v>
      </c>
      <c r="B52" t="s">
        <v>325</v>
      </c>
      <c r="C52" t="str">
        <f>INDEX(Database!$A:$BN,$C$1,42)</f>
        <v>Paper-assisted Personal Interviewing (PAPI)</v>
      </c>
    </row>
    <row r="53" spans="1:3">
      <c r="A53" t="s">
        <v>368</v>
      </c>
      <c r="B53" t="s">
        <v>325</v>
      </c>
      <c r="C53" t="str">
        <f>INDEX(Database!$A:$BN,$C$1,43)</f>
        <v>Individu</v>
      </c>
    </row>
    <row r="55" spans="1:3">
      <c r="A55" s="28" t="s">
        <v>369</v>
      </c>
      <c r="B55" s="18"/>
      <c r="C55" s="18"/>
    </row>
    <row r="56" spans="1:3">
      <c r="A56" t="s">
        <v>370</v>
      </c>
      <c r="B56" t="s">
        <v>325</v>
      </c>
      <c r="C56" t="str">
        <f>INDEX(Database!$A:$BN,$C$1,44)</f>
        <v>Tidak</v>
      </c>
    </row>
    <row r="57" spans="1:3">
      <c r="A57" t="s">
        <v>371</v>
      </c>
      <c r="B57" t="s">
        <v>325</v>
      </c>
      <c r="C57" t="str">
        <f>INDEX(Database!$A:$BN,$C$1,45)</f>
        <v>Supervisi</v>
      </c>
    </row>
    <row r="58" spans="1:3">
      <c r="A58" t="s">
        <v>372</v>
      </c>
      <c r="B58" t="s">
        <v>325</v>
      </c>
      <c r="C58" t="str">
        <f>INDEX(Database!$A:$BN,$C$1,46)</f>
        <v>Tidak</v>
      </c>
    </row>
    <row r="59" spans="1:3">
      <c r="A59" t="s">
        <v>373</v>
      </c>
      <c r="B59" t="s">
        <v>325</v>
      </c>
      <c r="C59" t="str">
        <f>INDEX(Database!$A:$BN,$C$1,47)</f>
        <v>Staf Instansi Penyelenggara</v>
      </c>
    </row>
    <row r="60" spans="1:3">
      <c r="A60" t="s">
        <v>374</v>
      </c>
      <c r="B60" t="s">
        <v>325</v>
      </c>
      <c r="C60" t="str">
        <f>INDEX(Database!$A:$BN,$C$1,48)</f>
        <v>Sma Atau Smk</v>
      </c>
    </row>
    <row r="61" spans="1:3">
      <c r="A61" t="s">
        <v>375</v>
      </c>
    </row>
    <row r="62" spans="1:3">
      <c r="A62" t="s">
        <v>376</v>
      </c>
      <c r="B62" t="s">
        <v>325</v>
      </c>
      <c r="C62" t="str">
        <f>INDEX(Database!$A:$BN,$C$1,49)</f>
        <v>: 1 orang</v>
      </c>
    </row>
    <row r="63" spans="1:3">
      <c r="A63" t="s">
        <v>377</v>
      </c>
      <c r="B63" t="s">
        <v>325</v>
      </c>
      <c r="C63" t="str">
        <f>INDEX(Database!$A:$BN,$C$1,50)</f>
        <v>: 2 orang</v>
      </c>
    </row>
    <row r="64" spans="1:3">
      <c r="A64" t="s">
        <v>378</v>
      </c>
      <c r="B64" t="s">
        <v>325</v>
      </c>
      <c r="C64" t="str">
        <f>INDEX(Database!$A:$BN,$C$1,51)</f>
        <v>Tidak</v>
      </c>
    </row>
    <row r="66" spans="1:3">
      <c r="A66" s="28" t="s">
        <v>379</v>
      </c>
      <c r="B66" s="18"/>
      <c r="C66" s="18"/>
    </row>
    <row r="67" spans="1:3">
      <c r="A67" t="s">
        <v>380</v>
      </c>
    </row>
    <row r="68" spans="1:3">
      <c r="A68" t="s">
        <v>381</v>
      </c>
      <c r="B68" t="s">
        <v>325</v>
      </c>
      <c r="C68" t="str">
        <f>INDEX(Database!$A:$BN,$C$1,52)</f>
        <v>: Tidak</v>
      </c>
    </row>
    <row r="69" spans="1:3">
      <c r="A69" t="s">
        <v>382</v>
      </c>
      <c r="B69" t="s">
        <v>325</v>
      </c>
      <c r="C69" t="str">
        <f>INDEX(Database!$A:$BN,$C$1,53)</f>
        <v>: Tidak</v>
      </c>
    </row>
    <row r="70" spans="1:3">
      <c r="A70" t="s">
        <v>383</v>
      </c>
      <c r="B70" t="s">
        <v>325</v>
      </c>
      <c r="C70" t="str">
        <f>INDEX(Database!$A:$BN,$C$1,54)</f>
        <v>: Tidak</v>
      </c>
    </row>
    <row r="71" spans="1:3">
      <c r="A71" t="s">
        <v>384</v>
      </c>
      <c r="B71" t="s">
        <v>325</v>
      </c>
      <c r="C71" t="str">
        <f>INDEX(Database!$A:$BN,$C$1,55)</f>
        <v>: Tidak</v>
      </c>
    </row>
    <row r="72" spans="1:3">
      <c r="A72" t="s">
        <v>385</v>
      </c>
      <c r="B72" t="s">
        <v>325</v>
      </c>
      <c r="C72" t="str">
        <f>INDEX(Database!$A:$BN,$C$1,56)</f>
        <v>Deskriptif</v>
      </c>
    </row>
    <row r="73" spans="1:3">
      <c r="A73" t="s">
        <v>386</v>
      </c>
      <c r="B73" t="s">
        <v>325</v>
      </c>
      <c r="C73" t="str">
        <f>INDEX(Database!$A:$BN,$C$1,57)</f>
        <v>Individu</v>
      </c>
    </row>
    <row r="74" spans="1:3">
      <c r="A74" t="s">
        <v>387</v>
      </c>
      <c r="B74" t="s">
        <v>325</v>
      </c>
      <c r="C74" t="str">
        <f>INDEX(Database!$A:$BN,$C$1,58)</f>
        <v>Kabupaten/Kota</v>
      </c>
    </row>
    <row r="76" spans="1:3">
      <c r="A76" s="28" t="s">
        <v>388</v>
      </c>
      <c r="B76" s="18"/>
      <c r="C76" s="18"/>
    </row>
    <row r="77" spans="1:3">
      <c r="A77" t="s">
        <v>389</v>
      </c>
    </row>
    <row r="78" spans="1:3">
      <c r="A78" t="s">
        <v>390</v>
      </c>
      <c r="B78" t="s">
        <v>325</v>
      </c>
      <c r="C78" t="str">
        <f>INDEX(Database!$A:$BN,$C$1,59)</f>
        <v>: Tidak</v>
      </c>
    </row>
    <row r="79" spans="1:3">
      <c r="A79" t="s">
        <v>391</v>
      </c>
      <c r="B79" t="s">
        <v>325</v>
      </c>
      <c r="C79" t="str">
        <f>INDEX(Database!$A:$BN,$C$1,60)</f>
        <v>: Tidak</v>
      </c>
    </row>
    <row r="80" spans="1:3">
      <c r="A80" t="s">
        <v>392</v>
      </c>
      <c r="B80" t="s">
        <v>325</v>
      </c>
      <c r="C80" t="str">
        <f>INDEX(Database!$A:$BN,$C$1,61)</f>
        <v>: Ya</v>
      </c>
    </row>
    <row r="81" spans="1:3">
      <c r="A81" t="s">
        <v>393</v>
      </c>
    </row>
    <row r="82" spans="1:3">
      <c r="A82" t="s">
        <v>394</v>
      </c>
      <c r="B82" t="s">
        <v>325</v>
      </c>
      <c r="C82">
        <f>INDEX(Database!$A:$BN,$C$1,62)</f>
        <v>0</v>
      </c>
    </row>
    <row r="83" spans="1:3">
      <c r="A83" t="s">
        <v>391</v>
      </c>
      <c r="B83" t="s">
        <v>325</v>
      </c>
      <c r="C83">
        <f>INDEX(Database!$A:$BN,$C$1,63)</f>
        <v>0</v>
      </c>
    </row>
    <row r="84" spans="1:3">
      <c r="A84" t="s">
        <v>392</v>
      </c>
      <c r="B84" t="s">
        <v>325</v>
      </c>
      <c r="C84" t="str">
        <f>INDEX(Database!$A:$BN,$C$1,64)</f>
        <v>12 Juni 2020</v>
      </c>
    </row>
  </sheetData>
  <mergeCells count="7">
    <mergeCell ref="A11:D11"/>
    <mergeCell ref="A76:C76"/>
    <mergeCell ref="A55:C55"/>
    <mergeCell ref="A18:D18"/>
    <mergeCell ref="A30:D30"/>
    <mergeCell ref="A46:D46"/>
    <mergeCell ref="A66:C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1204"/>
  <sheetViews>
    <sheetView topLeftCell="A1180" zoomScaleNormal="100" workbookViewId="0">
      <selection activeCell="D1199" sqref="D1199"/>
    </sheetView>
  </sheetViews>
  <sheetFormatPr defaultColWidth="8.85546875" defaultRowHeight="15"/>
  <cols>
    <col min="1" max="2" width="5.7109375" customWidth="1"/>
    <col min="3" max="3" width="20.85546875" bestFit="1" customWidth="1"/>
    <col min="4" max="4" width="12.42578125" bestFit="1" customWidth="1"/>
    <col min="5" max="5" width="12.28515625" bestFit="1" customWidth="1"/>
    <col min="7" max="7" width="19.85546875" bestFit="1" customWidth="1"/>
    <col min="8" max="8" width="13.28515625" bestFit="1" customWidth="1"/>
    <col min="9" max="9" width="21.85546875" bestFit="1" customWidth="1"/>
    <col min="10" max="10" width="7.140625" bestFit="1" customWidth="1"/>
    <col min="11" max="11" width="8.140625" bestFit="1" customWidth="1"/>
    <col min="12" max="12" width="19.28515625" customWidth="1"/>
    <col min="13" max="13" width="27.7109375" bestFit="1" customWidth="1"/>
    <col min="24" max="24" width="6.140625" bestFit="1" customWidth="1"/>
    <col min="26" max="26" width="6.140625" bestFit="1" customWidth="1"/>
    <col min="31" max="31" width="5.42578125" bestFit="1" customWidth="1"/>
    <col min="32" max="32" width="6.140625" bestFit="1" customWidth="1"/>
    <col min="35" max="35" width="5.42578125" bestFit="1" customWidth="1"/>
    <col min="36" max="36" width="6.140625" bestFit="1" customWidth="1"/>
    <col min="61" max="61" width="9.42578125" bestFit="1" customWidth="1"/>
  </cols>
  <sheetData>
    <row r="1" spans="1:66" s="5" customFormat="1">
      <c r="A1" s="28" t="s">
        <v>395</v>
      </c>
      <c r="B1" s="28" t="s">
        <v>7</v>
      </c>
      <c r="C1" s="29" t="s">
        <v>324</v>
      </c>
      <c r="D1" s="29" t="s">
        <v>4</v>
      </c>
      <c r="E1" s="29" t="s">
        <v>326</v>
      </c>
      <c r="F1" s="29" t="s">
        <v>2</v>
      </c>
      <c r="G1" s="29" t="s">
        <v>327</v>
      </c>
      <c r="H1" s="29" t="s">
        <v>328</v>
      </c>
      <c r="I1" s="28" t="s">
        <v>329</v>
      </c>
      <c r="J1" s="28"/>
      <c r="K1" s="28"/>
      <c r="L1" s="28"/>
      <c r="M1" s="28" t="s">
        <v>335</v>
      </c>
      <c r="N1" s="28"/>
      <c r="O1" s="28"/>
      <c r="P1" s="28"/>
      <c r="Q1" s="28"/>
      <c r="R1" s="28"/>
      <c r="S1" s="28"/>
      <c r="T1" s="28"/>
      <c r="U1" s="28" t="s">
        <v>344</v>
      </c>
      <c r="V1" s="28"/>
      <c r="W1" s="28"/>
      <c r="X1" s="28"/>
      <c r="Y1" s="28"/>
      <c r="Z1" s="28"/>
      <c r="AA1" s="28"/>
      <c r="AB1" s="28"/>
      <c r="AC1" s="28"/>
      <c r="AD1" s="28"/>
      <c r="AE1" s="28"/>
      <c r="AF1" s="28"/>
      <c r="AG1" s="28"/>
      <c r="AH1" s="28"/>
      <c r="AI1" s="28"/>
      <c r="AJ1" s="28"/>
      <c r="AK1" s="28" t="s">
        <v>361</v>
      </c>
      <c r="AL1" s="28"/>
      <c r="AM1" s="28"/>
      <c r="AN1" s="28"/>
      <c r="AO1" s="28"/>
      <c r="AP1" s="28"/>
      <c r="AQ1" s="28"/>
      <c r="AR1" s="28" t="s">
        <v>369</v>
      </c>
      <c r="AS1" s="28"/>
      <c r="AT1" s="28"/>
      <c r="AU1" s="28"/>
      <c r="AV1" s="28"/>
      <c r="AW1" s="28"/>
      <c r="AX1" s="28"/>
      <c r="AY1" s="28"/>
      <c r="AZ1" s="28" t="s">
        <v>379</v>
      </c>
      <c r="BA1" s="28"/>
      <c r="BB1" s="28"/>
      <c r="BC1" s="28"/>
      <c r="BD1" s="28"/>
      <c r="BE1" s="28"/>
      <c r="BF1" s="28"/>
      <c r="BG1" s="28" t="s">
        <v>388</v>
      </c>
      <c r="BH1" s="28"/>
      <c r="BI1" s="28"/>
      <c r="BJ1" s="28"/>
      <c r="BK1" s="28"/>
      <c r="BL1" s="28"/>
      <c r="BM1" s="28" t="s">
        <v>396</v>
      </c>
      <c r="BN1" s="28" t="s">
        <v>397</v>
      </c>
    </row>
    <row r="2" spans="1:66" s="5" customFormat="1">
      <c r="A2" s="28"/>
      <c r="B2" s="28"/>
      <c r="C2" s="28"/>
      <c r="D2" s="28"/>
      <c r="E2" s="28"/>
      <c r="F2" s="28"/>
      <c r="G2" s="28"/>
      <c r="H2" s="28"/>
      <c r="I2" s="28" t="s">
        <v>330</v>
      </c>
      <c r="J2" s="28" t="s">
        <v>331</v>
      </c>
      <c r="K2" s="28"/>
      <c r="L2" s="28"/>
      <c r="M2" s="28" t="s">
        <v>336</v>
      </c>
      <c r="N2" s="28"/>
      <c r="O2" s="28" t="s">
        <v>339</v>
      </c>
      <c r="P2" s="28"/>
      <c r="Q2" s="28"/>
      <c r="R2" s="28"/>
      <c r="S2" s="28"/>
      <c r="T2" s="28"/>
      <c r="U2" s="28" t="s">
        <v>345</v>
      </c>
      <c r="V2" s="28" t="s">
        <v>346</v>
      </c>
      <c r="W2" s="28" t="s">
        <v>350</v>
      </c>
      <c r="X2" s="28"/>
      <c r="Y2" s="28"/>
      <c r="Z2" s="28"/>
      <c r="AA2" s="28" t="s">
        <v>353</v>
      </c>
      <c r="AB2" s="28"/>
      <c r="AC2" s="28" t="s">
        <v>355</v>
      </c>
      <c r="AD2" s="28"/>
      <c r="AE2" s="28" t="s">
        <v>357</v>
      </c>
      <c r="AF2" s="28"/>
      <c r="AG2" s="28"/>
      <c r="AH2" s="28"/>
      <c r="AI2" s="28"/>
      <c r="AJ2" s="28"/>
      <c r="AK2" s="28" t="s">
        <v>362</v>
      </c>
      <c r="AL2" s="28" t="s">
        <v>363</v>
      </c>
      <c r="AM2" s="28" t="s">
        <v>364</v>
      </c>
      <c r="AN2" s="28" t="s">
        <v>365</v>
      </c>
      <c r="AO2" s="28" t="s">
        <v>366</v>
      </c>
      <c r="AP2" s="28" t="s">
        <v>367</v>
      </c>
      <c r="AQ2" s="28" t="s">
        <v>368</v>
      </c>
      <c r="AR2" s="28" t="s">
        <v>370</v>
      </c>
      <c r="AS2" s="28" t="s">
        <v>371</v>
      </c>
      <c r="AT2" s="28" t="s">
        <v>372</v>
      </c>
      <c r="AU2" s="28" t="s">
        <v>373</v>
      </c>
      <c r="AV2" s="28" t="s">
        <v>374</v>
      </c>
      <c r="AW2" s="28" t="s">
        <v>375</v>
      </c>
      <c r="AX2" s="28"/>
      <c r="AY2" s="28" t="s">
        <v>378</v>
      </c>
      <c r="AZ2" s="28" t="s">
        <v>380</v>
      </c>
      <c r="BA2" s="28"/>
      <c r="BB2" s="28"/>
      <c r="BC2" s="28"/>
      <c r="BD2" s="28" t="s">
        <v>385</v>
      </c>
      <c r="BE2" s="28" t="s">
        <v>386</v>
      </c>
      <c r="BF2" s="28" t="s">
        <v>387</v>
      </c>
      <c r="BG2" s="28" t="s">
        <v>389</v>
      </c>
      <c r="BH2" s="28"/>
      <c r="BI2" s="28"/>
      <c r="BJ2" s="28" t="s">
        <v>393</v>
      </c>
      <c r="BK2" s="28"/>
      <c r="BL2" s="28"/>
      <c r="BM2" s="28"/>
      <c r="BN2" s="28"/>
    </row>
    <row r="3" spans="1:66" s="5" customFormat="1">
      <c r="A3" s="28"/>
      <c r="B3" s="28"/>
      <c r="C3" s="28"/>
      <c r="D3" s="28"/>
      <c r="E3" s="28"/>
      <c r="F3" s="28"/>
      <c r="G3" s="28"/>
      <c r="H3" s="28"/>
      <c r="I3" s="28"/>
      <c r="J3" s="28"/>
      <c r="K3" s="28"/>
      <c r="L3" s="28"/>
      <c r="M3" s="28"/>
      <c r="N3" s="28"/>
      <c r="O3" s="28"/>
      <c r="P3" s="28"/>
      <c r="Q3" s="28"/>
      <c r="R3" s="28"/>
      <c r="S3" s="28"/>
      <c r="T3" s="28"/>
      <c r="U3" s="28"/>
      <c r="V3" s="28"/>
      <c r="W3" s="28" t="s">
        <v>351</v>
      </c>
      <c r="X3" s="28"/>
      <c r="Y3" s="28" t="s">
        <v>352</v>
      </c>
      <c r="Z3" s="28"/>
      <c r="AA3" s="5" t="s">
        <v>354</v>
      </c>
      <c r="AC3" s="28" t="s">
        <v>356</v>
      </c>
      <c r="AD3" s="28"/>
      <c r="AE3" s="28" t="s">
        <v>358</v>
      </c>
      <c r="AF3" s="28"/>
      <c r="AG3" s="28" t="s">
        <v>359</v>
      </c>
      <c r="AH3" s="28"/>
      <c r="AI3" s="28" t="s">
        <v>360</v>
      </c>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row>
    <row r="4" spans="1:66" s="5" customFormat="1">
      <c r="A4" s="28"/>
      <c r="B4" s="28"/>
      <c r="C4" s="28"/>
      <c r="D4" s="28"/>
      <c r="E4" s="28"/>
      <c r="F4" s="28"/>
      <c r="G4" s="28"/>
      <c r="H4" s="28"/>
      <c r="I4" s="28"/>
      <c r="J4" s="5" t="s">
        <v>332</v>
      </c>
      <c r="K4" s="5" t="s">
        <v>333</v>
      </c>
      <c r="L4" s="5" t="s">
        <v>334</v>
      </c>
      <c r="M4" s="5" t="s">
        <v>337</v>
      </c>
      <c r="N4" s="5" t="s">
        <v>338</v>
      </c>
      <c r="O4" s="5" t="s">
        <v>340</v>
      </c>
      <c r="P4" s="5" t="s">
        <v>341</v>
      </c>
      <c r="Q4" s="5" t="s">
        <v>342</v>
      </c>
      <c r="R4" s="5" t="s">
        <v>332</v>
      </c>
      <c r="S4" s="5" t="s">
        <v>343</v>
      </c>
      <c r="T4" s="5" t="s">
        <v>334</v>
      </c>
      <c r="U4" s="28"/>
      <c r="V4" s="28"/>
      <c r="W4" s="5" t="s">
        <v>398</v>
      </c>
      <c r="X4" s="5" t="s">
        <v>399</v>
      </c>
      <c r="Y4" s="5" t="s">
        <v>398</v>
      </c>
      <c r="Z4" s="5" t="s">
        <v>399</v>
      </c>
      <c r="AA4" s="5" t="s">
        <v>398</v>
      </c>
      <c r="AB4" s="5" t="s">
        <v>399</v>
      </c>
      <c r="AC4" s="5" t="s">
        <v>398</v>
      </c>
      <c r="AD4" s="5" t="s">
        <v>399</v>
      </c>
      <c r="AE4" s="5" t="s">
        <v>398</v>
      </c>
      <c r="AF4" s="5" t="s">
        <v>399</v>
      </c>
      <c r="AG4" s="5" t="s">
        <v>398</v>
      </c>
      <c r="AH4" s="5" t="s">
        <v>399</v>
      </c>
      <c r="AI4" s="5" t="s">
        <v>398</v>
      </c>
      <c r="AJ4" s="5" t="s">
        <v>399</v>
      </c>
      <c r="AK4" s="28"/>
      <c r="AL4" s="28"/>
      <c r="AM4" s="28"/>
      <c r="AN4" s="28"/>
      <c r="AO4" s="28"/>
      <c r="AP4" s="28"/>
      <c r="AQ4" s="28"/>
      <c r="AR4" s="28"/>
      <c r="AS4" s="28"/>
      <c r="AT4" s="28"/>
      <c r="AU4" s="28"/>
      <c r="AV4" s="28"/>
      <c r="AW4" s="5" t="s">
        <v>376</v>
      </c>
      <c r="AX4" s="5" t="s">
        <v>377</v>
      </c>
      <c r="AY4" s="28"/>
      <c r="AZ4" s="5" t="s">
        <v>381</v>
      </c>
      <c r="BA4" s="5" t="s">
        <v>382</v>
      </c>
      <c r="BB4" s="5" t="s">
        <v>383</v>
      </c>
      <c r="BC4" s="5" t="s">
        <v>384</v>
      </c>
      <c r="BD4" s="28"/>
      <c r="BE4" s="28"/>
      <c r="BF4" s="28"/>
      <c r="BG4" s="5" t="s">
        <v>390</v>
      </c>
      <c r="BH4" s="5" t="s">
        <v>391</v>
      </c>
      <c r="BI4" s="5" t="s">
        <v>392</v>
      </c>
      <c r="BJ4" s="5" t="s">
        <v>394</v>
      </c>
      <c r="BK4" s="5" t="s">
        <v>391</v>
      </c>
      <c r="BL4" s="5" t="s">
        <v>392</v>
      </c>
      <c r="BM4" s="28"/>
      <c r="BN4" s="28"/>
    </row>
    <row r="5" spans="1:66">
      <c r="A5">
        <v>1</v>
      </c>
      <c r="B5" t="s">
        <v>186</v>
      </c>
      <c r="C5" t="s">
        <v>400</v>
      </c>
      <c r="D5" t="s">
        <v>401</v>
      </c>
      <c r="E5" t="s">
        <v>400</v>
      </c>
      <c r="F5" t="s">
        <v>402</v>
      </c>
      <c r="G5" t="s">
        <v>403</v>
      </c>
      <c r="H5" t="s">
        <v>404</v>
      </c>
      <c r="I5" t="s">
        <v>405</v>
      </c>
      <c r="J5" t="s">
        <v>406</v>
      </c>
      <c r="K5" t="s">
        <v>405</v>
      </c>
      <c r="L5" t="s">
        <v>407</v>
      </c>
      <c r="M5" t="s">
        <v>408</v>
      </c>
      <c r="N5" t="s">
        <v>409</v>
      </c>
      <c r="O5" t="s">
        <v>410</v>
      </c>
      <c r="P5" t="s">
        <v>411</v>
      </c>
      <c r="Q5" t="s">
        <v>412</v>
      </c>
      <c r="R5" t="s">
        <v>406</v>
      </c>
      <c r="S5" t="s">
        <v>405</v>
      </c>
      <c r="T5" t="s">
        <v>407</v>
      </c>
      <c r="U5" t="s">
        <v>413</v>
      </c>
      <c r="V5" t="s">
        <v>414</v>
      </c>
      <c r="W5" t="s">
        <v>415</v>
      </c>
      <c r="X5" t="s">
        <v>416</v>
      </c>
      <c r="Y5" t="s">
        <v>415</v>
      </c>
      <c r="Z5" t="s">
        <v>417</v>
      </c>
      <c r="AA5" t="s">
        <v>418</v>
      </c>
      <c r="AB5" t="s">
        <v>419</v>
      </c>
      <c r="AC5" t="s">
        <v>420</v>
      </c>
      <c r="AD5" t="s">
        <v>421</v>
      </c>
      <c r="AE5" t="s">
        <v>420</v>
      </c>
      <c r="AF5" t="s">
        <v>421</v>
      </c>
      <c r="AG5" t="s">
        <v>422</v>
      </c>
      <c r="AH5" t="s">
        <v>423</v>
      </c>
      <c r="AI5" t="s">
        <v>424</v>
      </c>
      <c r="AJ5" t="s">
        <v>423</v>
      </c>
      <c r="AK5" t="s">
        <v>425</v>
      </c>
      <c r="AM5" t="s">
        <v>426</v>
      </c>
      <c r="AN5" t="s">
        <v>427</v>
      </c>
      <c r="AO5" t="s">
        <v>428</v>
      </c>
      <c r="AP5" t="s">
        <v>429</v>
      </c>
      <c r="AQ5" t="s">
        <v>430</v>
      </c>
      <c r="AR5" t="s">
        <v>431</v>
      </c>
      <c r="AS5" t="s">
        <v>432</v>
      </c>
      <c r="AT5" t="s">
        <v>431</v>
      </c>
      <c r="AU5" t="s">
        <v>433</v>
      </c>
      <c r="AV5" t="s">
        <v>434</v>
      </c>
      <c r="AW5" t="s">
        <v>435</v>
      </c>
      <c r="AX5" t="s">
        <v>436</v>
      </c>
      <c r="AY5" t="s">
        <v>437</v>
      </c>
      <c r="AZ5" t="s">
        <v>438</v>
      </c>
      <c r="BA5" t="s">
        <v>438</v>
      </c>
      <c r="BB5" t="s">
        <v>438</v>
      </c>
      <c r="BC5" t="s">
        <v>438</v>
      </c>
      <c r="BD5" t="s">
        <v>439</v>
      </c>
      <c r="BE5" t="s">
        <v>440</v>
      </c>
      <c r="BF5" t="s">
        <v>441</v>
      </c>
      <c r="BG5" t="s">
        <v>442</v>
      </c>
      <c r="BH5" t="s">
        <v>442</v>
      </c>
      <c r="BI5" t="s">
        <v>438</v>
      </c>
      <c r="BJ5" t="s">
        <v>423</v>
      </c>
      <c r="BK5" t="s">
        <v>423</v>
      </c>
      <c r="BM5" t="s">
        <v>443</v>
      </c>
      <c r="BN5" t="s">
        <v>444</v>
      </c>
    </row>
    <row r="6" spans="1:66">
      <c r="A6">
        <v>2</v>
      </c>
      <c r="B6" t="s">
        <v>222</v>
      </c>
      <c r="C6" t="s">
        <v>445</v>
      </c>
      <c r="D6" t="s">
        <v>446</v>
      </c>
      <c r="BM6" t="s">
        <v>447</v>
      </c>
      <c r="BN6" t="s">
        <v>447</v>
      </c>
    </row>
    <row r="7" spans="1:66">
      <c r="A7">
        <v>3</v>
      </c>
      <c r="B7" t="s">
        <v>186</v>
      </c>
      <c r="C7" t="s">
        <v>448</v>
      </c>
      <c r="D7" t="s">
        <v>449</v>
      </c>
      <c r="E7" t="s">
        <v>450</v>
      </c>
      <c r="F7" t="s">
        <v>451</v>
      </c>
      <c r="G7" t="s">
        <v>452</v>
      </c>
      <c r="H7" t="s">
        <v>453</v>
      </c>
      <c r="I7" t="s">
        <v>405</v>
      </c>
      <c r="J7" t="s">
        <v>454</v>
      </c>
      <c r="K7" t="s">
        <v>455</v>
      </c>
      <c r="L7" t="s">
        <v>456</v>
      </c>
      <c r="M7" t="s">
        <v>457</v>
      </c>
      <c r="N7" t="s">
        <v>458</v>
      </c>
      <c r="O7" t="s">
        <v>405</v>
      </c>
      <c r="P7" t="s">
        <v>459</v>
      </c>
      <c r="Q7" t="s">
        <v>460</v>
      </c>
      <c r="R7" t="s">
        <v>454</v>
      </c>
      <c r="S7" t="s">
        <v>455</v>
      </c>
      <c r="T7" t="s">
        <v>456</v>
      </c>
      <c r="U7" t="s">
        <v>461</v>
      </c>
      <c r="V7" t="s">
        <v>462</v>
      </c>
      <c r="W7" t="s">
        <v>463</v>
      </c>
      <c r="X7" t="s">
        <v>464</v>
      </c>
      <c r="Y7" t="s">
        <v>465</v>
      </c>
      <c r="Z7" t="s">
        <v>464</v>
      </c>
      <c r="AA7" t="s">
        <v>464</v>
      </c>
      <c r="AB7" t="s">
        <v>466</v>
      </c>
      <c r="AC7" t="s">
        <v>467</v>
      </c>
      <c r="AD7" t="s">
        <v>468</v>
      </c>
      <c r="AE7" t="s">
        <v>469</v>
      </c>
      <c r="AF7" t="s">
        <v>470</v>
      </c>
      <c r="AG7" t="s">
        <v>471</v>
      </c>
      <c r="AH7" t="s">
        <v>471</v>
      </c>
      <c r="AI7" t="s">
        <v>472</v>
      </c>
      <c r="AJ7" t="s">
        <v>473</v>
      </c>
      <c r="AK7" t="s">
        <v>425</v>
      </c>
      <c r="AM7" t="s">
        <v>474</v>
      </c>
      <c r="AN7" t="s">
        <v>427</v>
      </c>
      <c r="AO7" t="s">
        <v>475</v>
      </c>
      <c r="AP7" t="s">
        <v>429</v>
      </c>
      <c r="AQ7" t="s">
        <v>476</v>
      </c>
      <c r="AR7" t="s">
        <v>431</v>
      </c>
      <c r="AS7" t="s">
        <v>477</v>
      </c>
      <c r="AT7" t="s">
        <v>431</v>
      </c>
      <c r="AU7" t="s">
        <v>478</v>
      </c>
      <c r="AV7" t="s">
        <v>479</v>
      </c>
      <c r="AW7" t="s">
        <v>480</v>
      </c>
      <c r="AX7" t="s">
        <v>481</v>
      </c>
      <c r="AY7" t="s">
        <v>431</v>
      </c>
      <c r="AZ7" t="s">
        <v>438</v>
      </c>
      <c r="BA7" t="s">
        <v>438</v>
      </c>
      <c r="BB7" t="s">
        <v>438</v>
      </c>
      <c r="BC7" t="s">
        <v>438</v>
      </c>
      <c r="BD7" t="s">
        <v>482</v>
      </c>
      <c r="BE7" t="s">
        <v>483</v>
      </c>
      <c r="BF7" t="s">
        <v>441</v>
      </c>
      <c r="BG7" t="s">
        <v>442</v>
      </c>
      <c r="BH7" t="s">
        <v>442</v>
      </c>
      <c r="BI7" t="s">
        <v>438</v>
      </c>
      <c r="BJ7" t="s">
        <v>471</v>
      </c>
      <c r="BK7" t="s">
        <v>471</v>
      </c>
      <c r="BM7" t="s">
        <v>484</v>
      </c>
      <c r="BN7" t="s">
        <v>485</v>
      </c>
    </row>
    <row r="8" spans="1:66">
      <c r="A8">
        <v>4</v>
      </c>
      <c r="B8" t="s">
        <v>486</v>
      </c>
      <c r="C8" t="s">
        <v>487</v>
      </c>
      <c r="D8" t="s">
        <v>488</v>
      </c>
      <c r="BM8" t="s">
        <v>447</v>
      </c>
      <c r="BN8" t="s">
        <v>447</v>
      </c>
    </row>
    <row r="9" spans="1:66">
      <c r="A9">
        <v>5</v>
      </c>
      <c r="B9" t="s">
        <v>486</v>
      </c>
      <c r="C9" t="s">
        <v>489</v>
      </c>
      <c r="D9" t="s">
        <v>490</v>
      </c>
      <c r="BM9" t="s">
        <v>491</v>
      </c>
      <c r="BN9" t="s">
        <v>447</v>
      </c>
    </row>
    <row r="10" spans="1:66">
      <c r="A10">
        <v>6</v>
      </c>
      <c r="B10" t="s">
        <v>186</v>
      </c>
      <c r="C10" t="s">
        <v>492</v>
      </c>
      <c r="D10" t="s">
        <v>493</v>
      </c>
      <c r="E10" t="s">
        <v>494</v>
      </c>
      <c r="F10" t="s">
        <v>495</v>
      </c>
      <c r="G10" t="s">
        <v>403</v>
      </c>
      <c r="H10" t="s">
        <v>404</v>
      </c>
      <c r="I10" t="s">
        <v>405</v>
      </c>
      <c r="J10" t="s">
        <v>496</v>
      </c>
      <c r="K10" t="s">
        <v>405</v>
      </c>
      <c r="L10" t="s">
        <v>497</v>
      </c>
      <c r="M10" t="s">
        <v>405</v>
      </c>
      <c r="N10" t="s">
        <v>405</v>
      </c>
      <c r="O10" t="s">
        <v>498</v>
      </c>
      <c r="P10" t="s">
        <v>499</v>
      </c>
      <c r="Q10" t="s">
        <v>500</v>
      </c>
      <c r="R10" t="s">
        <v>496</v>
      </c>
      <c r="S10" t="s">
        <v>405</v>
      </c>
      <c r="T10" t="s">
        <v>497</v>
      </c>
      <c r="U10" t="s">
        <v>501</v>
      </c>
      <c r="V10" t="s">
        <v>502</v>
      </c>
      <c r="W10" t="s">
        <v>503</v>
      </c>
      <c r="X10" t="s">
        <v>504</v>
      </c>
      <c r="Y10" t="s">
        <v>505</v>
      </c>
      <c r="Z10" t="s">
        <v>506</v>
      </c>
      <c r="AA10" t="s">
        <v>507</v>
      </c>
      <c r="AB10" t="s">
        <v>508</v>
      </c>
      <c r="AC10" t="s">
        <v>509</v>
      </c>
      <c r="AD10" t="s">
        <v>510</v>
      </c>
      <c r="AE10" t="s">
        <v>511</v>
      </c>
      <c r="AF10" t="s">
        <v>512</v>
      </c>
      <c r="AG10" t="s">
        <v>513</v>
      </c>
      <c r="AH10" t="s">
        <v>514</v>
      </c>
      <c r="AI10" t="s">
        <v>515</v>
      </c>
      <c r="AJ10" t="s">
        <v>516</v>
      </c>
      <c r="AK10" t="s">
        <v>517</v>
      </c>
      <c r="AL10" t="s">
        <v>518</v>
      </c>
      <c r="AM10" t="s">
        <v>474</v>
      </c>
      <c r="AN10" t="s">
        <v>427</v>
      </c>
      <c r="AO10" t="s">
        <v>428</v>
      </c>
      <c r="AP10" t="s">
        <v>429</v>
      </c>
      <c r="AQ10" t="s">
        <v>519</v>
      </c>
      <c r="AR10" t="s">
        <v>431</v>
      </c>
      <c r="AS10" t="s">
        <v>477</v>
      </c>
      <c r="AT10" t="s">
        <v>431</v>
      </c>
      <c r="AU10" t="s">
        <v>520</v>
      </c>
      <c r="AV10" t="s">
        <v>479</v>
      </c>
      <c r="AW10" t="s">
        <v>521</v>
      </c>
      <c r="AX10" t="s">
        <v>480</v>
      </c>
      <c r="AY10" t="s">
        <v>431</v>
      </c>
      <c r="AZ10" t="s">
        <v>438</v>
      </c>
      <c r="BA10" t="s">
        <v>438</v>
      </c>
      <c r="BB10" t="s">
        <v>438</v>
      </c>
      <c r="BC10" t="s">
        <v>438</v>
      </c>
      <c r="BD10" t="s">
        <v>439</v>
      </c>
      <c r="BE10" t="s">
        <v>522</v>
      </c>
      <c r="BF10" t="s">
        <v>441</v>
      </c>
      <c r="BG10" t="s">
        <v>442</v>
      </c>
      <c r="BH10" t="s">
        <v>438</v>
      </c>
      <c r="BI10" t="s">
        <v>438</v>
      </c>
      <c r="BJ10" t="s">
        <v>514</v>
      </c>
      <c r="BM10" t="s">
        <v>523</v>
      </c>
      <c r="BN10" t="s">
        <v>524</v>
      </c>
    </row>
    <row r="11" spans="1:66">
      <c r="A11">
        <v>7</v>
      </c>
      <c r="B11" t="s">
        <v>186</v>
      </c>
      <c r="C11" t="s">
        <v>525</v>
      </c>
      <c r="D11" t="s">
        <v>526</v>
      </c>
      <c r="E11" t="s">
        <v>525</v>
      </c>
      <c r="F11" t="s">
        <v>527</v>
      </c>
      <c r="G11" t="s">
        <v>403</v>
      </c>
      <c r="H11" t="s">
        <v>404</v>
      </c>
      <c r="I11" t="s">
        <v>405</v>
      </c>
      <c r="J11" t="s">
        <v>528</v>
      </c>
      <c r="K11" t="s">
        <v>405</v>
      </c>
      <c r="L11" t="s">
        <v>529</v>
      </c>
      <c r="M11" t="s">
        <v>405</v>
      </c>
      <c r="N11" t="s">
        <v>530</v>
      </c>
      <c r="O11" t="s">
        <v>531</v>
      </c>
      <c r="P11" t="s">
        <v>532</v>
      </c>
      <c r="Q11" t="s">
        <v>533</v>
      </c>
      <c r="R11" t="s">
        <v>528</v>
      </c>
      <c r="S11" t="s">
        <v>405</v>
      </c>
      <c r="T11" t="s">
        <v>529</v>
      </c>
      <c r="U11" t="s">
        <v>534</v>
      </c>
      <c r="V11" t="s">
        <v>535</v>
      </c>
      <c r="W11" t="s">
        <v>536</v>
      </c>
      <c r="X11" t="s">
        <v>537</v>
      </c>
      <c r="Y11" t="s">
        <v>538</v>
      </c>
      <c r="Z11" t="s">
        <v>539</v>
      </c>
      <c r="AA11" t="s">
        <v>540</v>
      </c>
      <c r="AB11" t="s">
        <v>510</v>
      </c>
      <c r="AC11" t="s">
        <v>541</v>
      </c>
      <c r="AD11" t="s">
        <v>514</v>
      </c>
      <c r="AE11" t="s">
        <v>514</v>
      </c>
      <c r="AF11" t="s">
        <v>542</v>
      </c>
      <c r="AG11" t="s">
        <v>543</v>
      </c>
      <c r="AH11" t="s">
        <v>544</v>
      </c>
      <c r="AI11" t="s">
        <v>545</v>
      </c>
      <c r="AJ11" t="s">
        <v>546</v>
      </c>
      <c r="AK11" t="s">
        <v>517</v>
      </c>
      <c r="AL11" t="s">
        <v>518</v>
      </c>
      <c r="AM11" t="s">
        <v>474</v>
      </c>
      <c r="AN11" t="s">
        <v>427</v>
      </c>
      <c r="AO11" t="s">
        <v>428</v>
      </c>
      <c r="AP11" t="s">
        <v>429</v>
      </c>
      <c r="AQ11" t="s">
        <v>547</v>
      </c>
      <c r="AR11" t="s">
        <v>431</v>
      </c>
      <c r="AS11" t="s">
        <v>548</v>
      </c>
      <c r="AT11" t="s">
        <v>431</v>
      </c>
      <c r="AU11" t="s">
        <v>520</v>
      </c>
      <c r="AV11" t="s">
        <v>434</v>
      </c>
      <c r="AW11" t="s">
        <v>521</v>
      </c>
      <c r="AX11" t="s">
        <v>549</v>
      </c>
      <c r="AY11" t="s">
        <v>431</v>
      </c>
      <c r="AZ11" t="s">
        <v>438</v>
      </c>
      <c r="BA11" t="s">
        <v>438</v>
      </c>
      <c r="BB11" t="s">
        <v>438</v>
      </c>
      <c r="BC11" t="s">
        <v>438</v>
      </c>
      <c r="BD11" t="s">
        <v>439</v>
      </c>
      <c r="BE11" t="s">
        <v>550</v>
      </c>
      <c r="BF11" t="s">
        <v>441</v>
      </c>
      <c r="BG11" t="s">
        <v>442</v>
      </c>
      <c r="BH11" t="s">
        <v>442</v>
      </c>
      <c r="BI11" t="s">
        <v>438</v>
      </c>
      <c r="BJ11" t="s">
        <v>544</v>
      </c>
      <c r="BK11" t="s">
        <v>544</v>
      </c>
      <c r="BM11" t="s">
        <v>485</v>
      </c>
      <c r="BN11" t="s">
        <v>447</v>
      </c>
    </row>
    <row r="12" spans="1:66">
      <c r="A12">
        <v>8</v>
      </c>
      <c r="B12" t="s">
        <v>186</v>
      </c>
      <c r="C12" t="s">
        <v>551</v>
      </c>
      <c r="D12" t="s">
        <v>552</v>
      </c>
      <c r="E12" t="s">
        <v>553</v>
      </c>
      <c r="F12" t="s">
        <v>527</v>
      </c>
      <c r="G12" t="s">
        <v>554</v>
      </c>
      <c r="H12" t="s">
        <v>555</v>
      </c>
      <c r="I12" t="s">
        <v>405</v>
      </c>
      <c r="J12" t="s">
        <v>556</v>
      </c>
      <c r="K12" t="s">
        <v>405</v>
      </c>
      <c r="L12" t="s">
        <v>557</v>
      </c>
      <c r="M12" t="s">
        <v>405</v>
      </c>
      <c r="N12" t="s">
        <v>558</v>
      </c>
      <c r="O12" t="s">
        <v>559</v>
      </c>
      <c r="P12" t="s">
        <v>560</v>
      </c>
      <c r="Q12" t="s">
        <v>561</v>
      </c>
      <c r="R12" t="s">
        <v>556</v>
      </c>
      <c r="S12" t="s">
        <v>405</v>
      </c>
      <c r="T12" t="s">
        <v>557</v>
      </c>
      <c r="U12" t="s">
        <v>562</v>
      </c>
      <c r="V12" t="s">
        <v>563</v>
      </c>
      <c r="W12" t="s">
        <v>536</v>
      </c>
      <c r="X12" t="s">
        <v>564</v>
      </c>
      <c r="Y12" t="s">
        <v>565</v>
      </c>
      <c r="Z12" t="s">
        <v>564</v>
      </c>
      <c r="AA12" t="s">
        <v>566</v>
      </c>
      <c r="AB12" t="s">
        <v>567</v>
      </c>
      <c r="AC12" t="s">
        <v>566</v>
      </c>
      <c r="AD12" t="s">
        <v>567</v>
      </c>
      <c r="AE12" t="s">
        <v>568</v>
      </c>
      <c r="AF12" t="s">
        <v>569</v>
      </c>
      <c r="AG12" t="s">
        <v>569</v>
      </c>
      <c r="AH12" t="s">
        <v>546</v>
      </c>
      <c r="AI12" t="s">
        <v>570</v>
      </c>
      <c r="AJ12" t="s">
        <v>546</v>
      </c>
      <c r="AK12" t="s">
        <v>517</v>
      </c>
      <c r="AL12" t="s">
        <v>571</v>
      </c>
      <c r="AM12" t="s">
        <v>426</v>
      </c>
      <c r="AN12" t="s">
        <v>427</v>
      </c>
      <c r="AO12" t="s">
        <v>572</v>
      </c>
      <c r="AP12" t="s">
        <v>429</v>
      </c>
      <c r="AQ12" t="s">
        <v>573</v>
      </c>
      <c r="AR12" t="s">
        <v>431</v>
      </c>
      <c r="AS12" t="s">
        <v>432</v>
      </c>
      <c r="AT12" t="s">
        <v>437</v>
      </c>
      <c r="AU12" t="s">
        <v>478</v>
      </c>
      <c r="AV12" t="s">
        <v>479</v>
      </c>
      <c r="AW12" t="s">
        <v>549</v>
      </c>
      <c r="AX12" t="s">
        <v>574</v>
      </c>
      <c r="AY12" t="s">
        <v>437</v>
      </c>
      <c r="AZ12" t="s">
        <v>438</v>
      </c>
      <c r="BA12" t="s">
        <v>438</v>
      </c>
      <c r="BB12" t="s">
        <v>438</v>
      </c>
      <c r="BC12" t="s">
        <v>438</v>
      </c>
      <c r="BD12" t="s">
        <v>439</v>
      </c>
      <c r="BE12" t="s">
        <v>573</v>
      </c>
      <c r="BF12" t="s">
        <v>441</v>
      </c>
      <c r="BG12" t="s">
        <v>442</v>
      </c>
      <c r="BH12" t="s">
        <v>438</v>
      </c>
      <c r="BI12" t="s">
        <v>438</v>
      </c>
      <c r="BJ12" t="s">
        <v>546</v>
      </c>
      <c r="BM12" t="s">
        <v>447</v>
      </c>
      <c r="BN12" t="s">
        <v>447</v>
      </c>
    </row>
    <row r="13" spans="1:66">
      <c r="A13">
        <v>9</v>
      </c>
      <c r="B13" t="s">
        <v>186</v>
      </c>
      <c r="C13" t="s">
        <v>575</v>
      </c>
      <c r="D13" t="s">
        <v>576</v>
      </c>
      <c r="E13" t="s">
        <v>577</v>
      </c>
      <c r="F13" t="s">
        <v>527</v>
      </c>
      <c r="G13" t="s">
        <v>554</v>
      </c>
      <c r="H13" t="s">
        <v>578</v>
      </c>
      <c r="I13" t="s">
        <v>405</v>
      </c>
      <c r="J13" t="s">
        <v>579</v>
      </c>
      <c r="K13" t="s">
        <v>405</v>
      </c>
      <c r="L13" t="s">
        <v>580</v>
      </c>
      <c r="M13" t="s">
        <v>581</v>
      </c>
      <c r="N13" t="s">
        <v>582</v>
      </c>
      <c r="O13" t="s">
        <v>583</v>
      </c>
      <c r="P13" t="s">
        <v>584</v>
      </c>
      <c r="Q13" t="s">
        <v>585</v>
      </c>
      <c r="R13" t="s">
        <v>579</v>
      </c>
      <c r="S13" t="s">
        <v>405</v>
      </c>
      <c r="T13" t="s">
        <v>580</v>
      </c>
      <c r="U13" t="s">
        <v>586</v>
      </c>
      <c r="V13" t="s">
        <v>587</v>
      </c>
      <c r="W13" t="s">
        <v>536</v>
      </c>
      <c r="X13" t="s">
        <v>588</v>
      </c>
      <c r="Y13" t="s">
        <v>536</v>
      </c>
      <c r="Z13" t="s">
        <v>588</v>
      </c>
      <c r="AA13" t="s">
        <v>589</v>
      </c>
      <c r="AB13" t="s">
        <v>510</v>
      </c>
      <c r="AC13" t="s">
        <v>511</v>
      </c>
      <c r="AD13" t="s">
        <v>512</v>
      </c>
      <c r="AE13" t="s">
        <v>513</v>
      </c>
      <c r="AF13" t="s">
        <v>514</v>
      </c>
      <c r="AG13" t="s">
        <v>590</v>
      </c>
      <c r="AH13" t="s">
        <v>591</v>
      </c>
      <c r="AI13" t="s">
        <v>590</v>
      </c>
      <c r="AJ13" t="s">
        <v>591</v>
      </c>
      <c r="AK13" t="s">
        <v>517</v>
      </c>
      <c r="AL13" t="s">
        <v>592</v>
      </c>
      <c r="AM13" t="s">
        <v>426</v>
      </c>
      <c r="AN13" t="s">
        <v>427</v>
      </c>
      <c r="AO13" t="s">
        <v>593</v>
      </c>
      <c r="AP13" t="s">
        <v>429</v>
      </c>
      <c r="AQ13" t="s">
        <v>594</v>
      </c>
      <c r="AR13" t="s">
        <v>431</v>
      </c>
      <c r="AS13" t="s">
        <v>477</v>
      </c>
      <c r="AT13" t="s">
        <v>431</v>
      </c>
      <c r="AU13" t="s">
        <v>520</v>
      </c>
      <c r="AV13" t="s">
        <v>434</v>
      </c>
      <c r="AW13" t="s">
        <v>480</v>
      </c>
      <c r="AX13" t="s">
        <v>574</v>
      </c>
      <c r="AY13" t="s">
        <v>437</v>
      </c>
      <c r="AZ13" t="s">
        <v>438</v>
      </c>
      <c r="BA13" t="s">
        <v>438</v>
      </c>
      <c r="BB13" t="s">
        <v>438</v>
      </c>
      <c r="BC13" t="s">
        <v>438</v>
      </c>
      <c r="BD13" t="s">
        <v>439</v>
      </c>
      <c r="BE13" t="s">
        <v>595</v>
      </c>
      <c r="BG13" t="s">
        <v>442</v>
      </c>
      <c r="BH13" t="s">
        <v>438</v>
      </c>
      <c r="BI13" t="s">
        <v>438</v>
      </c>
      <c r="BJ13" t="s">
        <v>591</v>
      </c>
      <c r="BM13" t="s">
        <v>447</v>
      </c>
      <c r="BN13" t="s">
        <v>447</v>
      </c>
    </row>
    <row r="14" spans="1:66">
      <c r="A14">
        <v>10</v>
      </c>
      <c r="B14" t="s">
        <v>186</v>
      </c>
      <c r="C14" t="s">
        <v>596</v>
      </c>
      <c r="D14" t="s">
        <v>597</v>
      </c>
      <c r="E14" t="s">
        <v>596</v>
      </c>
      <c r="F14" t="s">
        <v>527</v>
      </c>
      <c r="G14" t="s">
        <v>403</v>
      </c>
      <c r="H14" t="s">
        <v>598</v>
      </c>
      <c r="I14" t="s">
        <v>405</v>
      </c>
      <c r="J14" t="s">
        <v>599</v>
      </c>
      <c r="K14" t="s">
        <v>405</v>
      </c>
      <c r="L14" t="s">
        <v>600</v>
      </c>
      <c r="M14" t="s">
        <v>405</v>
      </c>
      <c r="N14" t="s">
        <v>601</v>
      </c>
      <c r="O14" t="s">
        <v>602</v>
      </c>
      <c r="P14" t="s">
        <v>603</v>
      </c>
      <c r="Q14" t="s">
        <v>604</v>
      </c>
      <c r="R14" t="s">
        <v>599</v>
      </c>
      <c r="S14" t="s">
        <v>405</v>
      </c>
      <c r="T14" t="s">
        <v>600</v>
      </c>
      <c r="U14" t="s">
        <v>605</v>
      </c>
      <c r="V14" t="s">
        <v>606</v>
      </c>
      <c r="W14" t="s">
        <v>607</v>
      </c>
      <c r="X14" t="s">
        <v>510</v>
      </c>
      <c r="Y14" t="s">
        <v>608</v>
      </c>
      <c r="Z14" t="s">
        <v>609</v>
      </c>
      <c r="AA14" t="s">
        <v>610</v>
      </c>
      <c r="AB14" t="s">
        <v>611</v>
      </c>
      <c r="AC14" t="s">
        <v>612</v>
      </c>
      <c r="AD14" t="s">
        <v>613</v>
      </c>
      <c r="AE14" t="s">
        <v>614</v>
      </c>
      <c r="AF14" t="s">
        <v>615</v>
      </c>
      <c r="AG14" t="s">
        <v>616</v>
      </c>
      <c r="AH14" t="s">
        <v>617</v>
      </c>
      <c r="AI14" t="s">
        <v>618</v>
      </c>
      <c r="AJ14" t="s">
        <v>619</v>
      </c>
      <c r="AK14" t="s">
        <v>517</v>
      </c>
      <c r="AL14" t="s">
        <v>620</v>
      </c>
      <c r="AM14" t="s">
        <v>426</v>
      </c>
      <c r="AN14" t="s">
        <v>427</v>
      </c>
      <c r="AO14" t="s">
        <v>428</v>
      </c>
      <c r="AP14" t="s">
        <v>621</v>
      </c>
      <c r="AQ14" t="s">
        <v>622</v>
      </c>
      <c r="AR14" t="s">
        <v>431</v>
      </c>
      <c r="AS14" t="s">
        <v>477</v>
      </c>
      <c r="AT14" t="s">
        <v>431</v>
      </c>
      <c r="AU14" t="s">
        <v>405</v>
      </c>
      <c r="AV14" t="s">
        <v>405</v>
      </c>
      <c r="AW14" t="s">
        <v>623</v>
      </c>
      <c r="AX14" t="s">
        <v>623</v>
      </c>
      <c r="AY14" t="s">
        <v>431</v>
      </c>
      <c r="AZ14" t="s">
        <v>438</v>
      </c>
      <c r="BA14" t="s">
        <v>438</v>
      </c>
      <c r="BB14" t="s">
        <v>438</v>
      </c>
      <c r="BC14" t="s">
        <v>438</v>
      </c>
      <c r="BD14" t="s">
        <v>439</v>
      </c>
      <c r="BE14" t="s">
        <v>622</v>
      </c>
      <c r="BF14" t="s">
        <v>441</v>
      </c>
      <c r="BG14" t="s">
        <v>442</v>
      </c>
      <c r="BH14" t="s">
        <v>438</v>
      </c>
      <c r="BI14" t="s">
        <v>438</v>
      </c>
      <c r="BJ14" t="s">
        <v>624</v>
      </c>
      <c r="BM14" t="s">
        <v>444</v>
      </c>
      <c r="BN14" t="s">
        <v>447</v>
      </c>
    </row>
    <row r="15" spans="1:66">
      <c r="A15">
        <v>11</v>
      </c>
      <c r="B15" t="s">
        <v>186</v>
      </c>
      <c r="C15" t="s">
        <v>625</v>
      </c>
      <c r="D15" t="s">
        <v>626</v>
      </c>
      <c r="E15" t="s">
        <v>627</v>
      </c>
      <c r="F15" t="s">
        <v>527</v>
      </c>
      <c r="G15" t="s">
        <v>554</v>
      </c>
      <c r="H15" t="s">
        <v>628</v>
      </c>
      <c r="I15" t="s">
        <v>405</v>
      </c>
      <c r="J15" t="s">
        <v>405</v>
      </c>
      <c r="K15" t="s">
        <v>405</v>
      </c>
      <c r="L15" t="s">
        <v>629</v>
      </c>
      <c r="M15" t="s">
        <v>405</v>
      </c>
      <c r="N15" t="s">
        <v>630</v>
      </c>
      <c r="O15" t="s">
        <v>631</v>
      </c>
      <c r="P15" t="s">
        <v>632</v>
      </c>
      <c r="Q15" t="s">
        <v>633</v>
      </c>
      <c r="R15" t="s">
        <v>405</v>
      </c>
      <c r="S15" t="s">
        <v>405</v>
      </c>
      <c r="T15" t="s">
        <v>629</v>
      </c>
      <c r="U15" t="s">
        <v>634</v>
      </c>
      <c r="V15" t="s">
        <v>635</v>
      </c>
      <c r="W15" t="s">
        <v>636</v>
      </c>
      <c r="X15" t="s">
        <v>637</v>
      </c>
      <c r="Y15" t="s">
        <v>636</v>
      </c>
      <c r="Z15" t="s">
        <v>637</v>
      </c>
      <c r="AA15" t="s">
        <v>638</v>
      </c>
      <c r="AB15" t="s">
        <v>639</v>
      </c>
      <c r="AC15" t="s">
        <v>640</v>
      </c>
      <c r="AD15" t="s">
        <v>641</v>
      </c>
      <c r="AE15" t="s">
        <v>642</v>
      </c>
      <c r="AF15" t="s">
        <v>643</v>
      </c>
      <c r="AG15" t="s">
        <v>642</v>
      </c>
      <c r="AH15" t="s">
        <v>643</v>
      </c>
      <c r="AI15" t="s">
        <v>642</v>
      </c>
      <c r="AJ15" t="s">
        <v>643</v>
      </c>
      <c r="AK15" t="s">
        <v>517</v>
      </c>
      <c r="AL15" t="s">
        <v>644</v>
      </c>
      <c r="AM15" t="s">
        <v>474</v>
      </c>
      <c r="AN15" t="s">
        <v>645</v>
      </c>
      <c r="AO15" t="s">
        <v>572</v>
      </c>
      <c r="AP15" t="s">
        <v>429</v>
      </c>
      <c r="AQ15" t="s">
        <v>646</v>
      </c>
      <c r="AR15" t="s">
        <v>431</v>
      </c>
      <c r="AS15" t="s">
        <v>477</v>
      </c>
      <c r="AT15" t="s">
        <v>431</v>
      </c>
      <c r="AU15" t="s">
        <v>520</v>
      </c>
      <c r="AV15" t="s">
        <v>434</v>
      </c>
      <c r="AW15" t="s">
        <v>480</v>
      </c>
      <c r="AX15" t="s">
        <v>647</v>
      </c>
      <c r="AY15" t="s">
        <v>437</v>
      </c>
      <c r="AZ15" t="s">
        <v>438</v>
      </c>
      <c r="BA15" t="s">
        <v>438</v>
      </c>
      <c r="BB15" t="s">
        <v>438</v>
      </c>
      <c r="BC15" t="s">
        <v>438</v>
      </c>
      <c r="BD15" t="s">
        <v>439</v>
      </c>
      <c r="BE15" t="s">
        <v>646</v>
      </c>
      <c r="BF15" t="s">
        <v>648</v>
      </c>
      <c r="BG15" t="s">
        <v>438</v>
      </c>
      <c r="BH15" t="s">
        <v>438</v>
      </c>
      <c r="BI15" t="s">
        <v>438</v>
      </c>
      <c r="BM15" t="s">
        <v>485</v>
      </c>
      <c r="BN15" t="s">
        <v>447</v>
      </c>
    </row>
    <row r="16" spans="1:66">
      <c r="A16">
        <v>12</v>
      </c>
      <c r="B16" t="s">
        <v>186</v>
      </c>
      <c r="C16" t="s">
        <v>649</v>
      </c>
      <c r="D16" t="s">
        <v>650</v>
      </c>
      <c r="E16" t="s">
        <v>651</v>
      </c>
      <c r="F16" t="s">
        <v>652</v>
      </c>
      <c r="G16" t="s">
        <v>403</v>
      </c>
      <c r="H16" t="s">
        <v>578</v>
      </c>
      <c r="I16" t="s">
        <v>405</v>
      </c>
      <c r="J16" t="s">
        <v>653</v>
      </c>
      <c r="K16" t="s">
        <v>654</v>
      </c>
      <c r="L16" t="s">
        <v>655</v>
      </c>
      <c r="M16" t="s">
        <v>405</v>
      </c>
      <c r="N16" t="s">
        <v>656</v>
      </c>
      <c r="O16" t="s">
        <v>657</v>
      </c>
      <c r="P16" t="s">
        <v>658</v>
      </c>
      <c r="Q16" t="s">
        <v>656</v>
      </c>
      <c r="R16" t="s">
        <v>653</v>
      </c>
      <c r="S16" t="s">
        <v>654</v>
      </c>
      <c r="T16" t="s">
        <v>655</v>
      </c>
      <c r="U16" t="s">
        <v>659</v>
      </c>
      <c r="V16" t="s">
        <v>660</v>
      </c>
      <c r="W16" t="s">
        <v>661</v>
      </c>
      <c r="X16" t="s">
        <v>662</v>
      </c>
      <c r="Y16" t="s">
        <v>661</v>
      </c>
      <c r="Z16" t="s">
        <v>662</v>
      </c>
      <c r="AA16" t="s">
        <v>663</v>
      </c>
      <c r="AB16" t="s">
        <v>664</v>
      </c>
      <c r="AC16" t="s">
        <v>665</v>
      </c>
      <c r="AD16" t="s">
        <v>666</v>
      </c>
      <c r="AE16" t="s">
        <v>667</v>
      </c>
      <c r="AF16" t="s">
        <v>668</v>
      </c>
      <c r="AG16" t="s">
        <v>669</v>
      </c>
      <c r="AH16" t="s">
        <v>670</v>
      </c>
      <c r="AI16" t="s">
        <v>671</v>
      </c>
      <c r="AJ16" t="s">
        <v>672</v>
      </c>
      <c r="AK16" t="s">
        <v>425</v>
      </c>
      <c r="AM16" t="s">
        <v>474</v>
      </c>
      <c r="AN16" t="s">
        <v>427</v>
      </c>
      <c r="AO16" t="s">
        <v>428</v>
      </c>
      <c r="AP16" t="s">
        <v>429</v>
      </c>
      <c r="AQ16" t="s">
        <v>673</v>
      </c>
      <c r="AR16" t="s">
        <v>431</v>
      </c>
      <c r="AS16" t="s">
        <v>477</v>
      </c>
      <c r="AT16" t="s">
        <v>431</v>
      </c>
      <c r="AU16" t="s">
        <v>520</v>
      </c>
      <c r="AV16" t="s">
        <v>674</v>
      </c>
      <c r="AW16" t="s">
        <v>521</v>
      </c>
      <c r="AX16" t="s">
        <v>435</v>
      </c>
      <c r="AY16" t="s">
        <v>437</v>
      </c>
      <c r="AZ16" t="s">
        <v>438</v>
      </c>
      <c r="BA16" t="s">
        <v>438</v>
      </c>
      <c r="BB16" t="s">
        <v>438</v>
      </c>
      <c r="BC16" t="s">
        <v>438</v>
      </c>
      <c r="BD16" t="s">
        <v>439</v>
      </c>
      <c r="BE16" t="s">
        <v>646</v>
      </c>
      <c r="BF16" t="s">
        <v>441</v>
      </c>
      <c r="BG16" t="s">
        <v>442</v>
      </c>
      <c r="BH16" t="s">
        <v>442</v>
      </c>
      <c r="BI16" t="s">
        <v>438</v>
      </c>
      <c r="BJ16" t="s">
        <v>670</v>
      </c>
      <c r="BK16" t="s">
        <v>670</v>
      </c>
      <c r="BM16" t="s">
        <v>447</v>
      </c>
      <c r="BN16" t="s">
        <v>447</v>
      </c>
    </row>
    <row r="17" spans="1:66">
      <c r="A17">
        <v>13</v>
      </c>
      <c r="B17" t="s">
        <v>186</v>
      </c>
      <c r="C17" t="s">
        <v>675</v>
      </c>
      <c r="D17" t="s">
        <v>676</v>
      </c>
      <c r="E17" t="s">
        <v>677</v>
      </c>
      <c r="F17" t="s">
        <v>652</v>
      </c>
      <c r="G17" t="s">
        <v>403</v>
      </c>
      <c r="H17" t="s">
        <v>578</v>
      </c>
      <c r="I17" t="s">
        <v>405</v>
      </c>
      <c r="J17" t="s">
        <v>678</v>
      </c>
      <c r="K17" t="s">
        <v>405</v>
      </c>
      <c r="L17" t="s">
        <v>679</v>
      </c>
      <c r="M17" t="s">
        <v>405</v>
      </c>
      <c r="N17" t="s">
        <v>680</v>
      </c>
      <c r="O17" t="s">
        <v>681</v>
      </c>
      <c r="P17" t="s">
        <v>682</v>
      </c>
      <c r="Q17" t="s">
        <v>533</v>
      </c>
      <c r="R17" t="s">
        <v>678</v>
      </c>
      <c r="S17" t="s">
        <v>405</v>
      </c>
      <c r="T17" t="s">
        <v>679</v>
      </c>
      <c r="U17" t="s">
        <v>683</v>
      </c>
      <c r="V17" t="s">
        <v>684</v>
      </c>
      <c r="W17" t="s">
        <v>685</v>
      </c>
      <c r="X17" t="s">
        <v>686</v>
      </c>
      <c r="Y17" t="s">
        <v>687</v>
      </c>
      <c r="Z17" t="s">
        <v>688</v>
      </c>
      <c r="AA17" t="s">
        <v>689</v>
      </c>
      <c r="AB17" t="s">
        <v>690</v>
      </c>
      <c r="AC17" t="s">
        <v>690</v>
      </c>
      <c r="AD17" t="s">
        <v>691</v>
      </c>
      <c r="AE17" t="s">
        <v>692</v>
      </c>
      <c r="AF17" t="s">
        <v>693</v>
      </c>
      <c r="AG17" t="s">
        <v>694</v>
      </c>
      <c r="AH17" t="s">
        <v>664</v>
      </c>
      <c r="AI17" t="s">
        <v>665</v>
      </c>
      <c r="AJ17" t="s">
        <v>666</v>
      </c>
      <c r="AK17" t="s">
        <v>517</v>
      </c>
      <c r="AL17" t="s">
        <v>518</v>
      </c>
      <c r="AM17" t="s">
        <v>474</v>
      </c>
      <c r="AN17" t="s">
        <v>427</v>
      </c>
      <c r="AO17" t="s">
        <v>428</v>
      </c>
      <c r="AP17" t="s">
        <v>429</v>
      </c>
      <c r="AQ17" t="s">
        <v>695</v>
      </c>
      <c r="AR17" t="s">
        <v>431</v>
      </c>
      <c r="AS17" t="s">
        <v>432</v>
      </c>
      <c r="AT17" t="s">
        <v>431</v>
      </c>
      <c r="AU17" t="s">
        <v>478</v>
      </c>
      <c r="AV17" t="s">
        <v>434</v>
      </c>
      <c r="AW17" t="s">
        <v>521</v>
      </c>
      <c r="AX17" t="s">
        <v>549</v>
      </c>
      <c r="AY17" t="s">
        <v>431</v>
      </c>
      <c r="AZ17" t="s">
        <v>438</v>
      </c>
      <c r="BA17" t="s">
        <v>438</v>
      </c>
      <c r="BB17" t="s">
        <v>438</v>
      </c>
      <c r="BC17" t="s">
        <v>438</v>
      </c>
      <c r="BD17" t="s">
        <v>439</v>
      </c>
      <c r="BE17" t="s">
        <v>696</v>
      </c>
      <c r="BF17" t="s">
        <v>441</v>
      </c>
      <c r="BG17" t="s">
        <v>442</v>
      </c>
      <c r="BH17" t="s">
        <v>442</v>
      </c>
      <c r="BI17" t="s">
        <v>438</v>
      </c>
      <c r="BJ17" t="s">
        <v>664</v>
      </c>
      <c r="BK17" t="s">
        <v>664</v>
      </c>
      <c r="BM17" t="s">
        <v>447</v>
      </c>
      <c r="BN17" t="s">
        <v>447</v>
      </c>
    </row>
    <row r="18" spans="1:66">
      <c r="A18">
        <v>14</v>
      </c>
      <c r="B18" t="s">
        <v>697</v>
      </c>
      <c r="C18" t="s">
        <v>698</v>
      </c>
      <c r="D18" t="s">
        <v>699</v>
      </c>
      <c r="BM18" t="s">
        <v>485</v>
      </c>
      <c r="BN18" t="s">
        <v>447</v>
      </c>
    </row>
    <row r="19" spans="1:66">
      <c r="A19">
        <v>15</v>
      </c>
      <c r="B19" t="s">
        <v>186</v>
      </c>
      <c r="C19" t="s">
        <v>700</v>
      </c>
      <c r="D19" t="s">
        <v>701</v>
      </c>
      <c r="E19" t="s">
        <v>702</v>
      </c>
      <c r="F19" t="s">
        <v>652</v>
      </c>
      <c r="G19" t="s">
        <v>403</v>
      </c>
      <c r="H19" t="s">
        <v>578</v>
      </c>
      <c r="I19" t="s">
        <v>405</v>
      </c>
      <c r="J19" t="s">
        <v>703</v>
      </c>
      <c r="K19" t="s">
        <v>405</v>
      </c>
      <c r="L19" t="s">
        <v>704</v>
      </c>
      <c r="M19" t="s">
        <v>405</v>
      </c>
      <c r="N19" t="s">
        <v>705</v>
      </c>
      <c r="O19" t="s">
        <v>706</v>
      </c>
      <c r="P19" t="s">
        <v>707</v>
      </c>
      <c r="Q19" t="s">
        <v>708</v>
      </c>
      <c r="R19" t="s">
        <v>703</v>
      </c>
      <c r="S19" t="s">
        <v>405</v>
      </c>
      <c r="T19" t="s">
        <v>704</v>
      </c>
      <c r="U19" t="s">
        <v>709</v>
      </c>
      <c r="V19" t="s">
        <v>710</v>
      </c>
      <c r="W19" t="s">
        <v>711</v>
      </c>
      <c r="X19" t="s">
        <v>712</v>
      </c>
      <c r="Y19" t="s">
        <v>713</v>
      </c>
      <c r="Z19" t="s">
        <v>714</v>
      </c>
      <c r="AA19" t="s">
        <v>715</v>
      </c>
      <c r="AB19" t="s">
        <v>716</v>
      </c>
      <c r="AC19" t="s">
        <v>715</v>
      </c>
      <c r="AD19" t="s">
        <v>716</v>
      </c>
      <c r="AE19" t="s">
        <v>717</v>
      </c>
      <c r="AF19" t="s">
        <v>718</v>
      </c>
      <c r="AG19" t="s">
        <v>719</v>
      </c>
      <c r="AH19" t="s">
        <v>720</v>
      </c>
      <c r="AI19" t="s">
        <v>721</v>
      </c>
      <c r="AJ19" t="s">
        <v>666</v>
      </c>
      <c r="AK19" t="s">
        <v>517</v>
      </c>
      <c r="AL19" t="s">
        <v>518</v>
      </c>
      <c r="AM19" t="s">
        <v>426</v>
      </c>
      <c r="AN19" t="s">
        <v>427</v>
      </c>
      <c r="AO19" t="s">
        <v>428</v>
      </c>
      <c r="AP19" t="s">
        <v>722</v>
      </c>
      <c r="AQ19" t="s">
        <v>723</v>
      </c>
      <c r="AR19" t="s">
        <v>431</v>
      </c>
      <c r="AS19" t="s">
        <v>724</v>
      </c>
      <c r="AT19" t="s">
        <v>431</v>
      </c>
      <c r="AU19" t="s">
        <v>405</v>
      </c>
      <c r="AV19" t="s">
        <v>405</v>
      </c>
      <c r="AW19" t="s">
        <v>623</v>
      </c>
      <c r="AX19" t="s">
        <v>623</v>
      </c>
      <c r="AY19" t="s">
        <v>437</v>
      </c>
      <c r="AZ19" t="s">
        <v>438</v>
      </c>
      <c r="BA19" t="s">
        <v>438</v>
      </c>
      <c r="BB19" t="s">
        <v>438</v>
      </c>
      <c r="BC19" t="s">
        <v>438</v>
      </c>
      <c r="BD19" t="s">
        <v>439</v>
      </c>
      <c r="BE19" t="s">
        <v>725</v>
      </c>
      <c r="BF19" t="s">
        <v>441</v>
      </c>
      <c r="BG19" t="s">
        <v>442</v>
      </c>
      <c r="BH19" t="s">
        <v>438</v>
      </c>
      <c r="BI19" t="s">
        <v>438</v>
      </c>
      <c r="BJ19" t="s">
        <v>726</v>
      </c>
      <c r="BM19" t="s">
        <v>447</v>
      </c>
      <c r="BN19" t="s">
        <v>447</v>
      </c>
    </row>
    <row r="20" spans="1:66">
      <c r="A20">
        <v>16</v>
      </c>
      <c r="B20" t="s">
        <v>186</v>
      </c>
      <c r="C20" t="s">
        <v>727</v>
      </c>
      <c r="D20" t="s">
        <v>728</v>
      </c>
      <c r="E20" t="s">
        <v>727</v>
      </c>
      <c r="F20" t="s">
        <v>652</v>
      </c>
      <c r="G20" t="s">
        <v>403</v>
      </c>
      <c r="H20" t="s">
        <v>729</v>
      </c>
      <c r="I20" t="s">
        <v>405</v>
      </c>
      <c r="J20" t="s">
        <v>730</v>
      </c>
      <c r="K20" t="s">
        <v>730</v>
      </c>
      <c r="L20" t="s">
        <v>731</v>
      </c>
      <c r="M20" t="s">
        <v>405</v>
      </c>
      <c r="N20" t="s">
        <v>732</v>
      </c>
      <c r="O20" t="s">
        <v>733</v>
      </c>
      <c r="P20" t="s">
        <v>733</v>
      </c>
      <c r="Q20" t="s">
        <v>734</v>
      </c>
      <c r="R20" t="s">
        <v>730</v>
      </c>
      <c r="S20" t="s">
        <v>730</v>
      </c>
      <c r="T20" t="s">
        <v>731</v>
      </c>
      <c r="U20" t="s">
        <v>735</v>
      </c>
      <c r="V20" t="s">
        <v>736</v>
      </c>
      <c r="W20" t="s">
        <v>685</v>
      </c>
      <c r="X20" t="s">
        <v>737</v>
      </c>
      <c r="Y20" t="s">
        <v>685</v>
      </c>
      <c r="Z20" t="s">
        <v>737</v>
      </c>
      <c r="AA20" t="s">
        <v>737</v>
      </c>
      <c r="AB20" t="s">
        <v>639</v>
      </c>
      <c r="AC20" t="s">
        <v>737</v>
      </c>
      <c r="AD20" t="s">
        <v>639</v>
      </c>
      <c r="AE20" t="s">
        <v>737</v>
      </c>
      <c r="AF20" t="s">
        <v>639</v>
      </c>
      <c r="AG20" t="s">
        <v>738</v>
      </c>
      <c r="AH20" t="s">
        <v>639</v>
      </c>
      <c r="AI20" t="s">
        <v>738</v>
      </c>
      <c r="AJ20" t="s">
        <v>639</v>
      </c>
      <c r="AK20" t="s">
        <v>517</v>
      </c>
      <c r="AL20" t="s">
        <v>518</v>
      </c>
      <c r="AM20" t="s">
        <v>474</v>
      </c>
      <c r="AN20" t="s">
        <v>427</v>
      </c>
      <c r="AO20" t="s">
        <v>739</v>
      </c>
      <c r="AP20" t="s">
        <v>740</v>
      </c>
      <c r="AQ20" t="s">
        <v>741</v>
      </c>
      <c r="AR20" t="s">
        <v>431</v>
      </c>
      <c r="AS20" t="s">
        <v>548</v>
      </c>
      <c r="AT20" t="s">
        <v>431</v>
      </c>
      <c r="AU20" t="s">
        <v>405</v>
      </c>
      <c r="AV20" t="s">
        <v>405</v>
      </c>
      <c r="AW20" t="s">
        <v>623</v>
      </c>
      <c r="AX20" t="s">
        <v>623</v>
      </c>
      <c r="AY20" t="s">
        <v>431</v>
      </c>
      <c r="AZ20" t="s">
        <v>438</v>
      </c>
      <c r="BA20" t="s">
        <v>438</v>
      </c>
      <c r="BB20" t="s">
        <v>438</v>
      </c>
      <c r="BC20" t="s">
        <v>438</v>
      </c>
      <c r="BD20" t="s">
        <v>439</v>
      </c>
      <c r="BE20" t="s">
        <v>742</v>
      </c>
      <c r="BF20" t="s">
        <v>441</v>
      </c>
      <c r="BG20" t="s">
        <v>442</v>
      </c>
      <c r="BH20" t="s">
        <v>442</v>
      </c>
      <c r="BI20" t="s">
        <v>438</v>
      </c>
      <c r="BJ20" t="s">
        <v>639</v>
      </c>
      <c r="BK20" t="s">
        <v>639</v>
      </c>
      <c r="BM20" t="s">
        <v>743</v>
      </c>
      <c r="BN20" t="s">
        <v>447</v>
      </c>
    </row>
    <row r="21" spans="1:66">
      <c r="A21">
        <v>17</v>
      </c>
      <c r="B21" t="s">
        <v>186</v>
      </c>
      <c r="C21" t="s">
        <v>744</v>
      </c>
      <c r="D21" t="s">
        <v>745</v>
      </c>
      <c r="E21" t="s">
        <v>746</v>
      </c>
      <c r="F21" t="s">
        <v>652</v>
      </c>
      <c r="G21" t="s">
        <v>403</v>
      </c>
      <c r="H21" t="s">
        <v>747</v>
      </c>
      <c r="I21" t="s">
        <v>405</v>
      </c>
      <c r="J21" t="s">
        <v>405</v>
      </c>
      <c r="K21" t="s">
        <v>405</v>
      </c>
      <c r="L21" t="s">
        <v>629</v>
      </c>
      <c r="M21" t="s">
        <v>405</v>
      </c>
      <c r="N21" t="s">
        <v>748</v>
      </c>
      <c r="O21" t="s">
        <v>748</v>
      </c>
      <c r="P21" t="s">
        <v>749</v>
      </c>
      <c r="Q21" t="s">
        <v>750</v>
      </c>
      <c r="R21" t="s">
        <v>405</v>
      </c>
      <c r="S21" t="s">
        <v>405</v>
      </c>
      <c r="T21" t="s">
        <v>629</v>
      </c>
      <c r="U21" t="s">
        <v>751</v>
      </c>
      <c r="V21" t="s">
        <v>752</v>
      </c>
      <c r="W21" t="s">
        <v>617</v>
      </c>
      <c r="X21" t="s">
        <v>753</v>
      </c>
      <c r="Y21" t="s">
        <v>617</v>
      </c>
      <c r="Z21" t="s">
        <v>753</v>
      </c>
      <c r="AA21" t="s">
        <v>661</v>
      </c>
      <c r="AB21" t="s">
        <v>662</v>
      </c>
      <c r="AC21" t="s">
        <v>663</v>
      </c>
      <c r="AD21" t="s">
        <v>664</v>
      </c>
      <c r="AE21" t="s">
        <v>665</v>
      </c>
      <c r="AF21" t="s">
        <v>666</v>
      </c>
      <c r="AG21" t="s">
        <v>667</v>
      </c>
      <c r="AH21" t="s">
        <v>668</v>
      </c>
      <c r="AI21" t="s">
        <v>667</v>
      </c>
      <c r="AJ21" t="s">
        <v>668</v>
      </c>
      <c r="AK21" t="s">
        <v>425</v>
      </c>
      <c r="AM21" t="s">
        <v>474</v>
      </c>
      <c r="AN21" t="s">
        <v>427</v>
      </c>
      <c r="AO21" t="s">
        <v>428</v>
      </c>
      <c r="AP21" t="s">
        <v>429</v>
      </c>
      <c r="AQ21" t="s">
        <v>754</v>
      </c>
      <c r="AR21" t="s">
        <v>431</v>
      </c>
      <c r="AS21" t="s">
        <v>477</v>
      </c>
      <c r="AT21" t="s">
        <v>431</v>
      </c>
      <c r="AU21" t="s">
        <v>520</v>
      </c>
      <c r="AV21" t="s">
        <v>674</v>
      </c>
      <c r="AW21" t="s">
        <v>521</v>
      </c>
      <c r="AX21" t="s">
        <v>521</v>
      </c>
      <c r="AY21" t="s">
        <v>431</v>
      </c>
      <c r="AZ21" t="s">
        <v>438</v>
      </c>
      <c r="BA21" t="s">
        <v>438</v>
      </c>
      <c r="BB21" t="s">
        <v>438</v>
      </c>
      <c r="BC21" t="s">
        <v>438</v>
      </c>
      <c r="BD21" t="s">
        <v>439</v>
      </c>
      <c r="BE21" t="s">
        <v>755</v>
      </c>
      <c r="BF21" t="s">
        <v>648</v>
      </c>
      <c r="BG21" t="s">
        <v>442</v>
      </c>
      <c r="BH21" t="s">
        <v>442</v>
      </c>
      <c r="BI21" t="s">
        <v>438</v>
      </c>
      <c r="BJ21" t="s">
        <v>756</v>
      </c>
      <c r="BK21" t="s">
        <v>756</v>
      </c>
      <c r="BM21" t="s">
        <v>444</v>
      </c>
      <c r="BN21" t="s">
        <v>447</v>
      </c>
    </row>
    <row r="22" spans="1:66">
      <c r="A22">
        <v>18</v>
      </c>
      <c r="B22" t="s">
        <v>186</v>
      </c>
      <c r="C22" t="s">
        <v>757</v>
      </c>
      <c r="D22" t="s">
        <v>758</v>
      </c>
      <c r="E22" t="s">
        <v>759</v>
      </c>
      <c r="F22" t="s">
        <v>652</v>
      </c>
      <c r="G22" t="s">
        <v>760</v>
      </c>
      <c r="H22" t="s">
        <v>761</v>
      </c>
      <c r="I22" t="s">
        <v>405</v>
      </c>
      <c r="J22" t="s">
        <v>405</v>
      </c>
      <c r="K22" t="s">
        <v>405</v>
      </c>
      <c r="L22" t="s">
        <v>629</v>
      </c>
      <c r="M22" t="s">
        <v>762</v>
      </c>
      <c r="N22" t="s">
        <v>763</v>
      </c>
      <c r="O22" t="s">
        <v>764</v>
      </c>
      <c r="P22" t="s">
        <v>765</v>
      </c>
      <c r="Q22" t="s">
        <v>405</v>
      </c>
      <c r="R22" t="s">
        <v>405</v>
      </c>
      <c r="S22" t="s">
        <v>405</v>
      </c>
      <c r="T22" t="s">
        <v>629</v>
      </c>
      <c r="U22" t="s">
        <v>766</v>
      </c>
      <c r="V22" t="s">
        <v>767</v>
      </c>
      <c r="W22" t="s">
        <v>768</v>
      </c>
      <c r="X22" t="s">
        <v>769</v>
      </c>
      <c r="Y22" t="s">
        <v>770</v>
      </c>
      <c r="Z22" t="s">
        <v>771</v>
      </c>
      <c r="AA22" t="s">
        <v>661</v>
      </c>
      <c r="AB22" t="s">
        <v>662</v>
      </c>
      <c r="AC22" t="s">
        <v>663</v>
      </c>
      <c r="AD22" t="s">
        <v>664</v>
      </c>
      <c r="AE22" t="s">
        <v>665</v>
      </c>
      <c r="AF22" t="s">
        <v>666</v>
      </c>
      <c r="AG22" t="s">
        <v>665</v>
      </c>
      <c r="AH22" t="s">
        <v>666</v>
      </c>
      <c r="AI22" t="s">
        <v>667</v>
      </c>
      <c r="AJ22" t="s">
        <v>666</v>
      </c>
      <c r="AK22" t="s">
        <v>425</v>
      </c>
      <c r="AM22" t="s">
        <v>474</v>
      </c>
      <c r="AN22" t="s">
        <v>427</v>
      </c>
      <c r="AO22" t="s">
        <v>739</v>
      </c>
      <c r="AP22" t="s">
        <v>772</v>
      </c>
      <c r="AQ22" t="s">
        <v>773</v>
      </c>
      <c r="AR22" t="s">
        <v>431</v>
      </c>
      <c r="AS22" t="s">
        <v>477</v>
      </c>
      <c r="AT22" t="s">
        <v>431</v>
      </c>
      <c r="AU22" t="s">
        <v>405</v>
      </c>
      <c r="AV22" t="s">
        <v>405</v>
      </c>
      <c r="AW22" t="s">
        <v>623</v>
      </c>
      <c r="AX22" t="s">
        <v>623</v>
      </c>
      <c r="AY22" t="s">
        <v>431</v>
      </c>
      <c r="AZ22" t="s">
        <v>438</v>
      </c>
      <c r="BA22" t="s">
        <v>438</v>
      </c>
      <c r="BB22" t="s">
        <v>438</v>
      </c>
      <c r="BC22" t="s">
        <v>438</v>
      </c>
      <c r="BD22" t="s">
        <v>439</v>
      </c>
      <c r="BE22" t="s">
        <v>774</v>
      </c>
      <c r="BF22" t="s">
        <v>441</v>
      </c>
      <c r="BG22" t="s">
        <v>438</v>
      </c>
      <c r="BH22" t="s">
        <v>438</v>
      </c>
      <c r="BI22" t="s">
        <v>442</v>
      </c>
      <c r="BL22" t="s">
        <v>666</v>
      </c>
      <c r="BM22" t="s">
        <v>485</v>
      </c>
      <c r="BN22" t="s">
        <v>447</v>
      </c>
    </row>
    <row r="23" spans="1:66">
      <c r="A23">
        <v>19</v>
      </c>
      <c r="B23" t="s">
        <v>486</v>
      </c>
      <c r="C23" t="s">
        <v>775</v>
      </c>
      <c r="D23" t="s">
        <v>776</v>
      </c>
      <c r="BM23" t="s">
        <v>777</v>
      </c>
      <c r="BN23" t="s">
        <v>447</v>
      </c>
    </row>
    <row r="24" spans="1:66">
      <c r="A24">
        <v>20</v>
      </c>
      <c r="B24" t="s">
        <v>186</v>
      </c>
      <c r="C24" t="s">
        <v>778</v>
      </c>
      <c r="D24" t="s">
        <v>779</v>
      </c>
      <c r="E24" t="s">
        <v>780</v>
      </c>
      <c r="F24" t="s">
        <v>652</v>
      </c>
      <c r="G24" t="s">
        <v>403</v>
      </c>
      <c r="H24" t="s">
        <v>598</v>
      </c>
      <c r="I24" t="s">
        <v>405</v>
      </c>
      <c r="J24" t="s">
        <v>405</v>
      </c>
      <c r="K24" t="s">
        <v>405</v>
      </c>
      <c r="L24" t="s">
        <v>781</v>
      </c>
      <c r="M24" t="s">
        <v>405</v>
      </c>
      <c r="N24" t="s">
        <v>782</v>
      </c>
      <c r="O24" t="s">
        <v>783</v>
      </c>
      <c r="P24" t="s">
        <v>784</v>
      </c>
      <c r="Q24" t="s">
        <v>785</v>
      </c>
      <c r="R24" t="s">
        <v>405</v>
      </c>
      <c r="S24" t="s">
        <v>405</v>
      </c>
      <c r="T24" t="s">
        <v>781</v>
      </c>
      <c r="U24" t="s">
        <v>786</v>
      </c>
      <c r="V24" t="s">
        <v>787</v>
      </c>
      <c r="W24" t="s">
        <v>685</v>
      </c>
      <c r="X24" t="s">
        <v>738</v>
      </c>
      <c r="Y24" t="s">
        <v>685</v>
      </c>
      <c r="Z24" t="s">
        <v>738</v>
      </c>
      <c r="AA24" t="s">
        <v>788</v>
      </c>
      <c r="AB24" t="s">
        <v>666</v>
      </c>
      <c r="AC24" t="s">
        <v>788</v>
      </c>
      <c r="AD24" t="s">
        <v>666</v>
      </c>
      <c r="AE24" t="s">
        <v>788</v>
      </c>
      <c r="AF24" t="s">
        <v>666</v>
      </c>
      <c r="AG24" t="s">
        <v>667</v>
      </c>
      <c r="AH24" t="s">
        <v>639</v>
      </c>
      <c r="AI24" t="s">
        <v>667</v>
      </c>
      <c r="AJ24" t="s">
        <v>639</v>
      </c>
      <c r="AK24" t="s">
        <v>517</v>
      </c>
      <c r="AL24" t="s">
        <v>518</v>
      </c>
      <c r="AM24" t="s">
        <v>474</v>
      </c>
      <c r="AN24" t="s">
        <v>427</v>
      </c>
      <c r="AO24" t="s">
        <v>789</v>
      </c>
      <c r="AP24" t="s">
        <v>429</v>
      </c>
      <c r="AQ24" t="s">
        <v>790</v>
      </c>
      <c r="AR24" t="s">
        <v>431</v>
      </c>
      <c r="AS24" t="s">
        <v>432</v>
      </c>
      <c r="AT24" t="s">
        <v>437</v>
      </c>
      <c r="AU24" t="s">
        <v>520</v>
      </c>
      <c r="AV24" t="s">
        <v>479</v>
      </c>
      <c r="AW24" t="s">
        <v>521</v>
      </c>
      <c r="AX24" t="s">
        <v>549</v>
      </c>
      <c r="AY24" t="s">
        <v>431</v>
      </c>
      <c r="AZ24" t="s">
        <v>438</v>
      </c>
      <c r="BA24" t="s">
        <v>438</v>
      </c>
      <c r="BB24" t="s">
        <v>438</v>
      </c>
      <c r="BC24" t="s">
        <v>438</v>
      </c>
      <c r="BD24" t="s">
        <v>439</v>
      </c>
      <c r="BE24" t="s">
        <v>791</v>
      </c>
      <c r="BF24" t="s">
        <v>441</v>
      </c>
      <c r="BG24" t="s">
        <v>442</v>
      </c>
      <c r="BH24" t="s">
        <v>442</v>
      </c>
      <c r="BI24" t="s">
        <v>438</v>
      </c>
      <c r="BJ24" t="s">
        <v>667</v>
      </c>
      <c r="BK24" t="s">
        <v>667</v>
      </c>
      <c r="BM24" t="s">
        <v>792</v>
      </c>
      <c r="BN24" t="s">
        <v>447</v>
      </c>
    </row>
    <row r="25" spans="1:66">
      <c r="A25">
        <v>21</v>
      </c>
      <c r="B25" t="s">
        <v>186</v>
      </c>
      <c r="C25" t="s">
        <v>793</v>
      </c>
      <c r="D25" t="s">
        <v>794</v>
      </c>
      <c r="E25" t="s">
        <v>795</v>
      </c>
      <c r="F25" t="s">
        <v>652</v>
      </c>
      <c r="G25" t="s">
        <v>403</v>
      </c>
      <c r="H25" t="s">
        <v>796</v>
      </c>
      <c r="I25" t="s">
        <v>405</v>
      </c>
      <c r="J25" t="s">
        <v>405</v>
      </c>
      <c r="K25" t="s">
        <v>405</v>
      </c>
      <c r="L25" t="s">
        <v>797</v>
      </c>
      <c r="M25" t="s">
        <v>405</v>
      </c>
      <c r="N25" t="s">
        <v>798</v>
      </c>
      <c r="O25" t="s">
        <v>799</v>
      </c>
      <c r="P25" t="s">
        <v>800</v>
      </c>
      <c r="Q25" t="s">
        <v>801</v>
      </c>
      <c r="R25" t="s">
        <v>405</v>
      </c>
      <c r="S25" t="s">
        <v>405</v>
      </c>
      <c r="T25" t="s">
        <v>797</v>
      </c>
      <c r="U25" t="s">
        <v>802</v>
      </c>
      <c r="V25" t="s">
        <v>803</v>
      </c>
      <c r="W25" t="s">
        <v>685</v>
      </c>
      <c r="X25" t="s">
        <v>738</v>
      </c>
      <c r="Y25" t="s">
        <v>804</v>
      </c>
      <c r="Z25" t="s">
        <v>738</v>
      </c>
      <c r="AA25" t="s">
        <v>689</v>
      </c>
      <c r="AB25" t="s">
        <v>805</v>
      </c>
      <c r="AC25" t="s">
        <v>768</v>
      </c>
      <c r="AD25" t="s">
        <v>662</v>
      </c>
      <c r="AE25" t="s">
        <v>669</v>
      </c>
      <c r="AF25" t="s">
        <v>806</v>
      </c>
      <c r="AG25" t="s">
        <v>807</v>
      </c>
      <c r="AH25" t="s">
        <v>639</v>
      </c>
      <c r="AI25" t="s">
        <v>639</v>
      </c>
      <c r="AJ25" t="s">
        <v>639</v>
      </c>
      <c r="AK25" t="s">
        <v>517</v>
      </c>
      <c r="AL25" t="s">
        <v>620</v>
      </c>
      <c r="AM25" t="s">
        <v>474</v>
      </c>
      <c r="AN25" t="s">
        <v>427</v>
      </c>
      <c r="AO25" t="s">
        <v>593</v>
      </c>
      <c r="AP25" t="s">
        <v>808</v>
      </c>
      <c r="AQ25" t="s">
        <v>573</v>
      </c>
      <c r="AR25" t="s">
        <v>431</v>
      </c>
      <c r="AS25" t="s">
        <v>809</v>
      </c>
      <c r="AT25" t="s">
        <v>437</v>
      </c>
      <c r="AU25" t="s">
        <v>405</v>
      </c>
      <c r="AV25" t="s">
        <v>405</v>
      </c>
      <c r="AW25" t="s">
        <v>623</v>
      </c>
      <c r="AX25" t="s">
        <v>623</v>
      </c>
      <c r="AY25" t="s">
        <v>437</v>
      </c>
      <c r="AZ25" t="s">
        <v>438</v>
      </c>
      <c r="BA25" t="s">
        <v>438</v>
      </c>
      <c r="BB25" t="s">
        <v>438</v>
      </c>
      <c r="BC25" t="s">
        <v>438</v>
      </c>
      <c r="BD25" t="s">
        <v>439</v>
      </c>
      <c r="BE25" t="s">
        <v>573</v>
      </c>
      <c r="BF25" t="s">
        <v>810</v>
      </c>
      <c r="BG25" t="s">
        <v>438</v>
      </c>
      <c r="BH25" t="s">
        <v>442</v>
      </c>
      <c r="BI25" t="s">
        <v>438</v>
      </c>
      <c r="BK25" t="s">
        <v>639</v>
      </c>
      <c r="BM25" t="s">
        <v>447</v>
      </c>
      <c r="BN25" t="s">
        <v>447</v>
      </c>
    </row>
    <row r="26" spans="1:66">
      <c r="A26">
        <v>22</v>
      </c>
      <c r="B26" t="s">
        <v>186</v>
      </c>
      <c r="C26" t="s">
        <v>811</v>
      </c>
      <c r="D26" t="s">
        <v>812</v>
      </c>
      <c r="E26" t="s">
        <v>813</v>
      </c>
      <c r="F26" t="s">
        <v>652</v>
      </c>
      <c r="G26" t="s">
        <v>403</v>
      </c>
      <c r="H26" t="s">
        <v>814</v>
      </c>
      <c r="I26" t="s">
        <v>405</v>
      </c>
      <c r="J26" t="s">
        <v>405</v>
      </c>
      <c r="K26" t="s">
        <v>405</v>
      </c>
      <c r="L26" t="s">
        <v>815</v>
      </c>
      <c r="M26" t="s">
        <v>405</v>
      </c>
      <c r="N26" t="s">
        <v>816</v>
      </c>
      <c r="O26" t="s">
        <v>817</v>
      </c>
      <c r="P26" t="s">
        <v>818</v>
      </c>
      <c r="Q26" t="s">
        <v>819</v>
      </c>
      <c r="R26" t="s">
        <v>405</v>
      </c>
      <c r="S26" t="s">
        <v>405</v>
      </c>
      <c r="T26" t="s">
        <v>815</v>
      </c>
      <c r="U26" t="s">
        <v>820</v>
      </c>
      <c r="V26" t="s">
        <v>821</v>
      </c>
      <c r="W26" t="s">
        <v>685</v>
      </c>
      <c r="X26" t="s">
        <v>738</v>
      </c>
      <c r="Y26" t="s">
        <v>685</v>
      </c>
      <c r="Z26" t="s">
        <v>738</v>
      </c>
      <c r="AA26" t="s">
        <v>738</v>
      </c>
      <c r="AB26" t="s">
        <v>771</v>
      </c>
      <c r="AC26" t="s">
        <v>770</v>
      </c>
      <c r="AD26" t="s">
        <v>771</v>
      </c>
      <c r="AE26" t="s">
        <v>661</v>
      </c>
      <c r="AF26" t="s">
        <v>662</v>
      </c>
      <c r="AG26" t="s">
        <v>669</v>
      </c>
      <c r="AH26" t="s">
        <v>639</v>
      </c>
      <c r="AI26" t="s">
        <v>669</v>
      </c>
      <c r="AJ26" t="s">
        <v>639</v>
      </c>
      <c r="AK26" t="s">
        <v>517</v>
      </c>
      <c r="AL26" t="s">
        <v>620</v>
      </c>
      <c r="AM26" t="s">
        <v>474</v>
      </c>
      <c r="AN26" t="s">
        <v>427</v>
      </c>
      <c r="AO26" t="s">
        <v>593</v>
      </c>
      <c r="AP26" t="s">
        <v>808</v>
      </c>
      <c r="AQ26" t="s">
        <v>483</v>
      </c>
      <c r="AR26" t="s">
        <v>431</v>
      </c>
      <c r="AS26" t="s">
        <v>822</v>
      </c>
      <c r="AT26" t="s">
        <v>431</v>
      </c>
      <c r="AU26" t="s">
        <v>405</v>
      </c>
      <c r="AV26" t="s">
        <v>405</v>
      </c>
      <c r="AW26" t="s">
        <v>623</v>
      </c>
      <c r="AX26" t="s">
        <v>623</v>
      </c>
      <c r="AY26" t="s">
        <v>437</v>
      </c>
      <c r="AZ26" t="s">
        <v>438</v>
      </c>
      <c r="BA26" t="s">
        <v>438</v>
      </c>
      <c r="BB26" t="s">
        <v>438</v>
      </c>
      <c r="BC26" t="s">
        <v>438</v>
      </c>
      <c r="BD26" t="s">
        <v>439</v>
      </c>
      <c r="BE26" t="s">
        <v>483</v>
      </c>
      <c r="BF26" t="s">
        <v>441</v>
      </c>
      <c r="BG26" t="s">
        <v>442</v>
      </c>
      <c r="BH26" t="s">
        <v>442</v>
      </c>
      <c r="BI26" t="s">
        <v>438</v>
      </c>
      <c r="BJ26" t="s">
        <v>639</v>
      </c>
      <c r="BK26" t="s">
        <v>639</v>
      </c>
      <c r="BM26" t="s">
        <v>823</v>
      </c>
      <c r="BN26" t="s">
        <v>447</v>
      </c>
    </row>
    <row r="27" spans="1:66">
      <c r="A27">
        <v>23</v>
      </c>
      <c r="B27" t="s">
        <v>186</v>
      </c>
      <c r="C27" t="s">
        <v>824</v>
      </c>
      <c r="D27" t="s">
        <v>825</v>
      </c>
      <c r="E27" t="s">
        <v>826</v>
      </c>
      <c r="F27" t="s">
        <v>652</v>
      </c>
      <c r="G27" t="s">
        <v>403</v>
      </c>
      <c r="H27" t="s">
        <v>827</v>
      </c>
      <c r="I27" t="s">
        <v>405</v>
      </c>
      <c r="J27" t="s">
        <v>828</v>
      </c>
      <c r="K27" t="s">
        <v>829</v>
      </c>
      <c r="L27" t="s">
        <v>830</v>
      </c>
      <c r="M27" t="s">
        <v>405</v>
      </c>
      <c r="N27" t="s">
        <v>732</v>
      </c>
      <c r="O27" t="s">
        <v>831</v>
      </c>
      <c r="P27" t="s">
        <v>832</v>
      </c>
      <c r="Q27" t="s">
        <v>833</v>
      </c>
      <c r="R27" t="s">
        <v>828</v>
      </c>
      <c r="S27" t="s">
        <v>829</v>
      </c>
      <c r="T27" t="s">
        <v>830</v>
      </c>
      <c r="U27" t="s">
        <v>834</v>
      </c>
      <c r="V27" t="s">
        <v>835</v>
      </c>
      <c r="W27" t="s">
        <v>689</v>
      </c>
      <c r="X27" t="s">
        <v>836</v>
      </c>
      <c r="Y27" t="s">
        <v>689</v>
      </c>
      <c r="Z27" t="s">
        <v>836</v>
      </c>
      <c r="AA27" t="s">
        <v>837</v>
      </c>
      <c r="AB27" t="s">
        <v>838</v>
      </c>
      <c r="AC27" t="s">
        <v>837</v>
      </c>
      <c r="AD27" t="s">
        <v>838</v>
      </c>
      <c r="AE27" t="s">
        <v>838</v>
      </c>
      <c r="AF27" t="s">
        <v>839</v>
      </c>
      <c r="AG27" t="s">
        <v>839</v>
      </c>
      <c r="AH27" t="s">
        <v>691</v>
      </c>
      <c r="AI27" t="s">
        <v>839</v>
      </c>
      <c r="AJ27" t="s">
        <v>691</v>
      </c>
      <c r="AK27" t="s">
        <v>425</v>
      </c>
      <c r="AM27" t="s">
        <v>474</v>
      </c>
      <c r="AN27" t="s">
        <v>427</v>
      </c>
      <c r="AO27" t="s">
        <v>840</v>
      </c>
      <c r="AP27" t="s">
        <v>841</v>
      </c>
      <c r="AQ27" t="s">
        <v>842</v>
      </c>
      <c r="AR27" t="s">
        <v>431</v>
      </c>
      <c r="AS27" t="s">
        <v>477</v>
      </c>
      <c r="AT27" t="s">
        <v>431</v>
      </c>
      <c r="AU27" t="s">
        <v>405</v>
      </c>
      <c r="AV27" t="s">
        <v>405</v>
      </c>
      <c r="AW27" t="s">
        <v>623</v>
      </c>
      <c r="AX27" t="s">
        <v>623</v>
      </c>
      <c r="AY27" t="s">
        <v>431</v>
      </c>
      <c r="AZ27" t="s">
        <v>438</v>
      </c>
      <c r="BA27" t="s">
        <v>438</v>
      </c>
      <c r="BB27" t="s">
        <v>438</v>
      </c>
      <c r="BC27" t="s">
        <v>438</v>
      </c>
      <c r="BD27" t="s">
        <v>439</v>
      </c>
      <c r="BE27" t="s">
        <v>843</v>
      </c>
      <c r="BF27" t="s">
        <v>441</v>
      </c>
      <c r="BG27" t="s">
        <v>438</v>
      </c>
      <c r="BH27" t="s">
        <v>438</v>
      </c>
      <c r="BI27" t="s">
        <v>438</v>
      </c>
      <c r="BM27" t="s">
        <v>844</v>
      </c>
      <c r="BN27" t="s">
        <v>845</v>
      </c>
    </row>
    <row r="28" spans="1:66">
      <c r="A28">
        <v>24</v>
      </c>
      <c r="B28" t="s">
        <v>186</v>
      </c>
      <c r="C28" t="s">
        <v>846</v>
      </c>
      <c r="D28" t="s">
        <v>847</v>
      </c>
      <c r="E28" t="s">
        <v>846</v>
      </c>
      <c r="F28" t="s">
        <v>652</v>
      </c>
      <c r="G28" t="s">
        <v>403</v>
      </c>
      <c r="H28" t="s">
        <v>827</v>
      </c>
      <c r="I28" t="s">
        <v>405</v>
      </c>
      <c r="J28" t="s">
        <v>848</v>
      </c>
      <c r="K28" t="s">
        <v>405</v>
      </c>
      <c r="L28" t="s">
        <v>849</v>
      </c>
      <c r="M28" t="s">
        <v>405</v>
      </c>
      <c r="N28" t="s">
        <v>850</v>
      </c>
      <c r="O28" t="s">
        <v>851</v>
      </c>
      <c r="P28" t="s">
        <v>852</v>
      </c>
      <c r="Q28" t="s">
        <v>853</v>
      </c>
      <c r="R28" t="s">
        <v>848</v>
      </c>
      <c r="S28" t="s">
        <v>405</v>
      </c>
      <c r="T28" t="s">
        <v>849</v>
      </c>
      <c r="U28" t="s">
        <v>854</v>
      </c>
      <c r="V28" t="s">
        <v>855</v>
      </c>
      <c r="W28" t="s">
        <v>661</v>
      </c>
      <c r="X28" t="s">
        <v>662</v>
      </c>
      <c r="Y28" t="s">
        <v>661</v>
      </c>
      <c r="Z28" t="s">
        <v>662</v>
      </c>
      <c r="AA28" t="s">
        <v>694</v>
      </c>
      <c r="AB28" t="s">
        <v>856</v>
      </c>
      <c r="AC28" t="s">
        <v>694</v>
      </c>
      <c r="AD28" t="s">
        <v>856</v>
      </c>
      <c r="AE28" t="s">
        <v>665</v>
      </c>
      <c r="AF28" t="s">
        <v>666</v>
      </c>
      <c r="AG28" t="s">
        <v>857</v>
      </c>
      <c r="AH28" t="s">
        <v>858</v>
      </c>
      <c r="AI28" t="s">
        <v>857</v>
      </c>
      <c r="AJ28" t="s">
        <v>858</v>
      </c>
      <c r="AK28" t="s">
        <v>517</v>
      </c>
      <c r="AL28" t="s">
        <v>518</v>
      </c>
      <c r="AM28" t="s">
        <v>474</v>
      </c>
      <c r="AN28" t="s">
        <v>427</v>
      </c>
      <c r="AO28" t="s">
        <v>428</v>
      </c>
      <c r="AP28" t="s">
        <v>429</v>
      </c>
      <c r="AQ28" t="s">
        <v>859</v>
      </c>
      <c r="AR28" t="s">
        <v>431</v>
      </c>
      <c r="AS28" t="s">
        <v>432</v>
      </c>
      <c r="AT28" t="s">
        <v>431</v>
      </c>
      <c r="AU28" t="s">
        <v>520</v>
      </c>
      <c r="AV28" t="s">
        <v>674</v>
      </c>
      <c r="AW28" t="s">
        <v>480</v>
      </c>
      <c r="AX28" t="s">
        <v>435</v>
      </c>
      <c r="AY28" t="s">
        <v>431</v>
      </c>
      <c r="AZ28" t="s">
        <v>438</v>
      </c>
      <c r="BA28" t="s">
        <v>438</v>
      </c>
      <c r="BB28" t="s">
        <v>438</v>
      </c>
      <c r="BC28" t="s">
        <v>438</v>
      </c>
      <c r="BD28" t="s">
        <v>439</v>
      </c>
      <c r="BE28" t="s">
        <v>860</v>
      </c>
      <c r="BF28" t="s">
        <v>441</v>
      </c>
      <c r="BG28" t="s">
        <v>442</v>
      </c>
      <c r="BH28" t="s">
        <v>442</v>
      </c>
      <c r="BI28" t="s">
        <v>438</v>
      </c>
      <c r="BJ28" t="s">
        <v>861</v>
      </c>
      <c r="BK28" t="s">
        <v>861</v>
      </c>
      <c r="BM28" t="s">
        <v>523</v>
      </c>
      <c r="BN28" t="s">
        <v>862</v>
      </c>
    </row>
    <row r="29" spans="1:66">
      <c r="A29">
        <v>25</v>
      </c>
      <c r="B29" t="s">
        <v>186</v>
      </c>
      <c r="C29" t="s">
        <v>863</v>
      </c>
      <c r="D29" t="s">
        <v>864</v>
      </c>
      <c r="E29" t="s">
        <v>865</v>
      </c>
      <c r="F29" t="s">
        <v>652</v>
      </c>
      <c r="G29" t="s">
        <v>452</v>
      </c>
      <c r="H29" t="s">
        <v>598</v>
      </c>
      <c r="I29" t="s">
        <v>405</v>
      </c>
      <c r="J29" t="s">
        <v>405</v>
      </c>
      <c r="K29" t="s">
        <v>405</v>
      </c>
      <c r="L29" t="s">
        <v>866</v>
      </c>
      <c r="M29" t="s">
        <v>405</v>
      </c>
      <c r="N29" t="s">
        <v>867</v>
      </c>
      <c r="O29" t="s">
        <v>868</v>
      </c>
      <c r="P29" t="s">
        <v>868</v>
      </c>
      <c r="Q29" t="s">
        <v>405</v>
      </c>
      <c r="R29" t="s">
        <v>405</v>
      </c>
      <c r="S29" t="s">
        <v>405</v>
      </c>
      <c r="T29" t="s">
        <v>866</v>
      </c>
      <c r="U29" t="s">
        <v>869</v>
      </c>
      <c r="V29" t="s">
        <v>870</v>
      </c>
      <c r="W29" t="s">
        <v>689</v>
      </c>
      <c r="X29" t="s">
        <v>837</v>
      </c>
      <c r="Y29" t="s">
        <v>871</v>
      </c>
      <c r="Z29" t="s">
        <v>872</v>
      </c>
      <c r="AA29" t="s">
        <v>873</v>
      </c>
      <c r="AB29" t="s">
        <v>874</v>
      </c>
      <c r="AC29" t="s">
        <v>875</v>
      </c>
      <c r="AD29" t="s">
        <v>876</v>
      </c>
      <c r="AE29" t="s">
        <v>877</v>
      </c>
      <c r="AF29" t="s">
        <v>878</v>
      </c>
      <c r="AG29" t="s">
        <v>879</v>
      </c>
      <c r="AH29" t="s">
        <v>880</v>
      </c>
      <c r="AI29" t="s">
        <v>881</v>
      </c>
      <c r="AJ29" t="s">
        <v>880</v>
      </c>
      <c r="AK29" t="s">
        <v>517</v>
      </c>
      <c r="AL29" t="s">
        <v>518</v>
      </c>
      <c r="AM29" t="s">
        <v>474</v>
      </c>
      <c r="AN29" t="s">
        <v>427</v>
      </c>
      <c r="AO29" t="s">
        <v>882</v>
      </c>
      <c r="AP29" t="s">
        <v>429</v>
      </c>
      <c r="AQ29" t="s">
        <v>483</v>
      </c>
      <c r="AR29" t="s">
        <v>431</v>
      </c>
      <c r="AS29" t="s">
        <v>432</v>
      </c>
      <c r="AT29" t="s">
        <v>431</v>
      </c>
      <c r="AU29" t="s">
        <v>478</v>
      </c>
      <c r="AV29" t="s">
        <v>479</v>
      </c>
      <c r="AW29" t="s">
        <v>480</v>
      </c>
      <c r="AX29" t="s">
        <v>883</v>
      </c>
      <c r="AY29" t="s">
        <v>437</v>
      </c>
      <c r="AZ29" t="s">
        <v>438</v>
      </c>
      <c r="BA29" t="s">
        <v>438</v>
      </c>
      <c r="BB29" t="s">
        <v>438</v>
      </c>
      <c r="BC29" t="s">
        <v>438</v>
      </c>
      <c r="BD29" t="s">
        <v>439</v>
      </c>
      <c r="BE29" t="s">
        <v>483</v>
      </c>
      <c r="BF29" t="s">
        <v>441</v>
      </c>
      <c r="BG29" t="s">
        <v>442</v>
      </c>
      <c r="BH29" t="s">
        <v>438</v>
      </c>
      <c r="BI29" t="s">
        <v>438</v>
      </c>
      <c r="BJ29" t="s">
        <v>880</v>
      </c>
      <c r="BM29" t="s">
        <v>862</v>
      </c>
      <c r="BN29" t="s">
        <v>444</v>
      </c>
    </row>
    <row r="30" spans="1:66">
      <c r="A30">
        <v>26</v>
      </c>
      <c r="B30" t="s">
        <v>884</v>
      </c>
      <c r="C30" t="s">
        <v>885</v>
      </c>
      <c r="D30" t="s">
        <v>886</v>
      </c>
      <c r="BM30" t="s">
        <v>447</v>
      </c>
      <c r="BN30" t="s">
        <v>447</v>
      </c>
    </row>
    <row r="31" spans="1:66">
      <c r="A31">
        <v>27</v>
      </c>
      <c r="B31" t="s">
        <v>186</v>
      </c>
      <c r="C31" t="s">
        <v>887</v>
      </c>
      <c r="D31" t="s">
        <v>888</v>
      </c>
      <c r="E31" t="s">
        <v>889</v>
      </c>
      <c r="F31" t="s">
        <v>652</v>
      </c>
      <c r="G31" t="s">
        <v>452</v>
      </c>
      <c r="H31" t="s">
        <v>555</v>
      </c>
      <c r="I31" t="s">
        <v>405</v>
      </c>
      <c r="J31" t="s">
        <v>890</v>
      </c>
      <c r="K31" t="s">
        <v>405</v>
      </c>
      <c r="L31" t="s">
        <v>891</v>
      </c>
      <c r="M31" t="s">
        <v>405</v>
      </c>
      <c r="N31" t="s">
        <v>892</v>
      </c>
      <c r="O31" t="s">
        <v>893</v>
      </c>
      <c r="P31" t="s">
        <v>894</v>
      </c>
      <c r="Q31" t="s">
        <v>895</v>
      </c>
      <c r="R31" t="s">
        <v>890</v>
      </c>
      <c r="S31" t="s">
        <v>405</v>
      </c>
      <c r="T31" t="s">
        <v>891</v>
      </c>
      <c r="U31" t="s">
        <v>896</v>
      </c>
      <c r="V31" t="s">
        <v>897</v>
      </c>
      <c r="W31" t="s">
        <v>898</v>
      </c>
      <c r="X31" t="s">
        <v>899</v>
      </c>
      <c r="Y31" t="s">
        <v>898</v>
      </c>
      <c r="Z31" t="s">
        <v>899</v>
      </c>
      <c r="AA31" t="s">
        <v>685</v>
      </c>
      <c r="AB31" t="s">
        <v>900</v>
      </c>
      <c r="AC31" t="s">
        <v>901</v>
      </c>
      <c r="AD31" t="s">
        <v>902</v>
      </c>
      <c r="AE31" t="s">
        <v>901</v>
      </c>
      <c r="AF31" t="s">
        <v>903</v>
      </c>
      <c r="AG31" t="s">
        <v>903</v>
      </c>
      <c r="AH31" t="s">
        <v>904</v>
      </c>
      <c r="AI31" t="s">
        <v>639</v>
      </c>
      <c r="AJ31" t="s">
        <v>639</v>
      </c>
      <c r="AK31" t="s">
        <v>517</v>
      </c>
      <c r="AL31" t="s">
        <v>571</v>
      </c>
      <c r="AM31" t="s">
        <v>426</v>
      </c>
      <c r="AN31" t="s">
        <v>427</v>
      </c>
      <c r="AO31" t="s">
        <v>572</v>
      </c>
      <c r="AP31" t="s">
        <v>429</v>
      </c>
      <c r="AQ31" t="s">
        <v>573</v>
      </c>
      <c r="AR31" t="s">
        <v>431</v>
      </c>
      <c r="AS31" t="s">
        <v>905</v>
      </c>
      <c r="AT31" t="s">
        <v>431</v>
      </c>
      <c r="AU31" t="s">
        <v>478</v>
      </c>
      <c r="AV31" t="s">
        <v>906</v>
      </c>
      <c r="AW31" t="s">
        <v>549</v>
      </c>
      <c r="AX31" t="s">
        <v>907</v>
      </c>
      <c r="AY31" t="s">
        <v>437</v>
      </c>
      <c r="AZ31" t="s">
        <v>438</v>
      </c>
      <c r="BA31" t="s">
        <v>438</v>
      </c>
      <c r="BB31" t="s">
        <v>438</v>
      </c>
      <c r="BC31" t="s">
        <v>438</v>
      </c>
      <c r="BD31" t="s">
        <v>439</v>
      </c>
      <c r="BE31" t="s">
        <v>908</v>
      </c>
      <c r="BF31" t="s">
        <v>441</v>
      </c>
      <c r="BG31" t="s">
        <v>438</v>
      </c>
      <c r="BH31" t="s">
        <v>438</v>
      </c>
      <c r="BI31" t="s">
        <v>442</v>
      </c>
      <c r="BL31" t="s">
        <v>904</v>
      </c>
      <c r="BM31" t="s">
        <v>485</v>
      </c>
      <c r="BN31" t="s">
        <v>447</v>
      </c>
    </row>
    <row r="32" spans="1:66">
      <c r="A32">
        <v>28</v>
      </c>
      <c r="B32" t="s">
        <v>186</v>
      </c>
      <c r="C32" t="s">
        <v>909</v>
      </c>
      <c r="D32" t="s">
        <v>910</v>
      </c>
      <c r="E32" t="s">
        <v>909</v>
      </c>
      <c r="F32" t="s">
        <v>652</v>
      </c>
      <c r="G32" t="s">
        <v>452</v>
      </c>
      <c r="H32" t="s">
        <v>453</v>
      </c>
      <c r="I32" t="s">
        <v>405</v>
      </c>
      <c r="J32" t="s">
        <v>911</v>
      </c>
      <c r="K32" t="s">
        <v>405</v>
      </c>
      <c r="L32" t="s">
        <v>912</v>
      </c>
      <c r="M32" t="s">
        <v>405</v>
      </c>
      <c r="N32" t="s">
        <v>913</v>
      </c>
      <c r="O32" t="s">
        <v>913</v>
      </c>
      <c r="P32" t="s">
        <v>913</v>
      </c>
      <c r="Q32" t="s">
        <v>914</v>
      </c>
      <c r="R32" t="s">
        <v>911</v>
      </c>
      <c r="S32" t="s">
        <v>405</v>
      </c>
      <c r="T32" t="s">
        <v>912</v>
      </c>
      <c r="U32" t="s">
        <v>915</v>
      </c>
      <c r="V32" t="s">
        <v>916</v>
      </c>
      <c r="W32" t="s">
        <v>917</v>
      </c>
      <c r="X32" t="s">
        <v>738</v>
      </c>
      <c r="Y32" t="s">
        <v>788</v>
      </c>
      <c r="Z32" t="s">
        <v>688</v>
      </c>
      <c r="AA32" t="s">
        <v>689</v>
      </c>
      <c r="AB32" t="s">
        <v>662</v>
      </c>
      <c r="AC32" t="s">
        <v>694</v>
      </c>
      <c r="AD32" t="s">
        <v>918</v>
      </c>
      <c r="AE32" t="s">
        <v>665</v>
      </c>
      <c r="AF32" t="s">
        <v>666</v>
      </c>
      <c r="AG32" t="s">
        <v>667</v>
      </c>
      <c r="AH32" t="s">
        <v>919</v>
      </c>
      <c r="AI32" t="s">
        <v>920</v>
      </c>
      <c r="AJ32" t="s">
        <v>639</v>
      </c>
      <c r="AK32" t="s">
        <v>517</v>
      </c>
      <c r="AL32" t="s">
        <v>518</v>
      </c>
      <c r="AM32" t="s">
        <v>426</v>
      </c>
      <c r="AN32" t="s">
        <v>427</v>
      </c>
      <c r="AO32" t="s">
        <v>921</v>
      </c>
      <c r="AP32" t="s">
        <v>429</v>
      </c>
      <c r="AQ32" t="s">
        <v>483</v>
      </c>
      <c r="AR32" t="s">
        <v>431</v>
      </c>
      <c r="AS32" t="s">
        <v>477</v>
      </c>
      <c r="AT32" t="s">
        <v>437</v>
      </c>
      <c r="AU32" t="s">
        <v>520</v>
      </c>
      <c r="AV32" t="s">
        <v>479</v>
      </c>
      <c r="AW32" t="s">
        <v>480</v>
      </c>
      <c r="AX32" t="s">
        <v>922</v>
      </c>
      <c r="AY32" t="s">
        <v>437</v>
      </c>
      <c r="AZ32" t="s">
        <v>438</v>
      </c>
      <c r="BA32" t="s">
        <v>438</v>
      </c>
      <c r="BB32" t="s">
        <v>438</v>
      </c>
      <c r="BC32" t="s">
        <v>438</v>
      </c>
      <c r="BD32" t="s">
        <v>482</v>
      </c>
      <c r="BE32" t="s">
        <v>483</v>
      </c>
      <c r="BF32" t="s">
        <v>923</v>
      </c>
      <c r="BG32" t="s">
        <v>438</v>
      </c>
      <c r="BH32" t="s">
        <v>442</v>
      </c>
      <c r="BI32" t="s">
        <v>438</v>
      </c>
      <c r="BK32" t="s">
        <v>919</v>
      </c>
      <c r="BM32" t="s">
        <v>845</v>
      </c>
      <c r="BN32" t="s">
        <v>845</v>
      </c>
    </row>
    <row r="33" spans="1:66">
      <c r="A33">
        <v>29</v>
      </c>
      <c r="B33" t="s">
        <v>697</v>
      </c>
      <c r="C33" t="s">
        <v>924</v>
      </c>
      <c r="D33" t="s">
        <v>925</v>
      </c>
      <c r="BM33" t="s">
        <v>523</v>
      </c>
      <c r="BN33" t="s">
        <v>447</v>
      </c>
    </row>
    <row r="34" spans="1:66">
      <c r="A34">
        <v>30</v>
      </c>
      <c r="B34" t="s">
        <v>186</v>
      </c>
      <c r="C34" t="s">
        <v>926</v>
      </c>
      <c r="D34" t="s">
        <v>927</v>
      </c>
      <c r="E34" t="s">
        <v>926</v>
      </c>
      <c r="F34" t="s">
        <v>928</v>
      </c>
      <c r="G34" t="s">
        <v>403</v>
      </c>
      <c r="H34" t="s">
        <v>578</v>
      </c>
      <c r="I34" t="s">
        <v>405</v>
      </c>
      <c r="J34" t="s">
        <v>929</v>
      </c>
      <c r="K34" t="s">
        <v>929</v>
      </c>
      <c r="L34" t="s">
        <v>930</v>
      </c>
      <c r="M34" t="s">
        <v>405</v>
      </c>
      <c r="N34" t="s">
        <v>931</v>
      </c>
      <c r="O34" t="s">
        <v>932</v>
      </c>
      <c r="P34" t="s">
        <v>933</v>
      </c>
      <c r="Q34" t="s">
        <v>934</v>
      </c>
      <c r="R34" t="s">
        <v>929</v>
      </c>
      <c r="S34" t="s">
        <v>929</v>
      </c>
      <c r="T34" t="s">
        <v>930</v>
      </c>
      <c r="U34" t="s">
        <v>935</v>
      </c>
      <c r="V34" t="s">
        <v>936</v>
      </c>
      <c r="W34" t="s">
        <v>937</v>
      </c>
      <c r="X34" t="s">
        <v>938</v>
      </c>
      <c r="Y34" t="s">
        <v>937</v>
      </c>
      <c r="Z34" t="s">
        <v>938</v>
      </c>
      <c r="AA34" t="s">
        <v>939</v>
      </c>
      <c r="AB34" t="s">
        <v>940</v>
      </c>
      <c r="AC34" t="s">
        <v>941</v>
      </c>
      <c r="AD34" t="s">
        <v>942</v>
      </c>
      <c r="AE34" t="s">
        <v>941</v>
      </c>
      <c r="AF34" t="s">
        <v>942</v>
      </c>
      <c r="AG34" t="s">
        <v>943</v>
      </c>
      <c r="AH34" t="s">
        <v>944</v>
      </c>
      <c r="AI34" t="s">
        <v>945</v>
      </c>
      <c r="AJ34" t="s">
        <v>946</v>
      </c>
      <c r="AK34" t="s">
        <v>517</v>
      </c>
      <c r="AL34" t="s">
        <v>947</v>
      </c>
      <c r="AM34" t="s">
        <v>474</v>
      </c>
      <c r="AN34" t="s">
        <v>427</v>
      </c>
      <c r="AO34" t="s">
        <v>428</v>
      </c>
      <c r="AP34" t="s">
        <v>429</v>
      </c>
      <c r="AQ34" t="s">
        <v>483</v>
      </c>
      <c r="AR34" t="s">
        <v>431</v>
      </c>
      <c r="AS34" t="s">
        <v>477</v>
      </c>
      <c r="AT34" t="s">
        <v>431</v>
      </c>
      <c r="AU34" t="s">
        <v>520</v>
      </c>
      <c r="AV34" t="s">
        <v>479</v>
      </c>
      <c r="AW34" t="s">
        <v>521</v>
      </c>
      <c r="AX34" t="s">
        <v>549</v>
      </c>
      <c r="AY34" t="s">
        <v>431</v>
      </c>
      <c r="AZ34" t="s">
        <v>438</v>
      </c>
      <c r="BA34" t="s">
        <v>438</v>
      </c>
      <c r="BB34" t="s">
        <v>438</v>
      </c>
      <c r="BC34" t="s">
        <v>438</v>
      </c>
      <c r="BD34" t="s">
        <v>439</v>
      </c>
      <c r="BE34" t="s">
        <v>483</v>
      </c>
      <c r="BF34" t="s">
        <v>948</v>
      </c>
      <c r="BG34" t="s">
        <v>442</v>
      </c>
      <c r="BH34" t="s">
        <v>442</v>
      </c>
      <c r="BI34" t="s">
        <v>442</v>
      </c>
      <c r="BJ34" t="s">
        <v>944</v>
      </c>
      <c r="BK34" t="s">
        <v>944</v>
      </c>
      <c r="BL34" t="s">
        <v>944</v>
      </c>
      <c r="BM34" t="s">
        <v>447</v>
      </c>
      <c r="BN34" t="s">
        <v>447</v>
      </c>
    </row>
    <row r="35" spans="1:66">
      <c r="A35">
        <v>31</v>
      </c>
      <c r="B35" t="s">
        <v>186</v>
      </c>
      <c r="C35" t="s">
        <v>949</v>
      </c>
      <c r="D35" t="s">
        <v>927</v>
      </c>
      <c r="E35" t="s">
        <v>950</v>
      </c>
      <c r="F35" t="s">
        <v>928</v>
      </c>
      <c r="G35" t="s">
        <v>403</v>
      </c>
      <c r="H35" t="s">
        <v>578</v>
      </c>
      <c r="I35" t="s">
        <v>405</v>
      </c>
      <c r="J35" t="s">
        <v>929</v>
      </c>
      <c r="K35" t="s">
        <v>929</v>
      </c>
      <c r="L35" t="s">
        <v>930</v>
      </c>
      <c r="M35" t="s">
        <v>405</v>
      </c>
      <c r="N35" t="s">
        <v>931</v>
      </c>
      <c r="O35" t="s">
        <v>932</v>
      </c>
      <c r="P35" t="s">
        <v>933</v>
      </c>
      <c r="Q35" t="s">
        <v>934</v>
      </c>
      <c r="R35" t="s">
        <v>929</v>
      </c>
      <c r="S35" t="s">
        <v>929</v>
      </c>
      <c r="T35" t="s">
        <v>930</v>
      </c>
      <c r="U35" t="s">
        <v>951</v>
      </c>
      <c r="V35" t="s">
        <v>936</v>
      </c>
      <c r="W35" t="s">
        <v>952</v>
      </c>
      <c r="X35" t="s">
        <v>953</v>
      </c>
      <c r="Y35" t="s">
        <v>952</v>
      </c>
      <c r="Z35" t="s">
        <v>953</v>
      </c>
      <c r="AA35" t="s">
        <v>954</v>
      </c>
      <c r="AB35" t="s">
        <v>955</v>
      </c>
      <c r="AC35" t="s">
        <v>956</v>
      </c>
      <c r="AD35" t="s">
        <v>957</v>
      </c>
      <c r="AE35" t="s">
        <v>956</v>
      </c>
      <c r="AF35" t="s">
        <v>957</v>
      </c>
      <c r="AG35" t="s">
        <v>958</v>
      </c>
      <c r="AH35" t="s">
        <v>959</v>
      </c>
      <c r="AI35" t="s">
        <v>960</v>
      </c>
      <c r="AJ35" t="s">
        <v>961</v>
      </c>
      <c r="AK35" t="s">
        <v>517</v>
      </c>
      <c r="AL35" t="s">
        <v>947</v>
      </c>
      <c r="AM35" t="s">
        <v>474</v>
      </c>
      <c r="AN35" t="s">
        <v>427</v>
      </c>
      <c r="AO35" t="s">
        <v>428</v>
      </c>
      <c r="AP35" t="s">
        <v>429</v>
      </c>
      <c r="AQ35" t="s">
        <v>483</v>
      </c>
      <c r="AR35" t="s">
        <v>431</v>
      </c>
      <c r="AS35" t="s">
        <v>477</v>
      </c>
      <c r="AT35" t="s">
        <v>431</v>
      </c>
      <c r="AU35" t="s">
        <v>520</v>
      </c>
      <c r="AV35" t="s">
        <v>479</v>
      </c>
      <c r="AW35" t="s">
        <v>521</v>
      </c>
      <c r="AX35" t="s">
        <v>549</v>
      </c>
      <c r="AY35" t="s">
        <v>431</v>
      </c>
      <c r="AZ35" t="s">
        <v>438</v>
      </c>
      <c r="BA35" t="s">
        <v>438</v>
      </c>
      <c r="BB35" t="s">
        <v>438</v>
      </c>
      <c r="BC35" t="s">
        <v>438</v>
      </c>
      <c r="BD35" t="s">
        <v>439</v>
      </c>
      <c r="BE35" t="s">
        <v>483</v>
      </c>
      <c r="BF35" t="s">
        <v>948</v>
      </c>
      <c r="BG35" t="s">
        <v>442</v>
      </c>
      <c r="BH35" t="s">
        <v>442</v>
      </c>
      <c r="BI35" t="s">
        <v>442</v>
      </c>
      <c r="BJ35" t="s">
        <v>959</v>
      </c>
      <c r="BK35" t="s">
        <v>959</v>
      </c>
      <c r="BL35" t="s">
        <v>959</v>
      </c>
      <c r="BM35" t="s">
        <v>447</v>
      </c>
      <c r="BN35" t="s">
        <v>447</v>
      </c>
    </row>
    <row r="36" spans="1:66">
      <c r="A36">
        <v>32</v>
      </c>
      <c r="B36" t="s">
        <v>186</v>
      </c>
      <c r="C36" t="s">
        <v>962</v>
      </c>
      <c r="D36" t="s">
        <v>963</v>
      </c>
      <c r="E36" t="s">
        <v>964</v>
      </c>
      <c r="F36" t="s">
        <v>928</v>
      </c>
      <c r="G36" t="s">
        <v>403</v>
      </c>
      <c r="H36" t="s">
        <v>628</v>
      </c>
      <c r="I36" t="s">
        <v>405</v>
      </c>
      <c r="J36" t="s">
        <v>965</v>
      </c>
      <c r="K36" t="s">
        <v>405</v>
      </c>
      <c r="L36" t="s">
        <v>966</v>
      </c>
      <c r="M36" t="s">
        <v>405</v>
      </c>
      <c r="N36" t="s">
        <v>967</v>
      </c>
      <c r="O36" t="s">
        <v>968</v>
      </c>
      <c r="P36" t="s">
        <v>969</v>
      </c>
      <c r="Q36" t="s">
        <v>970</v>
      </c>
      <c r="R36" t="s">
        <v>965</v>
      </c>
      <c r="S36" t="s">
        <v>405</v>
      </c>
      <c r="T36" t="s">
        <v>966</v>
      </c>
      <c r="U36" t="s">
        <v>971</v>
      </c>
      <c r="V36" t="s">
        <v>972</v>
      </c>
      <c r="W36" t="s">
        <v>973</v>
      </c>
      <c r="X36" t="s">
        <v>974</v>
      </c>
      <c r="Y36" t="s">
        <v>975</v>
      </c>
      <c r="Z36" t="s">
        <v>641</v>
      </c>
      <c r="AA36" t="s">
        <v>642</v>
      </c>
      <c r="AB36" t="s">
        <v>976</v>
      </c>
      <c r="AC36" t="s">
        <v>977</v>
      </c>
      <c r="AD36" t="s">
        <v>978</v>
      </c>
      <c r="AE36" t="s">
        <v>979</v>
      </c>
      <c r="AF36" t="s">
        <v>980</v>
      </c>
      <c r="AG36" t="s">
        <v>981</v>
      </c>
      <c r="AH36" t="s">
        <v>982</v>
      </c>
      <c r="AI36" t="s">
        <v>983</v>
      </c>
      <c r="AJ36" t="s">
        <v>984</v>
      </c>
      <c r="AK36" t="s">
        <v>517</v>
      </c>
      <c r="AL36" t="s">
        <v>518</v>
      </c>
      <c r="AM36" t="s">
        <v>426</v>
      </c>
      <c r="AN36" t="s">
        <v>427</v>
      </c>
      <c r="AO36" t="s">
        <v>428</v>
      </c>
      <c r="AP36" t="s">
        <v>985</v>
      </c>
      <c r="AQ36" t="s">
        <v>573</v>
      </c>
      <c r="AR36" t="s">
        <v>431</v>
      </c>
      <c r="AS36" t="s">
        <v>986</v>
      </c>
      <c r="AT36" t="s">
        <v>431</v>
      </c>
      <c r="AU36" t="s">
        <v>405</v>
      </c>
      <c r="AV36" t="s">
        <v>405</v>
      </c>
      <c r="AW36" t="s">
        <v>623</v>
      </c>
      <c r="AX36" t="s">
        <v>623</v>
      </c>
      <c r="AY36" t="s">
        <v>431</v>
      </c>
      <c r="AZ36" t="s">
        <v>438</v>
      </c>
      <c r="BA36" t="s">
        <v>438</v>
      </c>
      <c r="BB36" t="s">
        <v>438</v>
      </c>
      <c r="BC36" t="s">
        <v>438</v>
      </c>
      <c r="BD36" t="s">
        <v>439</v>
      </c>
      <c r="BE36" t="s">
        <v>573</v>
      </c>
      <c r="BF36" t="s">
        <v>441</v>
      </c>
      <c r="BG36" t="s">
        <v>442</v>
      </c>
      <c r="BH36" t="s">
        <v>438</v>
      </c>
      <c r="BI36" t="s">
        <v>438</v>
      </c>
      <c r="BJ36" t="s">
        <v>981</v>
      </c>
      <c r="BM36" t="s">
        <v>845</v>
      </c>
      <c r="BN36" t="s">
        <v>444</v>
      </c>
    </row>
    <row r="37" spans="1:66">
      <c r="A37">
        <v>33</v>
      </c>
      <c r="B37" t="s">
        <v>697</v>
      </c>
      <c r="C37" t="s">
        <v>987</v>
      </c>
      <c r="D37" t="s">
        <v>988</v>
      </c>
      <c r="BM37" t="s">
        <v>845</v>
      </c>
      <c r="BN37" t="s">
        <v>845</v>
      </c>
    </row>
    <row r="38" spans="1:66">
      <c r="A38">
        <v>34</v>
      </c>
      <c r="B38" t="s">
        <v>186</v>
      </c>
      <c r="C38" t="s">
        <v>989</v>
      </c>
      <c r="D38" t="s">
        <v>990</v>
      </c>
      <c r="E38" t="s">
        <v>991</v>
      </c>
      <c r="F38" t="s">
        <v>928</v>
      </c>
      <c r="G38" t="s">
        <v>403</v>
      </c>
      <c r="H38" t="s">
        <v>827</v>
      </c>
      <c r="I38" t="s">
        <v>405</v>
      </c>
      <c r="J38" t="s">
        <v>992</v>
      </c>
      <c r="K38" t="s">
        <v>993</v>
      </c>
      <c r="L38" t="s">
        <v>994</v>
      </c>
      <c r="M38" t="s">
        <v>405</v>
      </c>
      <c r="N38" t="s">
        <v>995</v>
      </c>
      <c r="O38" t="s">
        <v>405</v>
      </c>
      <c r="P38" t="s">
        <v>996</v>
      </c>
      <c r="Q38" t="s">
        <v>997</v>
      </c>
      <c r="R38" t="s">
        <v>992</v>
      </c>
      <c r="S38" t="s">
        <v>993</v>
      </c>
      <c r="T38" t="s">
        <v>994</v>
      </c>
      <c r="U38" t="s">
        <v>998</v>
      </c>
      <c r="V38" t="s">
        <v>999</v>
      </c>
      <c r="W38" t="s">
        <v>640</v>
      </c>
      <c r="X38" t="s">
        <v>938</v>
      </c>
      <c r="Y38" t="s">
        <v>1000</v>
      </c>
      <c r="Z38" t="s">
        <v>938</v>
      </c>
      <c r="AA38" t="s">
        <v>938</v>
      </c>
      <c r="AB38" t="s">
        <v>1001</v>
      </c>
      <c r="AC38" t="s">
        <v>1001</v>
      </c>
      <c r="AD38" t="s">
        <v>953</v>
      </c>
      <c r="AE38" t="s">
        <v>1001</v>
      </c>
      <c r="AF38" t="s">
        <v>953</v>
      </c>
      <c r="AG38" t="s">
        <v>952</v>
      </c>
      <c r="AH38" t="s">
        <v>953</v>
      </c>
      <c r="AI38" t="s">
        <v>952</v>
      </c>
      <c r="AJ38" t="s">
        <v>953</v>
      </c>
      <c r="AK38" t="s">
        <v>517</v>
      </c>
      <c r="AL38" t="s">
        <v>518</v>
      </c>
      <c r="AM38" t="s">
        <v>426</v>
      </c>
      <c r="AN38" t="s">
        <v>427</v>
      </c>
      <c r="AO38" t="s">
        <v>428</v>
      </c>
      <c r="AP38" t="s">
        <v>1002</v>
      </c>
      <c r="AQ38" t="s">
        <v>1003</v>
      </c>
      <c r="AR38" t="s">
        <v>431</v>
      </c>
      <c r="AS38" t="s">
        <v>1004</v>
      </c>
      <c r="AT38" t="s">
        <v>431</v>
      </c>
      <c r="AU38" t="s">
        <v>405</v>
      </c>
      <c r="AV38" t="s">
        <v>405</v>
      </c>
      <c r="AW38" t="s">
        <v>623</v>
      </c>
      <c r="AX38" t="s">
        <v>623</v>
      </c>
      <c r="AY38" t="s">
        <v>431</v>
      </c>
      <c r="AZ38" t="s">
        <v>438</v>
      </c>
      <c r="BA38" t="s">
        <v>438</v>
      </c>
      <c r="BB38" t="s">
        <v>438</v>
      </c>
      <c r="BC38" t="s">
        <v>438</v>
      </c>
      <c r="BD38" t="s">
        <v>439</v>
      </c>
      <c r="BE38" t="s">
        <v>1005</v>
      </c>
      <c r="BF38" t="s">
        <v>1006</v>
      </c>
      <c r="BG38" t="s">
        <v>442</v>
      </c>
      <c r="BH38" t="s">
        <v>442</v>
      </c>
      <c r="BI38" t="s">
        <v>438</v>
      </c>
      <c r="BJ38" t="s">
        <v>1007</v>
      </c>
      <c r="BK38" t="s">
        <v>1007</v>
      </c>
      <c r="BM38" t="s">
        <v>447</v>
      </c>
      <c r="BN38" t="s">
        <v>447</v>
      </c>
    </row>
    <row r="39" spans="1:66">
      <c r="A39">
        <v>35</v>
      </c>
      <c r="B39" t="s">
        <v>186</v>
      </c>
      <c r="C39" t="s">
        <v>1008</v>
      </c>
      <c r="D39" t="s">
        <v>990</v>
      </c>
      <c r="E39" t="s">
        <v>1009</v>
      </c>
      <c r="F39" t="s">
        <v>928</v>
      </c>
      <c r="G39" t="s">
        <v>403</v>
      </c>
      <c r="H39" t="s">
        <v>827</v>
      </c>
      <c r="I39" t="s">
        <v>405</v>
      </c>
      <c r="J39" t="s">
        <v>992</v>
      </c>
      <c r="K39" t="s">
        <v>993</v>
      </c>
      <c r="L39" t="s">
        <v>994</v>
      </c>
      <c r="M39" t="s">
        <v>405</v>
      </c>
      <c r="N39" t="s">
        <v>995</v>
      </c>
      <c r="O39" t="s">
        <v>405</v>
      </c>
      <c r="P39" t="s">
        <v>996</v>
      </c>
      <c r="Q39" t="s">
        <v>997</v>
      </c>
      <c r="R39" t="s">
        <v>992</v>
      </c>
      <c r="S39" t="s">
        <v>993</v>
      </c>
      <c r="T39" t="s">
        <v>994</v>
      </c>
      <c r="U39" t="s">
        <v>1010</v>
      </c>
      <c r="V39" t="s">
        <v>1011</v>
      </c>
      <c r="W39" t="s">
        <v>640</v>
      </c>
      <c r="X39" t="s">
        <v>1000</v>
      </c>
      <c r="Y39" t="s">
        <v>1000</v>
      </c>
      <c r="Z39" t="s">
        <v>938</v>
      </c>
      <c r="AA39" t="s">
        <v>938</v>
      </c>
      <c r="AB39" t="s">
        <v>1001</v>
      </c>
      <c r="AC39" t="s">
        <v>1001</v>
      </c>
      <c r="AD39" t="s">
        <v>952</v>
      </c>
      <c r="AE39" t="s">
        <v>1001</v>
      </c>
      <c r="AF39" t="s">
        <v>952</v>
      </c>
      <c r="AG39" t="s">
        <v>952</v>
      </c>
      <c r="AH39" t="s">
        <v>953</v>
      </c>
      <c r="AI39" t="s">
        <v>952</v>
      </c>
      <c r="AJ39" t="s">
        <v>953</v>
      </c>
      <c r="AK39" t="s">
        <v>517</v>
      </c>
      <c r="AL39" t="s">
        <v>518</v>
      </c>
      <c r="AM39" t="s">
        <v>426</v>
      </c>
      <c r="AN39" t="s">
        <v>427</v>
      </c>
      <c r="AO39" t="s">
        <v>428</v>
      </c>
      <c r="AP39" t="s">
        <v>1002</v>
      </c>
      <c r="AQ39" t="s">
        <v>1003</v>
      </c>
      <c r="AR39" t="s">
        <v>431</v>
      </c>
      <c r="AS39" t="s">
        <v>1012</v>
      </c>
      <c r="AT39" t="s">
        <v>431</v>
      </c>
      <c r="AU39" t="s">
        <v>405</v>
      </c>
      <c r="AV39" t="s">
        <v>405</v>
      </c>
      <c r="AW39" t="s">
        <v>623</v>
      </c>
      <c r="AX39" t="s">
        <v>623</v>
      </c>
      <c r="AY39" t="s">
        <v>431</v>
      </c>
      <c r="AZ39" t="s">
        <v>438</v>
      </c>
      <c r="BA39" t="s">
        <v>438</v>
      </c>
      <c r="BB39" t="s">
        <v>438</v>
      </c>
      <c r="BC39" t="s">
        <v>438</v>
      </c>
      <c r="BD39" t="s">
        <v>439</v>
      </c>
      <c r="BE39" t="s">
        <v>1005</v>
      </c>
      <c r="BF39" t="s">
        <v>1006</v>
      </c>
      <c r="BG39" t="s">
        <v>442</v>
      </c>
      <c r="BH39" t="s">
        <v>442</v>
      </c>
      <c r="BI39" t="s">
        <v>438</v>
      </c>
      <c r="BJ39" t="s">
        <v>1007</v>
      </c>
      <c r="BK39" t="s">
        <v>1007</v>
      </c>
      <c r="BM39" t="s">
        <v>447</v>
      </c>
      <c r="BN39" t="s">
        <v>447</v>
      </c>
    </row>
    <row r="40" spans="1:66">
      <c r="A40">
        <v>36</v>
      </c>
      <c r="B40" t="s">
        <v>186</v>
      </c>
      <c r="C40" t="s">
        <v>1013</v>
      </c>
      <c r="D40" t="s">
        <v>1014</v>
      </c>
      <c r="E40" t="s">
        <v>1015</v>
      </c>
      <c r="F40" t="s">
        <v>928</v>
      </c>
      <c r="G40" t="s">
        <v>760</v>
      </c>
      <c r="H40" t="s">
        <v>827</v>
      </c>
      <c r="I40" t="s">
        <v>405</v>
      </c>
      <c r="J40" t="s">
        <v>405</v>
      </c>
      <c r="K40" t="s">
        <v>405</v>
      </c>
      <c r="L40" t="s">
        <v>1016</v>
      </c>
      <c r="M40" t="s">
        <v>405</v>
      </c>
      <c r="N40" t="s">
        <v>1017</v>
      </c>
      <c r="O40" t="s">
        <v>1018</v>
      </c>
      <c r="P40" t="s">
        <v>1019</v>
      </c>
      <c r="Q40" t="s">
        <v>1020</v>
      </c>
      <c r="R40" t="s">
        <v>405</v>
      </c>
      <c r="S40" t="s">
        <v>405</v>
      </c>
      <c r="T40" t="s">
        <v>1016</v>
      </c>
      <c r="U40" t="s">
        <v>1021</v>
      </c>
      <c r="V40" t="s">
        <v>1022</v>
      </c>
      <c r="W40" t="s">
        <v>1023</v>
      </c>
      <c r="X40" t="s">
        <v>938</v>
      </c>
      <c r="Y40" t="s">
        <v>1023</v>
      </c>
      <c r="Z40" t="s">
        <v>938</v>
      </c>
      <c r="AA40" t="s">
        <v>1024</v>
      </c>
      <c r="AB40" t="s">
        <v>1025</v>
      </c>
      <c r="AC40" t="s">
        <v>1026</v>
      </c>
      <c r="AD40" t="s">
        <v>1027</v>
      </c>
      <c r="AE40" t="s">
        <v>1028</v>
      </c>
      <c r="AF40" t="s">
        <v>1029</v>
      </c>
      <c r="AG40" t="s">
        <v>975</v>
      </c>
      <c r="AH40" t="s">
        <v>641</v>
      </c>
      <c r="AI40" t="s">
        <v>1030</v>
      </c>
      <c r="AJ40" t="s">
        <v>641</v>
      </c>
      <c r="AK40" t="s">
        <v>517</v>
      </c>
      <c r="AL40" t="s">
        <v>518</v>
      </c>
      <c r="AM40" t="s">
        <v>474</v>
      </c>
      <c r="AN40" t="s">
        <v>427</v>
      </c>
      <c r="AO40" t="s">
        <v>428</v>
      </c>
      <c r="AP40" t="s">
        <v>1031</v>
      </c>
      <c r="AQ40" t="s">
        <v>1032</v>
      </c>
      <c r="AR40" t="s">
        <v>431</v>
      </c>
      <c r="AS40" t="s">
        <v>477</v>
      </c>
      <c r="AT40" t="s">
        <v>431</v>
      </c>
      <c r="AU40" t="s">
        <v>405</v>
      </c>
      <c r="AV40" t="s">
        <v>405</v>
      </c>
      <c r="AW40" t="s">
        <v>623</v>
      </c>
      <c r="AX40" t="s">
        <v>623</v>
      </c>
      <c r="AY40" t="s">
        <v>431</v>
      </c>
      <c r="AZ40" t="s">
        <v>438</v>
      </c>
      <c r="BA40" t="s">
        <v>438</v>
      </c>
      <c r="BB40" t="s">
        <v>438</v>
      </c>
      <c r="BC40" t="s">
        <v>438</v>
      </c>
      <c r="BD40" t="s">
        <v>439</v>
      </c>
      <c r="BE40" t="s">
        <v>1033</v>
      </c>
      <c r="BF40" t="s">
        <v>441</v>
      </c>
      <c r="BG40" t="s">
        <v>442</v>
      </c>
      <c r="BH40" t="s">
        <v>442</v>
      </c>
      <c r="BI40" t="s">
        <v>442</v>
      </c>
      <c r="BJ40" t="s">
        <v>641</v>
      </c>
      <c r="BK40" t="s">
        <v>641</v>
      </c>
      <c r="BL40" t="s">
        <v>641</v>
      </c>
      <c r="BM40" t="s">
        <v>1034</v>
      </c>
      <c r="BN40" t="s">
        <v>1035</v>
      </c>
    </row>
    <row r="41" spans="1:66">
      <c r="A41">
        <v>37</v>
      </c>
      <c r="B41" t="s">
        <v>186</v>
      </c>
      <c r="C41" t="s">
        <v>1036</v>
      </c>
      <c r="D41" t="s">
        <v>1037</v>
      </c>
      <c r="E41" t="s">
        <v>1038</v>
      </c>
      <c r="F41" t="s">
        <v>928</v>
      </c>
      <c r="G41" t="s">
        <v>403</v>
      </c>
      <c r="H41" t="s">
        <v>578</v>
      </c>
      <c r="I41" t="s">
        <v>405</v>
      </c>
      <c r="J41" t="s">
        <v>1039</v>
      </c>
      <c r="K41" t="s">
        <v>405</v>
      </c>
      <c r="L41" t="s">
        <v>1040</v>
      </c>
      <c r="M41" t="s">
        <v>1041</v>
      </c>
      <c r="N41" t="s">
        <v>1042</v>
      </c>
      <c r="O41" t="s">
        <v>1043</v>
      </c>
      <c r="P41" t="s">
        <v>1044</v>
      </c>
      <c r="Q41" t="s">
        <v>1045</v>
      </c>
      <c r="R41" t="s">
        <v>1039</v>
      </c>
      <c r="S41" t="s">
        <v>405</v>
      </c>
      <c r="T41" t="s">
        <v>1040</v>
      </c>
      <c r="U41" t="s">
        <v>1046</v>
      </c>
      <c r="V41" t="s">
        <v>1047</v>
      </c>
      <c r="W41" t="s">
        <v>640</v>
      </c>
      <c r="X41" t="s">
        <v>640</v>
      </c>
      <c r="Y41" t="s">
        <v>640</v>
      </c>
      <c r="Z41" t="s">
        <v>640</v>
      </c>
      <c r="AA41" t="s">
        <v>641</v>
      </c>
      <c r="AB41" t="s">
        <v>641</v>
      </c>
      <c r="AC41" t="s">
        <v>641</v>
      </c>
      <c r="AD41" t="s">
        <v>641</v>
      </c>
      <c r="AE41" t="s">
        <v>641</v>
      </c>
      <c r="AF41" t="s">
        <v>641</v>
      </c>
      <c r="AG41" t="s">
        <v>641</v>
      </c>
      <c r="AH41" t="s">
        <v>641</v>
      </c>
      <c r="AI41" t="s">
        <v>641</v>
      </c>
      <c r="AJ41" t="s">
        <v>641</v>
      </c>
      <c r="AK41" t="s">
        <v>517</v>
      </c>
      <c r="AL41" t="s">
        <v>947</v>
      </c>
      <c r="AM41" t="s">
        <v>1048</v>
      </c>
      <c r="AN41" t="s">
        <v>427</v>
      </c>
      <c r="AO41" t="s">
        <v>428</v>
      </c>
      <c r="AP41" t="s">
        <v>429</v>
      </c>
      <c r="AQ41" t="s">
        <v>483</v>
      </c>
      <c r="AR41" t="s">
        <v>431</v>
      </c>
      <c r="AS41" t="s">
        <v>432</v>
      </c>
      <c r="AT41" t="s">
        <v>431</v>
      </c>
      <c r="AU41" t="s">
        <v>520</v>
      </c>
      <c r="AV41" t="s">
        <v>479</v>
      </c>
      <c r="AW41" t="s">
        <v>521</v>
      </c>
      <c r="AX41" t="s">
        <v>1049</v>
      </c>
      <c r="AY41" t="s">
        <v>431</v>
      </c>
      <c r="AZ41" t="s">
        <v>438</v>
      </c>
      <c r="BA41" t="s">
        <v>438</v>
      </c>
      <c r="BB41" t="s">
        <v>438</v>
      </c>
      <c r="BC41" t="s">
        <v>438</v>
      </c>
      <c r="BD41" t="s">
        <v>439</v>
      </c>
      <c r="BE41" t="s">
        <v>483</v>
      </c>
      <c r="BF41" t="s">
        <v>441</v>
      </c>
      <c r="BG41" t="s">
        <v>442</v>
      </c>
      <c r="BH41" t="s">
        <v>442</v>
      </c>
      <c r="BI41" t="s">
        <v>438</v>
      </c>
      <c r="BJ41" t="s">
        <v>641</v>
      </c>
      <c r="BK41" t="s">
        <v>641</v>
      </c>
      <c r="BM41" t="s">
        <v>443</v>
      </c>
      <c r="BN41" t="s">
        <v>1035</v>
      </c>
    </row>
    <row r="42" spans="1:66">
      <c r="A42">
        <v>38</v>
      </c>
      <c r="B42" t="s">
        <v>486</v>
      </c>
      <c r="C42" t="s">
        <v>1050</v>
      </c>
      <c r="D42" t="s">
        <v>1051</v>
      </c>
      <c r="BM42" t="s">
        <v>447</v>
      </c>
      <c r="BN42" t="s">
        <v>447</v>
      </c>
    </row>
    <row r="43" spans="1:66">
      <c r="A43">
        <v>39</v>
      </c>
      <c r="B43" t="s">
        <v>486</v>
      </c>
      <c r="C43" t="s">
        <v>1052</v>
      </c>
      <c r="D43" t="s">
        <v>1053</v>
      </c>
      <c r="BM43" t="s">
        <v>447</v>
      </c>
      <c r="BN43" t="s">
        <v>447</v>
      </c>
    </row>
    <row r="44" spans="1:66">
      <c r="A44">
        <v>40</v>
      </c>
      <c r="B44" t="s">
        <v>697</v>
      </c>
      <c r="C44" t="s">
        <v>1054</v>
      </c>
      <c r="D44" t="s">
        <v>1055</v>
      </c>
      <c r="BM44" t="s">
        <v>485</v>
      </c>
      <c r="BN44" t="s">
        <v>447</v>
      </c>
    </row>
    <row r="45" spans="1:66">
      <c r="A45">
        <v>41</v>
      </c>
      <c r="B45" t="s">
        <v>186</v>
      </c>
      <c r="C45" t="s">
        <v>1056</v>
      </c>
      <c r="D45" t="s">
        <v>1057</v>
      </c>
      <c r="E45" t="s">
        <v>1058</v>
      </c>
      <c r="F45" t="s">
        <v>928</v>
      </c>
      <c r="G45" t="s">
        <v>403</v>
      </c>
      <c r="H45" t="s">
        <v>578</v>
      </c>
      <c r="I45" t="s">
        <v>405</v>
      </c>
      <c r="J45" t="s">
        <v>405</v>
      </c>
      <c r="K45" t="s">
        <v>405</v>
      </c>
      <c r="L45" t="s">
        <v>1059</v>
      </c>
      <c r="M45" t="s">
        <v>405</v>
      </c>
      <c r="N45" t="s">
        <v>1060</v>
      </c>
      <c r="O45" t="s">
        <v>1061</v>
      </c>
      <c r="P45" t="s">
        <v>1062</v>
      </c>
      <c r="Q45" t="s">
        <v>1063</v>
      </c>
      <c r="R45" t="s">
        <v>405</v>
      </c>
      <c r="S45" t="s">
        <v>405</v>
      </c>
      <c r="T45" t="s">
        <v>1059</v>
      </c>
      <c r="U45" t="s">
        <v>1064</v>
      </c>
      <c r="V45" t="s">
        <v>1065</v>
      </c>
      <c r="W45" t="s">
        <v>1066</v>
      </c>
      <c r="X45" t="s">
        <v>945</v>
      </c>
      <c r="Y45" t="s">
        <v>1066</v>
      </c>
      <c r="Z45" t="s">
        <v>945</v>
      </c>
      <c r="AA45" t="s">
        <v>1067</v>
      </c>
      <c r="AB45" t="s">
        <v>1068</v>
      </c>
      <c r="AC45" t="s">
        <v>1001</v>
      </c>
      <c r="AD45" t="s">
        <v>1069</v>
      </c>
      <c r="AE45" t="s">
        <v>956</v>
      </c>
      <c r="AF45" t="s">
        <v>1070</v>
      </c>
      <c r="AG45" t="s">
        <v>1071</v>
      </c>
      <c r="AH45" t="s">
        <v>641</v>
      </c>
      <c r="AI45" t="s">
        <v>1071</v>
      </c>
      <c r="AJ45" t="s">
        <v>641</v>
      </c>
      <c r="AK45" t="s">
        <v>425</v>
      </c>
      <c r="AM45" t="s">
        <v>1048</v>
      </c>
      <c r="AN45" t="s">
        <v>427</v>
      </c>
      <c r="AO45" t="s">
        <v>428</v>
      </c>
      <c r="AP45" t="s">
        <v>429</v>
      </c>
      <c r="AQ45" t="s">
        <v>483</v>
      </c>
      <c r="AR45" t="s">
        <v>431</v>
      </c>
      <c r="AS45" t="s">
        <v>477</v>
      </c>
      <c r="AT45" t="s">
        <v>431</v>
      </c>
      <c r="AU45" t="s">
        <v>520</v>
      </c>
      <c r="AV45" t="s">
        <v>479</v>
      </c>
      <c r="AW45" t="s">
        <v>480</v>
      </c>
      <c r="AX45" t="s">
        <v>480</v>
      </c>
      <c r="AY45" t="s">
        <v>431</v>
      </c>
      <c r="AZ45" t="s">
        <v>438</v>
      </c>
      <c r="BA45" t="s">
        <v>438</v>
      </c>
      <c r="BB45" t="s">
        <v>438</v>
      </c>
      <c r="BC45" t="s">
        <v>438</v>
      </c>
      <c r="BD45" t="s">
        <v>439</v>
      </c>
      <c r="BE45" t="s">
        <v>1072</v>
      </c>
      <c r="BF45" t="s">
        <v>441</v>
      </c>
      <c r="BG45" t="s">
        <v>442</v>
      </c>
      <c r="BH45" t="s">
        <v>438</v>
      </c>
      <c r="BI45" t="s">
        <v>438</v>
      </c>
      <c r="BJ45" t="s">
        <v>1073</v>
      </c>
      <c r="BM45" t="s">
        <v>447</v>
      </c>
      <c r="BN45" t="s">
        <v>447</v>
      </c>
    </row>
    <row r="46" spans="1:66">
      <c r="A46">
        <v>42</v>
      </c>
      <c r="B46" t="s">
        <v>697</v>
      </c>
      <c r="C46" t="s">
        <v>1074</v>
      </c>
      <c r="D46" t="s">
        <v>1055</v>
      </c>
      <c r="BM46" t="s">
        <v>845</v>
      </c>
      <c r="BN46" t="s">
        <v>447</v>
      </c>
    </row>
    <row r="47" spans="1:66">
      <c r="A47">
        <v>43</v>
      </c>
      <c r="B47" t="s">
        <v>186</v>
      </c>
      <c r="C47" t="s">
        <v>1075</v>
      </c>
      <c r="D47" t="s">
        <v>1076</v>
      </c>
      <c r="E47" t="s">
        <v>1077</v>
      </c>
      <c r="F47" t="s">
        <v>928</v>
      </c>
      <c r="G47" t="s">
        <v>403</v>
      </c>
      <c r="H47" t="s">
        <v>598</v>
      </c>
      <c r="I47" t="s">
        <v>405</v>
      </c>
      <c r="J47" t="s">
        <v>405</v>
      </c>
      <c r="K47" t="s">
        <v>405</v>
      </c>
      <c r="L47" t="s">
        <v>629</v>
      </c>
      <c r="M47" t="s">
        <v>405</v>
      </c>
      <c r="N47" t="s">
        <v>405</v>
      </c>
      <c r="O47" t="s">
        <v>1078</v>
      </c>
      <c r="P47" t="s">
        <v>1079</v>
      </c>
      <c r="Q47" t="s">
        <v>750</v>
      </c>
      <c r="R47" t="s">
        <v>405</v>
      </c>
      <c r="S47" t="s">
        <v>405</v>
      </c>
      <c r="T47" t="s">
        <v>629</v>
      </c>
      <c r="U47" t="s">
        <v>1080</v>
      </c>
      <c r="V47" t="s">
        <v>1081</v>
      </c>
      <c r="W47" t="s">
        <v>640</v>
      </c>
      <c r="X47" t="s">
        <v>1082</v>
      </c>
      <c r="Y47" t="s">
        <v>640</v>
      </c>
      <c r="Z47" t="s">
        <v>1082</v>
      </c>
      <c r="AA47" t="s">
        <v>1083</v>
      </c>
      <c r="AB47" t="s">
        <v>1084</v>
      </c>
      <c r="AC47" t="s">
        <v>642</v>
      </c>
      <c r="AD47" t="s">
        <v>1085</v>
      </c>
      <c r="AE47" t="s">
        <v>642</v>
      </c>
      <c r="AF47" t="s">
        <v>1085</v>
      </c>
      <c r="AG47" t="s">
        <v>1086</v>
      </c>
      <c r="AH47" t="s">
        <v>1087</v>
      </c>
      <c r="AI47" t="s">
        <v>1088</v>
      </c>
      <c r="AJ47" t="s">
        <v>1089</v>
      </c>
      <c r="AK47" t="s">
        <v>517</v>
      </c>
      <c r="AL47" t="s">
        <v>592</v>
      </c>
      <c r="AM47" t="s">
        <v>426</v>
      </c>
      <c r="AN47" t="s">
        <v>427</v>
      </c>
      <c r="AO47" t="s">
        <v>572</v>
      </c>
      <c r="AP47" t="s">
        <v>429</v>
      </c>
      <c r="AQ47" t="s">
        <v>573</v>
      </c>
      <c r="AR47" t="s">
        <v>431</v>
      </c>
      <c r="AS47" t="s">
        <v>432</v>
      </c>
      <c r="AT47" t="s">
        <v>431</v>
      </c>
      <c r="AU47" t="s">
        <v>520</v>
      </c>
      <c r="AV47" t="s">
        <v>479</v>
      </c>
      <c r="AW47" t="s">
        <v>480</v>
      </c>
      <c r="AX47" t="s">
        <v>549</v>
      </c>
      <c r="AY47" t="s">
        <v>431</v>
      </c>
      <c r="AZ47" t="s">
        <v>438</v>
      </c>
      <c r="BA47" t="s">
        <v>438</v>
      </c>
      <c r="BB47" t="s">
        <v>438</v>
      </c>
      <c r="BC47" t="s">
        <v>438</v>
      </c>
      <c r="BD47" t="s">
        <v>439</v>
      </c>
      <c r="BE47" t="s">
        <v>573</v>
      </c>
      <c r="BF47" t="s">
        <v>441</v>
      </c>
      <c r="BG47" t="s">
        <v>442</v>
      </c>
      <c r="BH47" t="s">
        <v>442</v>
      </c>
      <c r="BI47" t="s">
        <v>438</v>
      </c>
      <c r="BJ47" t="s">
        <v>1090</v>
      </c>
      <c r="BK47" t="s">
        <v>1090</v>
      </c>
      <c r="BM47" t="s">
        <v>444</v>
      </c>
      <c r="BN47" t="s">
        <v>447</v>
      </c>
    </row>
    <row r="48" spans="1:66">
      <c r="A48">
        <v>44</v>
      </c>
      <c r="B48" t="s">
        <v>486</v>
      </c>
      <c r="C48" t="s">
        <v>1091</v>
      </c>
      <c r="D48" t="s">
        <v>1092</v>
      </c>
      <c r="BM48" t="s">
        <v>447</v>
      </c>
      <c r="BN48" t="s">
        <v>447</v>
      </c>
    </row>
    <row r="49" spans="1:66">
      <c r="A49">
        <v>45</v>
      </c>
      <c r="B49" t="s">
        <v>186</v>
      </c>
      <c r="C49" t="s">
        <v>1093</v>
      </c>
      <c r="D49" t="s">
        <v>1094</v>
      </c>
      <c r="E49" t="s">
        <v>1095</v>
      </c>
      <c r="F49" t="s">
        <v>928</v>
      </c>
      <c r="G49" t="s">
        <v>403</v>
      </c>
      <c r="H49" t="s">
        <v>827</v>
      </c>
      <c r="I49" t="s">
        <v>405</v>
      </c>
      <c r="J49" t="s">
        <v>1096</v>
      </c>
      <c r="K49" t="s">
        <v>405</v>
      </c>
      <c r="L49" t="s">
        <v>1097</v>
      </c>
      <c r="M49" t="s">
        <v>405</v>
      </c>
      <c r="N49" t="s">
        <v>1098</v>
      </c>
      <c r="O49" t="s">
        <v>1099</v>
      </c>
      <c r="P49" t="s">
        <v>1100</v>
      </c>
      <c r="Q49" t="s">
        <v>1101</v>
      </c>
      <c r="R49" t="s">
        <v>1096</v>
      </c>
      <c r="S49" t="s">
        <v>405</v>
      </c>
      <c r="T49" t="s">
        <v>1097</v>
      </c>
      <c r="U49" t="s">
        <v>1102</v>
      </c>
      <c r="V49" t="s">
        <v>1103</v>
      </c>
      <c r="W49" t="s">
        <v>640</v>
      </c>
      <c r="X49" t="s">
        <v>1023</v>
      </c>
      <c r="Y49" t="s">
        <v>640</v>
      </c>
      <c r="Z49" t="s">
        <v>1023</v>
      </c>
      <c r="AA49" t="s">
        <v>1023</v>
      </c>
      <c r="AB49" t="s">
        <v>1071</v>
      </c>
      <c r="AC49" t="s">
        <v>1104</v>
      </c>
      <c r="AD49" t="s">
        <v>1071</v>
      </c>
      <c r="AE49" t="s">
        <v>1105</v>
      </c>
      <c r="AF49" t="s">
        <v>641</v>
      </c>
      <c r="AG49" t="s">
        <v>939</v>
      </c>
      <c r="AH49" t="s">
        <v>1106</v>
      </c>
      <c r="AI49" t="s">
        <v>939</v>
      </c>
      <c r="AJ49" t="s">
        <v>1106</v>
      </c>
      <c r="AK49" t="s">
        <v>517</v>
      </c>
      <c r="AL49" t="s">
        <v>592</v>
      </c>
      <c r="AM49" t="s">
        <v>1048</v>
      </c>
      <c r="AN49" t="s">
        <v>427</v>
      </c>
      <c r="AO49" t="s">
        <v>1107</v>
      </c>
      <c r="AP49" t="s">
        <v>1108</v>
      </c>
      <c r="AQ49" t="s">
        <v>1109</v>
      </c>
      <c r="AR49" t="s">
        <v>431</v>
      </c>
      <c r="AS49" t="s">
        <v>1110</v>
      </c>
      <c r="AT49" t="s">
        <v>431</v>
      </c>
      <c r="AU49" t="s">
        <v>405</v>
      </c>
      <c r="AV49" t="s">
        <v>405</v>
      </c>
      <c r="AW49" t="s">
        <v>623</v>
      </c>
      <c r="AX49" t="s">
        <v>623</v>
      </c>
      <c r="AY49" t="s">
        <v>431</v>
      </c>
      <c r="AZ49" t="s">
        <v>438</v>
      </c>
      <c r="BA49" t="s">
        <v>438</v>
      </c>
      <c r="BB49" t="s">
        <v>438</v>
      </c>
      <c r="BC49" t="s">
        <v>438</v>
      </c>
      <c r="BD49" t="s">
        <v>439</v>
      </c>
      <c r="BE49" t="s">
        <v>1111</v>
      </c>
      <c r="BF49" t="s">
        <v>1112</v>
      </c>
      <c r="BG49" t="s">
        <v>442</v>
      </c>
      <c r="BH49" t="s">
        <v>438</v>
      </c>
      <c r="BI49" t="s">
        <v>438</v>
      </c>
      <c r="BJ49" t="s">
        <v>1106</v>
      </c>
      <c r="BM49" t="s">
        <v>844</v>
      </c>
      <c r="BN49" t="s">
        <v>444</v>
      </c>
    </row>
    <row r="50" spans="1:66">
      <c r="A50">
        <v>46</v>
      </c>
      <c r="B50" t="s">
        <v>697</v>
      </c>
      <c r="C50" t="s">
        <v>1113</v>
      </c>
      <c r="D50" t="s">
        <v>1114</v>
      </c>
      <c r="BM50" t="s">
        <v>1035</v>
      </c>
      <c r="BN50" t="s">
        <v>443</v>
      </c>
    </row>
    <row r="51" spans="1:66">
      <c r="A51">
        <v>47</v>
      </c>
      <c r="B51" t="s">
        <v>186</v>
      </c>
      <c r="C51" t="s">
        <v>1115</v>
      </c>
      <c r="D51" t="s">
        <v>1116</v>
      </c>
      <c r="E51" t="s">
        <v>1117</v>
      </c>
      <c r="F51" t="s">
        <v>928</v>
      </c>
      <c r="G51" t="s">
        <v>554</v>
      </c>
      <c r="H51" t="s">
        <v>747</v>
      </c>
      <c r="I51" t="s">
        <v>405</v>
      </c>
      <c r="J51" t="s">
        <v>405</v>
      </c>
      <c r="K51" t="s">
        <v>405</v>
      </c>
      <c r="L51" t="s">
        <v>1118</v>
      </c>
      <c r="M51" t="s">
        <v>405</v>
      </c>
      <c r="N51" t="s">
        <v>1119</v>
      </c>
      <c r="O51" t="s">
        <v>1120</v>
      </c>
      <c r="P51" t="s">
        <v>1121</v>
      </c>
      <c r="Q51" t="s">
        <v>1122</v>
      </c>
      <c r="R51" t="s">
        <v>405</v>
      </c>
      <c r="S51" t="s">
        <v>405</v>
      </c>
      <c r="T51" t="s">
        <v>1118</v>
      </c>
      <c r="U51" t="s">
        <v>1123</v>
      </c>
      <c r="V51" t="s">
        <v>1124</v>
      </c>
      <c r="W51" t="s">
        <v>663</v>
      </c>
      <c r="X51" t="s">
        <v>639</v>
      </c>
      <c r="Y51" t="s">
        <v>640</v>
      </c>
      <c r="Z51" t="s">
        <v>1125</v>
      </c>
      <c r="AA51" t="s">
        <v>952</v>
      </c>
      <c r="AB51" t="s">
        <v>1126</v>
      </c>
      <c r="AC51" t="s">
        <v>956</v>
      </c>
      <c r="AD51" t="s">
        <v>957</v>
      </c>
      <c r="AE51" t="s">
        <v>1024</v>
      </c>
      <c r="AF51" t="s">
        <v>1027</v>
      </c>
      <c r="AG51" t="s">
        <v>1028</v>
      </c>
      <c r="AH51" t="s">
        <v>1127</v>
      </c>
      <c r="AI51" t="s">
        <v>1028</v>
      </c>
      <c r="AJ51" t="s">
        <v>1127</v>
      </c>
      <c r="AK51" t="s">
        <v>425</v>
      </c>
      <c r="AM51" t="s">
        <v>474</v>
      </c>
      <c r="AN51" t="s">
        <v>427</v>
      </c>
      <c r="AO51" t="s">
        <v>1128</v>
      </c>
      <c r="AP51" t="s">
        <v>1129</v>
      </c>
      <c r="AQ51" t="s">
        <v>1130</v>
      </c>
      <c r="AR51" t="s">
        <v>431</v>
      </c>
      <c r="AS51" t="s">
        <v>477</v>
      </c>
      <c r="AT51" t="s">
        <v>431</v>
      </c>
      <c r="AU51" t="s">
        <v>478</v>
      </c>
      <c r="AV51" t="s">
        <v>674</v>
      </c>
      <c r="AW51" t="s">
        <v>1131</v>
      </c>
      <c r="AX51" t="s">
        <v>1131</v>
      </c>
      <c r="AY51" t="s">
        <v>437</v>
      </c>
      <c r="AZ51" t="s">
        <v>438</v>
      </c>
      <c r="BA51" t="s">
        <v>438</v>
      </c>
      <c r="BB51" t="s">
        <v>438</v>
      </c>
      <c r="BC51" t="s">
        <v>438</v>
      </c>
      <c r="BD51" t="s">
        <v>439</v>
      </c>
      <c r="BE51" t="s">
        <v>1132</v>
      </c>
      <c r="BF51" t="s">
        <v>441</v>
      </c>
      <c r="BG51" t="s">
        <v>442</v>
      </c>
      <c r="BH51" t="s">
        <v>438</v>
      </c>
      <c r="BI51" t="s">
        <v>438</v>
      </c>
      <c r="BJ51" t="s">
        <v>1028</v>
      </c>
      <c r="BM51" t="s">
        <v>845</v>
      </c>
      <c r="BN51" t="s">
        <v>444</v>
      </c>
    </row>
    <row r="52" spans="1:66">
      <c r="A52">
        <v>48</v>
      </c>
      <c r="B52" t="s">
        <v>186</v>
      </c>
      <c r="C52" t="s">
        <v>1133</v>
      </c>
      <c r="D52" t="s">
        <v>1134</v>
      </c>
      <c r="E52" t="s">
        <v>1135</v>
      </c>
      <c r="F52" t="s">
        <v>928</v>
      </c>
      <c r="G52" t="s">
        <v>403</v>
      </c>
      <c r="H52" t="s">
        <v>814</v>
      </c>
      <c r="I52" t="s">
        <v>405</v>
      </c>
      <c r="J52" t="s">
        <v>1136</v>
      </c>
      <c r="K52" t="s">
        <v>405</v>
      </c>
      <c r="L52" t="s">
        <v>1137</v>
      </c>
      <c r="M52" t="s">
        <v>457</v>
      </c>
      <c r="N52" t="s">
        <v>1138</v>
      </c>
      <c r="O52" t="s">
        <v>1139</v>
      </c>
      <c r="P52" t="s">
        <v>1140</v>
      </c>
      <c r="Q52" t="s">
        <v>1141</v>
      </c>
      <c r="R52" t="s">
        <v>1136</v>
      </c>
      <c r="S52" t="s">
        <v>405</v>
      </c>
      <c r="T52" t="s">
        <v>1137</v>
      </c>
      <c r="U52" t="s">
        <v>1142</v>
      </c>
      <c r="V52" t="s">
        <v>1143</v>
      </c>
      <c r="W52" t="s">
        <v>1144</v>
      </c>
      <c r="X52" t="s">
        <v>1145</v>
      </c>
      <c r="Y52" t="s">
        <v>1144</v>
      </c>
      <c r="Z52" t="s">
        <v>1145</v>
      </c>
      <c r="AA52" t="s">
        <v>1146</v>
      </c>
      <c r="AB52" t="s">
        <v>1147</v>
      </c>
      <c r="AC52" t="s">
        <v>1147</v>
      </c>
      <c r="AD52" t="s">
        <v>1148</v>
      </c>
      <c r="AE52" t="s">
        <v>1149</v>
      </c>
      <c r="AF52" t="s">
        <v>1028</v>
      </c>
      <c r="AG52" t="s">
        <v>1150</v>
      </c>
      <c r="AH52" t="s">
        <v>960</v>
      </c>
      <c r="AI52" t="s">
        <v>960</v>
      </c>
      <c r="AJ52" t="s">
        <v>1127</v>
      </c>
      <c r="AK52" t="s">
        <v>425</v>
      </c>
      <c r="AM52" t="s">
        <v>426</v>
      </c>
      <c r="AN52" t="s">
        <v>427</v>
      </c>
      <c r="AO52" t="s">
        <v>428</v>
      </c>
      <c r="AP52" t="s">
        <v>429</v>
      </c>
      <c r="AQ52" t="s">
        <v>1151</v>
      </c>
      <c r="AR52" t="s">
        <v>431</v>
      </c>
      <c r="AS52" t="s">
        <v>1152</v>
      </c>
      <c r="AT52" t="s">
        <v>431</v>
      </c>
      <c r="AU52" t="s">
        <v>520</v>
      </c>
      <c r="AV52" t="s">
        <v>674</v>
      </c>
      <c r="AW52" t="s">
        <v>521</v>
      </c>
      <c r="AX52" t="s">
        <v>922</v>
      </c>
      <c r="AY52" t="s">
        <v>431</v>
      </c>
      <c r="AZ52" t="s">
        <v>438</v>
      </c>
      <c r="BA52" t="s">
        <v>438</v>
      </c>
      <c r="BB52" t="s">
        <v>438</v>
      </c>
      <c r="BC52" t="s">
        <v>438</v>
      </c>
      <c r="BD52" t="s">
        <v>439</v>
      </c>
      <c r="BE52" t="s">
        <v>1153</v>
      </c>
      <c r="BG52" t="s">
        <v>442</v>
      </c>
      <c r="BH52" t="s">
        <v>438</v>
      </c>
      <c r="BI52" t="s">
        <v>438</v>
      </c>
      <c r="BJ52" t="s">
        <v>960</v>
      </c>
      <c r="BM52" t="s">
        <v>443</v>
      </c>
      <c r="BN52" t="s">
        <v>447</v>
      </c>
    </row>
    <row r="53" spans="1:66">
      <c r="A53">
        <v>49</v>
      </c>
      <c r="B53" t="s">
        <v>186</v>
      </c>
      <c r="C53" t="s">
        <v>1154</v>
      </c>
      <c r="D53" t="s">
        <v>1155</v>
      </c>
      <c r="E53" t="s">
        <v>1154</v>
      </c>
      <c r="F53" t="s">
        <v>928</v>
      </c>
      <c r="G53" t="s">
        <v>403</v>
      </c>
      <c r="H53" t="s">
        <v>578</v>
      </c>
      <c r="I53" t="s">
        <v>405</v>
      </c>
      <c r="J53" t="s">
        <v>1156</v>
      </c>
      <c r="K53" t="s">
        <v>405</v>
      </c>
      <c r="L53" t="s">
        <v>1157</v>
      </c>
      <c r="M53" t="s">
        <v>405</v>
      </c>
      <c r="N53" t="s">
        <v>1158</v>
      </c>
      <c r="O53" t="s">
        <v>405</v>
      </c>
      <c r="P53" t="s">
        <v>1159</v>
      </c>
      <c r="Q53" t="s">
        <v>1160</v>
      </c>
      <c r="R53" t="s">
        <v>1156</v>
      </c>
      <c r="S53" t="s">
        <v>405</v>
      </c>
      <c r="T53" t="s">
        <v>1157</v>
      </c>
      <c r="U53" t="s">
        <v>1161</v>
      </c>
      <c r="V53" t="s">
        <v>1161</v>
      </c>
      <c r="W53" t="s">
        <v>1023</v>
      </c>
      <c r="X53" t="s">
        <v>938</v>
      </c>
      <c r="Y53" t="s">
        <v>1162</v>
      </c>
      <c r="Z53" t="s">
        <v>938</v>
      </c>
      <c r="AA53" t="s">
        <v>938</v>
      </c>
      <c r="AB53" t="s">
        <v>641</v>
      </c>
      <c r="AC53" t="s">
        <v>939</v>
      </c>
      <c r="AD53" t="s">
        <v>641</v>
      </c>
      <c r="AE53" t="s">
        <v>939</v>
      </c>
      <c r="AF53" t="s">
        <v>641</v>
      </c>
      <c r="AG53" t="s">
        <v>641</v>
      </c>
      <c r="AH53" t="s">
        <v>641</v>
      </c>
      <c r="AI53" t="s">
        <v>641</v>
      </c>
      <c r="AJ53" t="s">
        <v>1085</v>
      </c>
      <c r="AK53" t="s">
        <v>517</v>
      </c>
      <c r="AL53" t="s">
        <v>592</v>
      </c>
      <c r="AM53" t="s">
        <v>1048</v>
      </c>
      <c r="AN53" t="s">
        <v>427</v>
      </c>
      <c r="AO53" t="s">
        <v>1163</v>
      </c>
      <c r="AP53" t="s">
        <v>429</v>
      </c>
      <c r="AQ53" t="s">
        <v>1164</v>
      </c>
      <c r="AR53" t="s">
        <v>431</v>
      </c>
      <c r="AS53" t="s">
        <v>432</v>
      </c>
      <c r="AT53" t="s">
        <v>431</v>
      </c>
      <c r="AU53" t="s">
        <v>433</v>
      </c>
      <c r="AV53" t="s">
        <v>906</v>
      </c>
      <c r="AW53" t="s">
        <v>521</v>
      </c>
      <c r="AX53" t="s">
        <v>1165</v>
      </c>
      <c r="AY53" t="s">
        <v>437</v>
      </c>
      <c r="AZ53" t="s">
        <v>438</v>
      </c>
      <c r="BA53" t="s">
        <v>438</v>
      </c>
      <c r="BB53" t="s">
        <v>438</v>
      </c>
      <c r="BC53" t="s">
        <v>438</v>
      </c>
      <c r="BD53" t="s">
        <v>439</v>
      </c>
      <c r="BE53" t="s">
        <v>1166</v>
      </c>
      <c r="BF53" t="s">
        <v>1167</v>
      </c>
      <c r="BG53" t="s">
        <v>442</v>
      </c>
      <c r="BH53" t="s">
        <v>438</v>
      </c>
      <c r="BI53" t="s">
        <v>442</v>
      </c>
      <c r="BJ53" t="s">
        <v>641</v>
      </c>
      <c r="BL53" t="s">
        <v>641</v>
      </c>
      <c r="BM53" t="s">
        <v>447</v>
      </c>
      <c r="BN53" t="s">
        <v>447</v>
      </c>
    </row>
    <row r="54" spans="1:66">
      <c r="A54">
        <v>50</v>
      </c>
      <c r="B54" t="s">
        <v>186</v>
      </c>
      <c r="C54" t="s">
        <v>1168</v>
      </c>
      <c r="D54" t="s">
        <v>1169</v>
      </c>
      <c r="E54" t="s">
        <v>1170</v>
      </c>
      <c r="F54" t="s">
        <v>928</v>
      </c>
      <c r="G54" t="s">
        <v>403</v>
      </c>
      <c r="H54" t="s">
        <v>1171</v>
      </c>
      <c r="I54" t="s">
        <v>405</v>
      </c>
      <c r="J54" t="s">
        <v>405</v>
      </c>
      <c r="K54" t="s">
        <v>1172</v>
      </c>
      <c r="L54" t="s">
        <v>1173</v>
      </c>
      <c r="M54" t="s">
        <v>405</v>
      </c>
      <c r="N54" t="s">
        <v>1174</v>
      </c>
      <c r="O54" t="s">
        <v>1175</v>
      </c>
      <c r="P54" t="s">
        <v>1175</v>
      </c>
      <c r="Q54" t="s">
        <v>1176</v>
      </c>
      <c r="R54" t="s">
        <v>405</v>
      </c>
      <c r="S54" t="s">
        <v>1172</v>
      </c>
      <c r="T54" t="s">
        <v>1173</v>
      </c>
      <c r="U54" t="s">
        <v>1177</v>
      </c>
      <c r="V54" t="s">
        <v>1178</v>
      </c>
      <c r="W54" t="s">
        <v>1023</v>
      </c>
      <c r="X54" t="s">
        <v>940</v>
      </c>
      <c r="Y54" t="s">
        <v>1023</v>
      </c>
      <c r="Z54" t="s">
        <v>940</v>
      </c>
      <c r="AA54" t="s">
        <v>941</v>
      </c>
      <c r="AB54" t="s">
        <v>1029</v>
      </c>
      <c r="AC54" t="s">
        <v>941</v>
      </c>
      <c r="AD54" t="s">
        <v>1029</v>
      </c>
      <c r="AE54" t="s">
        <v>941</v>
      </c>
      <c r="AF54" t="s">
        <v>1029</v>
      </c>
      <c r="AG54" t="s">
        <v>1179</v>
      </c>
      <c r="AH54" t="s">
        <v>1180</v>
      </c>
      <c r="AI54" t="s">
        <v>1180</v>
      </c>
      <c r="AJ54" t="s">
        <v>1180</v>
      </c>
      <c r="AK54" t="s">
        <v>517</v>
      </c>
      <c r="AL54" t="s">
        <v>518</v>
      </c>
      <c r="AM54" t="s">
        <v>474</v>
      </c>
      <c r="AN54" t="s">
        <v>427</v>
      </c>
      <c r="AO54" t="s">
        <v>428</v>
      </c>
      <c r="AP54" t="s">
        <v>1181</v>
      </c>
      <c r="AQ54" t="s">
        <v>1181</v>
      </c>
      <c r="AR54" t="s">
        <v>431</v>
      </c>
      <c r="AS54" t="s">
        <v>1182</v>
      </c>
      <c r="AT54" t="s">
        <v>431</v>
      </c>
      <c r="AU54" t="s">
        <v>405</v>
      </c>
      <c r="AV54" t="s">
        <v>405</v>
      </c>
      <c r="AW54" t="s">
        <v>623</v>
      </c>
      <c r="AX54" t="s">
        <v>623</v>
      </c>
      <c r="AY54" t="s">
        <v>431</v>
      </c>
      <c r="AZ54" t="s">
        <v>438</v>
      </c>
      <c r="BA54" t="s">
        <v>438</v>
      </c>
      <c r="BB54" t="s">
        <v>438</v>
      </c>
      <c r="BC54" t="s">
        <v>438</v>
      </c>
      <c r="BD54" t="s">
        <v>439</v>
      </c>
      <c r="BE54" t="s">
        <v>1183</v>
      </c>
      <c r="BF54" t="s">
        <v>441</v>
      </c>
      <c r="BG54" t="s">
        <v>442</v>
      </c>
      <c r="BH54" t="s">
        <v>438</v>
      </c>
      <c r="BI54" t="s">
        <v>438</v>
      </c>
      <c r="BJ54" t="s">
        <v>1180</v>
      </c>
      <c r="BM54" t="s">
        <v>443</v>
      </c>
      <c r="BN54" t="s">
        <v>447</v>
      </c>
    </row>
    <row r="55" spans="1:66">
      <c r="A55">
        <v>51</v>
      </c>
      <c r="B55" t="s">
        <v>186</v>
      </c>
      <c r="C55" t="s">
        <v>1184</v>
      </c>
      <c r="D55" t="s">
        <v>1185</v>
      </c>
      <c r="E55" t="s">
        <v>1184</v>
      </c>
      <c r="F55" t="s">
        <v>928</v>
      </c>
      <c r="G55" t="s">
        <v>403</v>
      </c>
      <c r="H55" t="s">
        <v>578</v>
      </c>
      <c r="I55" t="s">
        <v>405</v>
      </c>
      <c r="J55" t="s">
        <v>1186</v>
      </c>
      <c r="K55" t="s">
        <v>405</v>
      </c>
      <c r="L55" t="s">
        <v>1187</v>
      </c>
      <c r="M55" t="s">
        <v>405</v>
      </c>
      <c r="N55" t="s">
        <v>1188</v>
      </c>
      <c r="O55" t="s">
        <v>1189</v>
      </c>
      <c r="P55" t="s">
        <v>1190</v>
      </c>
      <c r="Q55" t="s">
        <v>1191</v>
      </c>
      <c r="R55" t="s">
        <v>1186</v>
      </c>
      <c r="S55" t="s">
        <v>405</v>
      </c>
      <c r="T55" t="s">
        <v>1187</v>
      </c>
      <c r="U55" t="s">
        <v>1192</v>
      </c>
      <c r="V55" t="s">
        <v>1193</v>
      </c>
      <c r="W55" t="s">
        <v>1067</v>
      </c>
      <c r="X55" t="s">
        <v>1194</v>
      </c>
      <c r="Y55" t="s">
        <v>1067</v>
      </c>
      <c r="Z55" t="s">
        <v>1194</v>
      </c>
      <c r="AA55" t="s">
        <v>1195</v>
      </c>
      <c r="AB55" t="s">
        <v>1196</v>
      </c>
      <c r="AC55" t="s">
        <v>1197</v>
      </c>
      <c r="AD55" t="s">
        <v>1198</v>
      </c>
      <c r="AE55" t="s">
        <v>1199</v>
      </c>
      <c r="AF55" t="s">
        <v>1200</v>
      </c>
      <c r="AG55" t="s">
        <v>1201</v>
      </c>
      <c r="AH55" t="s">
        <v>952</v>
      </c>
      <c r="AI55" t="s">
        <v>1201</v>
      </c>
      <c r="AJ55" t="s">
        <v>952</v>
      </c>
      <c r="AK55" t="s">
        <v>517</v>
      </c>
      <c r="AL55" t="s">
        <v>947</v>
      </c>
      <c r="AM55" t="s">
        <v>474</v>
      </c>
      <c r="AN55" t="s">
        <v>427</v>
      </c>
      <c r="AO55" t="s">
        <v>428</v>
      </c>
      <c r="AP55" t="s">
        <v>429</v>
      </c>
      <c r="AQ55" t="s">
        <v>483</v>
      </c>
      <c r="AR55" t="s">
        <v>431</v>
      </c>
      <c r="AS55" t="s">
        <v>477</v>
      </c>
      <c r="AT55" t="s">
        <v>431</v>
      </c>
      <c r="AU55" t="s">
        <v>520</v>
      </c>
      <c r="AV55" t="s">
        <v>674</v>
      </c>
      <c r="AW55" t="s">
        <v>521</v>
      </c>
      <c r="AX55" t="s">
        <v>549</v>
      </c>
      <c r="AY55" t="s">
        <v>437</v>
      </c>
      <c r="AZ55" t="s">
        <v>438</v>
      </c>
      <c r="BA55" t="s">
        <v>438</v>
      </c>
      <c r="BB55" t="s">
        <v>438</v>
      </c>
      <c r="BC55" t="s">
        <v>438</v>
      </c>
      <c r="BD55" t="s">
        <v>439</v>
      </c>
      <c r="BE55" t="s">
        <v>483</v>
      </c>
      <c r="BF55" t="s">
        <v>441</v>
      </c>
      <c r="BG55" t="s">
        <v>442</v>
      </c>
      <c r="BH55" t="s">
        <v>442</v>
      </c>
      <c r="BI55" t="s">
        <v>438</v>
      </c>
      <c r="BJ55" t="s">
        <v>952</v>
      </c>
      <c r="BK55" t="s">
        <v>952</v>
      </c>
      <c r="BM55" t="s">
        <v>444</v>
      </c>
      <c r="BN55" t="s">
        <v>444</v>
      </c>
    </row>
    <row r="56" spans="1:66">
      <c r="A56">
        <v>52</v>
      </c>
      <c r="B56" t="s">
        <v>186</v>
      </c>
      <c r="C56" t="s">
        <v>1202</v>
      </c>
      <c r="D56" t="s">
        <v>1203</v>
      </c>
      <c r="E56" t="s">
        <v>1204</v>
      </c>
      <c r="F56" t="s">
        <v>928</v>
      </c>
      <c r="G56" t="s">
        <v>403</v>
      </c>
      <c r="H56" t="s">
        <v>578</v>
      </c>
      <c r="I56" t="s">
        <v>405</v>
      </c>
      <c r="J56" t="s">
        <v>1205</v>
      </c>
      <c r="K56" t="s">
        <v>405</v>
      </c>
      <c r="L56" t="s">
        <v>1206</v>
      </c>
      <c r="M56" t="s">
        <v>405</v>
      </c>
      <c r="N56" t="s">
        <v>1207</v>
      </c>
      <c r="O56" t="s">
        <v>1208</v>
      </c>
      <c r="P56" t="s">
        <v>1209</v>
      </c>
      <c r="Q56" t="s">
        <v>1210</v>
      </c>
      <c r="R56" t="s">
        <v>1205</v>
      </c>
      <c r="S56" t="s">
        <v>405</v>
      </c>
      <c r="T56" t="s">
        <v>1206</v>
      </c>
      <c r="U56" t="s">
        <v>1211</v>
      </c>
      <c r="V56" t="s">
        <v>1212</v>
      </c>
      <c r="W56" t="s">
        <v>1213</v>
      </c>
      <c r="X56" t="s">
        <v>1125</v>
      </c>
      <c r="Y56" t="s">
        <v>1213</v>
      </c>
      <c r="Z56" t="s">
        <v>1125</v>
      </c>
      <c r="AA56" t="s">
        <v>954</v>
      </c>
      <c r="AB56" t="s">
        <v>1214</v>
      </c>
      <c r="AC56" t="s">
        <v>1215</v>
      </c>
      <c r="AD56" t="s">
        <v>955</v>
      </c>
      <c r="AE56" t="s">
        <v>956</v>
      </c>
      <c r="AF56" t="s">
        <v>1216</v>
      </c>
      <c r="AG56" t="s">
        <v>1217</v>
      </c>
      <c r="AH56" t="s">
        <v>957</v>
      </c>
      <c r="AI56" t="s">
        <v>1218</v>
      </c>
      <c r="AJ56" t="s">
        <v>1073</v>
      </c>
      <c r="AK56" t="s">
        <v>517</v>
      </c>
      <c r="AL56" t="s">
        <v>620</v>
      </c>
      <c r="AM56" t="s">
        <v>474</v>
      </c>
      <c r="AN56" t="s">
        <v>427</v>
      </c>
      <c r="AO56" t="s">
        <v>428</v>
      </c>
      <c r="AP56" t="s">
        <v>429</v>
      </c>
      <c r="AQ56" t="s">
        <v>483</v>
      </c>
      <c r="AR56" t="s">
        <v>431</v>
      </c>
      <c r="AS56" t="s">
        <v>1219</v>
      </c>
      <c r="AT56" t="s">
        <v>431</v>
      </c>
      <c r="AU56" t="s">
        <v>520</v>
      </c>
      <c r="AV56" t="s">
        <v>674</v>
      </c>
      <c r="AW56" t="s">
        <v>521</v>
      </c>
      <c r="AX56" t="s">
        <v>521</v>
      </c>
      <c r="AY56" t="s">
        <v>431</v>
      </c>
      <c r="AZ56" t="s">
        <v>438</v>
      </c>
      <c r="BA56" t="s">
        <v>438</v>
      </c>
      <c r="BB56" t="s">
        <v>438</v>
      </c>
      <c r="BC56" t="s">
        <v>438</v>
      </c>
      <c r="BD56" t="s">
        <v>439</v>
      </c>
      <c r="BE56" t="s">
        <v>483</v>
      </c>
      <c r="BF56" t="s">
        <v>441</v>
      </c>
      <c r="BG56" t="s">
        <v>442</v>
      </c>
      <c r="BH56" t="s">
        <v>442</v>
      </c>
      <c r="BI56" t="s">
        <v>438</v>
      </c>
      <c r="BJ56" t="s">
        <v>1146</v>
      </c>
      <c r="BK56" t="s">
        <v>1146</v>
      </c>
      <c r="BM56" t="s">
        <v>447</v>
      </c>
      <c r="BN56" t="s">
        <v>447</v>
      </c>
    </row>
    <row r="57" spans="1:66">
      <c r="A57">
        <v>53</v>
      </c>
      <c r="B57" t="s">
        <v>186</v>
      </c>
      <c r="C57" t="s">
        <v>1220</v>
      </c>
      <c r="D57" t="s">
        <v>1221</v>
      </c>
      <c r="E57" t="s">
        <v>1222</v>
      </c>
      <c r="F57" t="s">
        <v>928</v>
      </c>
      <c r="G57" t="s">
        <v>403</v>
      </c>
      <c r="H57" t="s">
        <v>578</v>
      </c>
      <c r="I57" t="s">
        <v>405</v>
      </c>
      <c r="J57" t="s">
        <v>1223</v>
      </c>
      <c r="K57" t="s">
        <v>405</v>
      </c>
      <c r="L57" t="s">
        <v>1224</v>
      </c>
      <c r="M57" t="s">
        <v>408</v>
      </c>
      <c r="N57" t="s">
        <v>1225</v>
      </c>
      <c r="O57" t="s">
        <v>1226</v>
      </c>
      <c r="P57" t="s">
        <v>1227</v>
      </c>
      <c r="Q57" t="s">
        <v>412</v>
      </c>
      <c r="R57" t="s">
        <v>1223</v>
      </c>
      <c r="S57" t="s">
        <v>405</v>
      </c>
      <c r="T57" t="s">
        <v>1224</v>
      </c>
      <c r="U57" t="s">
        <v>1228</v>
      </c>
      <c r="V57" t="s">
        <v>1229</v>
      </c>
      <c r="W57" t="s">
        <v>640</v>
      </c>
      <c r="X57" t="s">
        <v>938</v>
      </c>
      <c r="Y57" t="s">
        <v>640</v>
      </c>
      <c r="Z57" t="s">
        <v>940</v>
      </c>
      <c r="AA57" t="s">
        <v>941</v>
      </c>
      <c r="AB57" t="s">
        <v>957</v>
      </c>
      <c r="AC57" t="s">
        <v>1230</v>
      </c>
      <c r="AD57" t="s">
        <v>1027</v>
      </c>
      <c r="AE57" t="s">
        <v>1230</v>
      </c>
      <c r="AF57" t="s">
        <v>1027</v>
      </c>
      <c r="AG57" t="s">
        <v>1028</v>
      </c>
      <c r="AH57" t="s">
        <v>641</v>
      </c>
      <c r="AI57" t="s">
        <v>1028</v>
      </c>
      <c r="AJ57" t="s">
        <v>641</v>
      </c>
      <c r="AK57" t="s">
        <v>517</v>
      </c>
      <c r="AL57" t="s">
        <v>518</v>
      </c>
      <c r="AM57" t="s">
        <v>426</v>
      </c>
      <c r="AN57" t="s">
        <v>427</v>
      </c>
      <c r="AO57" t="s">
        <v>428</v>
      </c>
      <c r="AP57" t="s">
        <v>429</v>
      </c>
      <c r="AQ57" t="s">
        <v>483</v>
      </c>
      <c r="AR57" t="s">
        <v>431</v>
      </c>
      <c r="AS57" t="s">
        <v>432</v>
      </c>
      <c r="AT57" t="s">
        <v>431</v>
      </c>
      <c r="AU57" t="s">
        <v>433</v>
      </c>
      <c r="AV57" t="s">
        <v>434</v>
      </c>
      <c r="AW57" t="s">
        <v>435</v>
      </c>
      <c r="AX57" t="s">
        <v>481</v>
      </c>
      <c r="AY57" t="s">
        <v>437</v>
      </c>
      <c r="AZ57" t="s">
        <v>438</v>
      </c>
      <c r="BA57" t="s">
        <v>438</v>
      </c>
      <c r="BB57" t="s">
        <v>438</v>
      </c>
      <c r="BC57" t="s">
        <v>438</v>
      </c>
      <c r="BD57" t="s">
        <v>439</v>
      </c>
      <c r="BE57" t="s">
        <v>483</v>
      </c>
      <c r="BG57" t="s">
        <v>442</v>
      </c>
      <c r="BH57" t="s">
        <v>438</v>
      </c>
      <c r="BI57" t="s">
        <v>438</v>
      </c>
      <c r="BJ57" t="s">
        <v>641</v>
      </c>
      <c r="BM57" t="s">
        <v>444</v>
      </c>
      <c r="BN57" t="s">
        <v>444</v>
      </c>
    </row>
    <row r="58" spans="1:66">
      <c r="A58">
        <v>54</v>
      </c>
      <c r="B58" t="s">
        <v>186</v>
      </c>
      <c r="C58" t="s">
        <v>1231</v>
      </c>
      <c r="D58" t="s">
        <v>1221</v>
      </c>
      <c r="E58" t="s">
        <v>1232</v>
      </c>
      <c r="F58" t="s">
        <v>928</v>
      </c>
      <c r="G58" t="s">
        <v>403</v>
      </c>
      <c r="H58" t="s">
        <v>578</v>
      </c>
      <c r="I58" t="s">
        <v>405</v>
      </c>
      <c r="J58" t="s">
        <v>1223</v>
      </c>
      <c r="K58" t="s">
        <v>405</v>
      </c>
      <c r="L58" t="s">
        <v>1224</v>
      </c>
      <c r="M58" t="s">
        <v>408</v>
      </c>
      <c r="N58" t="s">
        <v>1225</v>
      </c>
      <c r="O58" t="s">
        <v>1226</v>
      </c>
      <c r="P58" t="s">
        <v>1227</v>
      </c>
      <c r="Q58" t="s">
        <v>412</v>
      </c>
      <c r="R58" t="s">
        <v>1223</v>
      </c>
      <c r="S58" t="s">
        <v>405</v>
      </c>
      <c r="T58" t="s">
        <v>1224</v>
      </c>
      <c r="U58" t="s">
        <v>1233</v>
      </c>
      <c r="V58" t="s">
        <v>1234</v>
      </c>
      <c r="W58" t="s">
        <v>640</v>
      </c>
      <c r="X58" t="s">
        <v>938</v>
      </c>
      <c r="Y58" t="s">
        <v>640</v>
      </c>
      <c r="Z58" t="s">
        <v>1235</v>
      </c>
      <c r="AA58" t="s">
        <v>1236</v>
      </c>
      <c r="AB58" t="s">
        <v>953</v>
      </c>
      <c r="AC58" t="s">
        <v>954</v>
      </c>
      <c r="AD58" t="s">
        <v>1027</v>
      </c>
      <c r="AE58" t="s">
        <v>954</v>
      </c>
      <c r="AF58" t="s">
        <v>1027</v>
      </c>
      <c r="AG58" t="s">
        <v>1028</v>
      </c>
      <c r="AH58" t="s">
        <v>641</v>
      </c>
      <c r="AI58" t="s">
        <v>1028</v>
      </c>
      <c r="AJ58" t="s">
        <v>641</v>
      </c>
      <c r="AK58" t="s">
        <v>517</v>
      </c>
      <c r="AL58" t="s">
        <v>518</v>
      </c>
      <c r="AM58" t="s">
        <v>426</v>
      </c>
      <c r="AN58" t="s">
        <v>427</v>
      </c>
      <c r="AO58" t="s">
        <v>428</v>
      </c>
      <c r="AP58" t="s">
        <v>429</v>
      </c>
      <c r="AQ58" t="s">
        <v>483</v>
      </c>
      <c r="AR58" t="s">
        <v>431</v>
      </c>
      <c r="AS58" t="s">
        <v>432</v>
      </c>
      <c r="AT58" t="s">
        <v>431</v>
      </c>
      <c r="AU58" t="s">
        <v>433</v>
      </c>
      <c r="AV58" t="s">
        <v>434</v>
      </c>
      <c r="AW58" t="s">
        <v>435</v>
      </c>
      <c r="AX58" t="s">
        <v>1237</v>
      </c>
      <c r="AY58" t="s">
        <v>437</v>
      </c>
      <c r="AZ58" t="s">
        <v>438</v>
      </c>
      <c r="BA58" t="s">
        <v>438</v>
      </c>
      <c r="BB58" t="s">
        <v>438</v>
      </c>
      <c r="BC58" t="s">
        <v>438</v>
      </c>
      <c r="BD58" t="s">
        <v>439</v>
      </c>
      <c r="BE58" t="s">
        <v>483</v>
      </c>
      <c r="BG58" t="s">
        <v>442</v>
      </c>
      <c r="BH58" t="s">
        <v>438</v>
      </c>
      <c r="BI58" t="s">
        <v>438</v>
      </c>
      <c r="BJ58" t="s">
        <v>641</v>
      </c>
      <c r="BM58" t="s">
        <v>444</v>
      </c>
      <c r="BN58" t="s">
        <v>444</v>
      </c>
    </row>
    <row r="59" spans="1:66">
      <c r="A59">
        <v>55</v>
      </c>
      <c r="B59" t="s">
        <v>186</v>
      </c>
      <c r="C59" t="s">
        <v>1238</v>
      </c>
      <c r="D59" t="s">
        <v>1239</v>
      </c>
      <c r="E59" t="s">
        <v>1238</v>
      </c>
      <c r="F59" t="s">
        <v>928</v>
      </c>
      <c r="G59" t="s">
        <v>403</v>
      </c>
      <c r="H59" t="s">
        <v>578</v>
      </c>
      <c r="I59" t="s">
        <v>405</v>
      </c>
      <c r="J59" t="s">
        <v>1240</v>
      </c>
      <c r="K59" t="s">
        <v>1240</v>
      </c>
      <c r="L59" t="s">
        <v>1241</v>
      </c>
      <c r="M59" t="s">
        <v>405</v>
      </c>
      <c r="N59" t="s">
        <v>1242</v>
      </c>
      <c r="O59" t="s">
        <v>1243</v>
      </c>
      <c r="P59" t="s">
        <v>1244</v>
      </c>
      <c r="Q59" t="s">
        <v>1245</v>
      </c>
      <c r="R59" t="s">
        <v>1240</v>
      </c>
      <c r="S59" t="s">
        <v>1240</v>
      </c>
      <c r="T59" t="s">
        <v>1241</v>
      </c>
      <c r="U59" t="s">
        <v>1246</v>
      </c>
      <c r="V59" t="s">
        <v>1247</v>
      </c>
      <c r="W59" t="s">
        <v>1248</v>
      </c>
      <c r="X59" t="s">
        <v>1068</v>
      </c>
      <c r="Y59" t="s">
        <v>1248</v>
      </c>
      <c r="Z59" t="s">
        <v>1068</v>
      </c>
      <c r="AA59" t="s">
        <v>1001</v>
      </c>
      <c r="AB59" t="s">
        <v>1249</v>
      </c>
      <c r="AC59" t="s">
        <v>1001</v>
      </c>
      <c r="AD59" t="s">
        <v>1249</v>
      </c>
      <c r="AE59" t="s">
        <v>1250</v>
      </c>
      <c r="AF59" t="s">
        <v>980</v>
      </c>
      <c r="AG59" t="s">
        <v>1251</v>
      </c>
      <c r="AH59" t="s">
        <v>980</v>
      </c>
      <c r="AI59" t="s">
        <v>1251</v>
      </c>
      <c r="AJ59" t="s">
        <v>980</v>
      </c>
      <c r="AK59" t="s">
        <v>517</v>
      </c>
      <c r="AL59" t="s">
        <v>518</v>
      </c>
      <c r="AM59" t="s">
        <v>426</v>
      </c>
      <c r="AN59" t="s">
        <v>427</v>
      </c>
      <c r="AO59" t="s">
        <v>1163</v>
      </c>
      <c r="AP59" t="s">
        <v>429</v>
      </c>
      <c r="AQ59" t="s">
        <v>483</v>
      </c>
      <c r="AR59" t="s">
        <v>431</v>
      </c>
      <c r="AS59" t="s">
        <v>477</v>
      </c>
      <c r="AT59" t="s">
        <v>431</v>
      </c>
      <c r="AU59" t="s">
        <v>433</v>
      </c>
      <c r="AV59" t="s">
        <v>906</v>
      </c>
      <c r="AW59" t="s">
        <v>521</v>
      </c>
      <c r="AX59" t="s">
        <v>436</v>
      </c>
      <c r="AY59" t="s">
        <v>437</v>
      </c>
      <c r="AZ59" t="s">
        <v>438</v>
      </c>
      <c r="BA59" t="s">
        <v>438</v>
      </c>
      <c r="BB59" t="s">
        <v>438</v>
      </c>
      <c r="BC59" t="s">
        <v>438</v>
      </c>
      <c r="BD59" t="s">
        <v>439</v>
      </c>
      <c r="BE59" t="s">
        <v>483</v>
      </c>
      <c r="BF59" t="s">
        <v>948</v>
      </c>
      <c r="BG59" t="s">
        <v>442</v>
      </c>
      <c r="BH59" t="s">
        <v>438</v>
      </c>
      <c r="BI59" t="s">
        <v>442</v>
      </c>
      <c r="BJ59" t="s">
        <v>1252</v>
      </c>
      <c r="BL59" t="s">
        <v>1252</v>
      </c>
      <c r="BM59" t="s">
        <v>491</v>
      </c>
      <c r="BN59" t="s">
        <v>792</v>
      </c>
    </row>
    <row r="60" spans="1:66">
      <c r="A60">
        <v>56</v>
      </c>
      <c r="B60" t="s">
        <v>186</v>
      </c>
      <c r="C60" t="s">
        <v>1253</v>
      </c>
      <c r="D60" t="s">
        <v>1254</v>
      </c>
      <c r="E60" t="s">
        <v>1255</v>
      </c>
      <c r="F60" t="s">
        <v>928</v>
      </c>
      <c r="G60" t="s">
        <v>403</v>
      </c>
      <c r="H60" t="s">
        <v>1256</v>
      </c>
      <c r="I60" t="s">
        <v>405</v>
      </c>
      <c r="J60" t="s">
        <v>405</v>
      </c>
      <c r="K60" t="s">
        <v>405</v>
      </c>
      <c r="L60" t="s">
        <v>1257</v>
      </c>
      <c r="M60" t="s">
        <v>405</v>
      </c>
      <c r="N60" t="s">
        <v>1258</v>
      </c>
      <c r="O60" t="s">
        <v>1259</v>
      </c>
      <c r="P60" t="s">
        <v>1260</v>
      </c>
      <c r="Q60" t="s">
        <v>1261</v>
      </c>
      <c r="R60" t="s">
        <v>405</v>
      </c>
      <c r="S60" t="s">
        <v>405</v>
      </c>
      <c r="T60" t="s">
        <v>1257</v>
      </c>
      <c r="U60" t="s">
        <v>1262</v>
      </c>
      <c r="V60" t="s">
        <v>1263</v>
      </c>
      <c r="W60" t="s">
        <v>1084</v>
      </c>
      <c r="X60" t="s">
        <v>1085</v>
      </c>
      <c r="Y60" t="s">
        <v>1084</v>
      </c>
      <c r="Z60" t="s">
        <v>1085</v>
      </c>
      <c r="AA60" t="s">
        <v>1264</v>
      </c>
      <c r="AB60" t="s">
        <v>1265</v>
      </c>
      <c r="AC60" t="s">
        <v>979</v>
      </c>
      <c r="AD60" t="s">
        <v>1266</v>
      </c>
      <c r="AE60" t="s">
        <v>979</v>
      </c>
      <c r="AF60" t="s">
        <v>1267</v>
      </c>
      <c r="AG60" t="s">
        <v>1251</v>
      </c>
      <c r="AH60" t="s">
        <v>1251</v>
      </c>
      <c r="AI60" t="s">
        <v>1251</v>
      </c>
      <c r="AJ60" t="s">
        <v>1251</v>
      </c>
      <c r="AK60" t="s">
        <v>517</v>
      </c>
      <c r="AL60" t="s">
        <v>518</v>
      </c>
      <c r="AM60" t="s">
        <v>1048</v>
      </c>
      <c r="AN60" t="s">
        <v>427</v>
      </c>
      <c r="AO60" t="s">
        <v>1268</v>
      </c>
      <c r="AP60" t="s">
        <v>1269</v>
      </c>
      <c r="AQ60" t="s">
        <v>1270</v>
      </c>
      <c r="AR60" t="s">
        <v>431</v>
      </c>
      <c r="AS60" t="s">
        <v>1271</v>
      </c>
      <c r="AT60" t="s">
        <v>431</v>
      </c>
      <c r="AU60" t="s">
        <v>520</v>
      </c>
      <c r="AV60" t="s">
        <v>674</v>
      </c>
      <c r="AW60" t="s">
        <v>549</v>
      </c>
      <c r="AX60" t="s">
        <v>883</v>
      </c>
      <c r="AY60" t="s">
        <v>437</v>
      </c>
      <c r="AZ60" t="s">
        <v>438</v>
      </c>
      <c r="BA60" t="s">
        <v>438</v>
      </c>
      <c r="BB60" t="s">
        <v>438</v>
      </c>
      <c r="BC60" t="s">
        <v>438</v>
      </c>
      <c r="BD60" t="s">
        <v>439</v>
      </c>
      <c r="BE60" t="s">
        <v>1272</v>
      </c>
      <c r="BF60" t="s">
        <v>1273</v>
      </c>
      <c r="BG60" t="s">
        <v>442</v>
      </c>
      <c r="BH60" t="s">
        <v>442</v>
      </c>
      <c r="BI60" t="s">
        <v>442</v>
      </c>
      <c r="BJ60" t="s">
        <v>1251</v>
      </c>
      <c r="BK60" t="s">
        <v>1251</v>
      </c>
      <c r="BL60" t="s">
        <v>1251</v>
      </c>
      <c r="BM60" t="s">
        <v>443</v>
      </c>
      <c r="BN60" t="s">
        <v>443</v>
      </c>
    </row>
    <row r="61" spans="1:66">
      <c r="A61">
        <v>57</v>
      </c>
      <c r="B61" t="s">
        <v>186</v>
      </c>
      <c r="C61" t="s">
        <v>1274</v>
      </c>
      <c r="D61" t="s">
        <v>1221</v>
      </c>
      <c r="E61" t="s">
        <v>1275</v>
      </c>
      <c r="F61" t="s">
        <v>928</v>
      </c>
      <c r="G61" t="s">
        <v>403</v>
      </c>
      <c r="H61" t="s">
        <v>578</v>
      </c>
      <c r="I61" t="s">
        <v>405</v>
      </c>
      <c r="J61" t="s">
        <v>1223</v>
      </c>
      <c r="K61" t="s">
        <v>405</v>
      </c>
      <c r="L61" t="s">
        <v>1224</v>
      </c>
      <c r="M61" t="s">
        <v>408</v>
      </c>
      <c r="N61" t="s">
        <v>1225</v>
      </c>
      <c r="O61" t="s">
        <v>1226</v>
      </c>
      <c r="P61" t="s">
        <v>1227</v>
      </c>
      <c r="Q61" t="s">
        <v>412</v>
      </c>
      <c r="R61" t="s">
        <v>1223</v>
      </c>
      <c r="S61" t="s">
        <v>405</v>
      </c>
      <c r="T61" t="s">
        <v>1224</v>
      </c>
      <c r="U61" t="s">
        <v>1276</v>
      </c>
      <c r="V61" t="s">
        <v>1277</v>
      </c>
      <c r="W61" t="s">
        <v>640</v>
      </c>
      <c r="X61" t="s">
        <v>938</v>
      </c>
      <c r="Y61" t="s">
        <v>640</v>
      </c>
      <c r="Z61" t="s">
        <v>938</v>
      </c>
      <c r="AA61" t="s">
        <v>939</v>
      </c>
      <c r="AB61" t="s">
        <v>1029</v>
      </c>
      <c r="AC61" t="s">
        <v>939</v>
      </c>
      <c r="AD61" t="s">
        <v>1029</v>
      </c>
      <c r="AE61" t="s">
        <v>973</v>
      </c>
      <c r="AF61" t="s">
        <v>641</v>
      </c>
      <c r="AG61" t="s">
        <v>973</v>
      </c>
      <c r="AH61" t="s">
        <v>641</v>
      </c>
      <c r="AI61" t="s">
        <v>973</v>
      </c>
      <c r="AJ61" t="s">
        <v>641</v>
      </c>
      <c r="AK61" t="s">
        <v>517</v>
      </c>
      <c r="AL61" t="s">
        <v>518</v>
      </c>
      <c r="AM61" t="s">
        <v>426</v>
      </c>
      <c r="AN61" t="s">
        <v>427</v>
      </c>
      <c r="AO61" t="s">
        <v>428</v>
      </c>
      <c r="AP61" t="s">
        <v>429</v>
      </c>
      <c r="AQ61" t="s">
        <v>483</v>
      </c>
      <c r="AR61" t="s">
        <v>431</v>
      </c>
      <c r="AS61" t="s">
        <v>432</v>
      </c>
      <c r="AT61" t="s">
        <v>431</v>
      </c>
      <c r="AU61" t="s">
        <v>433</v>
      </c>
      <c r="AV61" t="s">
        <v>434</v>
      </c>
      <c r="AW61" t="s">
        <v>435</v>
      </c>
      <c r="AX61" t="s">
        <v>481</v>
      </c>
      <c r="AY61" t="s">
        <v>437</v>
      </c>
      <c r="AZ61" t="s">
        <v>438</v>
      </c>
      <c r="BA61" t="s">
        <v>438</v>
      </c>
      <c r="BB61" t="s">
        <v>438</v>
      </c>
      <c r="BC61" t="s">
        <v>438</v>
      </c>
      <c r="BD61" t="s">
        <v>439</v>
      </c>
      <c r="BE61" t="s">
        <v>483</v>
      </c>
      <c r="BG61" t="s">
        <v>442</v>
      </c>
      <c r="BH61" t="s">
        <v>438</v>
      </c>
      <c r="BI61" t="s">
        <v>438</v>
      </c>
      <c r="BJ61" t="s">
        <v>641</v>
      </c>
      <c r="BM61" t="s">
        <v>444</v>
      </c>
      <c r="BN61" t="s">
        <v>444</v>
      </c>
    </row>
    <row r="62" spans="1:66">
      <c r="A62">
        <v>58</v>
      </c>
      <c r="B62" t="s">
        <v>186</v>
      </c>
      <c r="C62" t="s">
        <v>1278</v>
      </c>
      <c r="D62" t="s">
        <v>1221</v>
      </c>
      <c r="E62" t="s">
        <v>1279</v>
      </c>
      <c r="F62" t="s">
        <v>928</v>
      </c>
      <c r="G62" t="s">
        <v>403</v>
      </c>
      <c r="H62" t="s">
        <v>578</v>
      </c>
      <c r="I62" t="s">
        <v>405</v>
      </c>
      <c r="J62" t="s">
        <v>1223</v>
      </c>
      <c r="K62" t="s">
        <v>405</v>
      </c>
      <c r="L62" t="s">
        <v>1224</v>
      </c>
      <c r="M62" t="s">
        <v>408</v>
      </c>
      <c r="N62" t="s">
        <v>1225</v>
      </c>
      <c r="O62" t="s">
        <v>1226</v>
      </c>
      <c r="P62" t="s">
        <v>1227</v>
      </c>
      <c r="Q62" t="s">
        <v>412</v>
      </c>
      <c r="R62" t="s">
        <v>1223</v>
      </c>
      <c r="S62" t="s">
        <v>405</v>
      </c>
      <c r="T62" t="s">
        <v>1224</v>
      </c>
      <c r="U62" t="s">
        <v>1280</v>
      </c>
      <c r="V62" t="s">
        <v>1281</v>
      </c>
      <c r="W62" t="s">
        <v>640</v>
      </c>
      <c r="X62" t="s">
        <v>938</v>
      </c>
      <c r="Y62" t="s">
        <v>640</v>
      </c>
      <c r="Z62" t="s">
        <v>940</v>
      </c>
      <c r="AA62" t="s">
        <v>941</v>
      </c>
      <c r="AB62" t="s">
        <v>957</v>
      </c>
      <c r="AC62" t="s">
        <v>1230</v>
      </c>
      <c r="AD62" t="s">
        <v>1027</v>
      </c>
      <c r="AE62" t="s">
        <v>1230</v>
      </c>
      <c r="AF62" t="s">
        <v>1027</v>
      </c>
      <c r="AG62" t="s">
        <v>1028</v>
      </c>
      <c r="AH62" t="s">
        <v>641</v>
      </c>
      <c r="AI62" t="s">
        <v>1028</v>
      </c>
      <c r="AJ62" t="s">
        <v>641</v>
      </c>
      <c r="AK62" t="s">
        <v>517</v>
      </c>
      <c r="AL62" t="s">
        <v>518</v>
      </c>
      <c r="AM62" t="s">
        <v>426</v>
      </c>
      <c r="AN62" t="s">
        <v>427</v>
      </c>
      <c r="AO62" t="s">
        <v>428</v>
      </c>
      <c r="AP62" t="s">
        <v>429</v>
      </c>
      <c r="AQ62" t="s">
        <v>483</v>
      </c>
      <c r="AR62" t="s">
        <v>431</v>
      </c>
      <c r="AS62" t="s">
        <v>432</v>
      </c>
      <c r="AT62" t="s">
        <v>431</v>
      </c>
      <c r="AU62" t="s">
        <v>433</v>
      </c>
      <c r="AV62" t="s">
        <v>434</v>
      </c>
      <c r="AW62" t="s">
        <v>435</v>
      </c>
      <c r="AX62" t="s">
        <v>481</v>
      </c>
      <c r="AY62" t="s">
        <v>437</v>
      </c>
      <c r="AZ62" t="s">
        <v>438</v>
      </c>
      <c r="BA62" t="s">
        <v>438</v>
      </c>
      <c r="BB62" t="s">
        <v>438</v>
      </c>
      <c r="BC62" t="s">
        <v>438</v>
      </c>
      <c r="BD62" t="s">
        <v>439</v>
      </c>
      <c r="BE62" t="s">
        <v>483</v>
      </c>
      <c r="BG62" t="s">
        <v>442</v>
      </c>
      <c r="BH62" t="s">
        <v>438</v>
      </c>
      <c r="BI62" t="s">
        <v>438</v>
      </c>
      <c r="BJ62" t="s">
        <v>641</v>
      </c>
      <c r="BM62" t="s">
        <v>444</v>
      </c>
      <c r="BN62" t="s">
        <v>444</v>
      </c>
    </row>
    <row r="63" spans="1:66">
      <c r="A63">
        <v>59</v>
      </c>
      <c r="B63" t="s">
        <v>486</v>
      </c>
      <c r="C63" t="s">
        <v>1282</v>
      </c>
      <c r="D63" t="s">
        <v>1283</v>
      </c>
      <c r="BM63" t="s">
        <v>447</v>
      </c>
      <c r="BN63" t="s">
        <v>447</v>
      </c>
    </row>
    <row r="64" spans="1:66">
      <c r="A64">
        <v>60</v>
      </c>
      <c r="B64" t="s">
        <v>186</v>
      </c>
      <c r="C64" t="s">
        <v>1284</v>
      </c>
      <c r="D64" t="s">
        <v>1285</v>
      </c>
      <c r="E64" t="s">
        <v>1284</v>
      </c>
      <c r="F64" t="s">
        <v>928</v>
      </c>
      <c r="G64" t="s">
        <v>403</v>
      </c>
      <c r="H64" t="s">
        <v>747</v>
      </c>
      <c r="I64" t="s">
        <v>405</v>
      </c>
      <c r="J64" t="s">
        <v>1286</v>
      </c>
      <c r="K64" t="s">
        <v>1286</v>
      </c>
      <c r="L64" t="s">
        <v>1287</v>
      </c>
      <c r="M64" t="s">
        <v>405</v>
      </c>
      <c r="N64" t="s">
        <v>1288</v>
      </c>
      <c r="O64" t="s">
        <v>1289</v>
      </c>
      <c r="P64" t="s">
        <v>1290</v>
      </c>
      <c r="Q64" t="s">
        <v>1291</v>
      </c>
      <c r="R64" t="s">
        <v>1286</v>
      </c>
      <c r="S64" t="s">
        <v>1286</v>
      </c>
      <c r="T64" t="s">
        <v>1287</v>
      </c>
      <c r="U64" t="s">
        <v>1292</v>
      </c>
      <c r="V64" t="s">
        <v>1293</v>
      </c>
      <c r="W64" t="s">
        <v>1236</v>
      </c>
      <c r="X64" t="s">
        <v>1068</v>
      </c>
      <c r="Y64" t="s">
        <v>1236</v>
      </c>
      <c r="Z64" t="s">
        <v>1068</v>
      </c>
      <c r="AA64" t="s">
        <v>1001</v>
      </c>
      <c r="AB64" t="s">
        <v>1294</v>
      </c>
      <c r="AC64" t="s">
        <v>952</v>
      </c>
      <c r="AD64" t="s">
        <v>953</v>
      </c>
      <c r="AE64" t="s">
        <v>954</v>
      </c>
      <c r="AF64" t="s">
        <v>1069</v>
      </c>
      <c r="AG64" t="s">
        <v>956</v>
      </c>
      <c r="AH64" t="s">
        <v>1027</v>
      </c>
      <c r="AI64" t="s">
        <v>1028</v>
      </c>
      <c r="AJ64" t="s">
        <v>1127</v>
      </c>
      <c r="AK64" t="s">
        <v>517</v>
      </c>
      <c r="AL64" t="s">
        <v>518</v>
      </c>
      <c r="AM64" t="s">
        <v>1048</v>
      </c>
      <c r="AN64" t="s">
        <v>427</v>
      </c>
      <c r="AO64" t="s">
        <v>428</v>
      </c>
      <c r="AP64" t="s">
        <v>985</v>
      </c>
      <c r="AQ64" t="s">
        <v>646</v>
      </c>
      <c r="AR64" t="s">
        <v>431</v>
      </c>
      <c r="AS64" t="s">
        <v>432</v>
      </c>
      <c r="AT64" t="s">
        <v>431</v>
      </c>
      <c r="AU64" t="s">
        <v>405</v>
      </c>
      <c r="AV64" t="s">
        <v>405</v>
      </c>
      <c r="AW64" t="s">
        <v>623</v>
      </c>
      <c r="AX64" t="s">
        <v>623</v>
      </c>
      <c r="AY64" t="s">
        <v>431</v>
      </c>
      <c r="AZ64" t="s">
        <v>438</v>
      </c>
      <c r="BA64" t="s">
        <v>438</v>
      </c>
      <c r="BB64" t="s">
        <v>438</v>
      </c>
      <c r="BC64" t="s">
        <v>438</v>
      </c>
      <c r="BD64" t="s">
        <v>439</v>
      </c>
      <c r="BE64" t="s">
        <v>646</v>
      </c>
      <c r="BG64" t="s">
        <v>442</v>
      </c>
      <c r="BH64" t="s">
        <v>442</v>
      </c>
      <c r="BI64" t="s">
        <v>438</v>
      </c>
      <c r="BJ64" t="s">
        <v>1027</v>
      </c>
      <c r="BK64" t="s">
        <v>1027</v>
      </c>
      <c r="BM64" t="s">
        <v>447</v>
      </c>
      <c r="BN64" t="s">
        <v>447</v>
      </c>
    </row>
    <row r="65" spans="1:66">
      <c r="A65">
        <v>61</v>
      </c>
      <c r="B65" t="s">
        <v>186</v>
      </c>
      <c r="C65" t="s">
        <v>1295</v>
      </c>
      <c r="D65" t="s">
        <v>1296</v>
      </c>
      <c r="E65" t="s">
        <v>1295</v>
      </c>
      <c r="F65" t="s">
        <v>928</v>
      </c>
      <c r="G65" t="s">
        <v>403</v>
      </c>
      <c r="H65" t="s">
        <v>628</v>
      </c>
      <c r="I65" t="s">
        <v>405</v>
      </c>
      <c r="J65" t="s">
        <v>1297</v>
      </c>
      <c r="K65" t="s">
        <v>405</v>
      </c>
      <c r="L65" t="s">
        <v>1298</v>
      </c>
      <c r="M65" t="s">
        <v>405</v>
      </c>
      <c r="N65" t="s">
        <v>1299</v>
      </c>
      <c r="O65" t="s">
        <v>1300</v>
      </c>
      <c r="P65" t="s">
        <v>1301</v>
      </c>
      <c r="Q65" t="s">
        <v>1302</v>
      </c>
      <c r="R65" t="s">
        <v>1297</v>
      </c>
      <c r="S65" t="s">
        <v>405</v>
      </c>
      <c r="T65" t="s">
        <v>1298</v>
      </c>
      <c r="U65" t="s">
        <v>1303</v>
      </c>
      <c r="V65" t="s">
        <v>1304</v>
      </c>
      <c r="W65" t="s">
        <v>1305</v>
      </c>
      <c r="X65" t="s">
        <v>1306</v>
      </c>
      <c r="Y65" t="s">
        <v>1305</v>
      </c>
      <c r="Z65" t="s">
        <v>1306</v>
      </c>
      <c r="AA65" t="s">
        <v>1307</v>
      </c>
      <c r="AB65" t="s">
        <v>1308</v>
      </c>
      <c r="AC65" t="s">
        <v>1309</v>
      </c>
      <c r="AD65" t="s">
        <v>1310</v>
      </c>
      <c r="AE65" t="s">
        <v>1311</v>
      </c>
      <c r="AF65" t="s">
        <v>1312</v>
      </c>
      <c r="AG65" t="s">
        <v>1106</v>
      </c>
      <c r="AH65" t="s">
        <v>1313</v>
      </c>
      <c r="AI65" t="s">
        <v>1106</v>
      </c>
      <c r="AJ65" t="s">
        <v>1313</v>
      </c>
      <c r="AK65" t="s">
        <v>517</v>
      </c>
      <c r="AL65" t="s">
        <v>518</v>
      </c>
      <c r="AM65" t="s">
        <v>474</v>
      </c>
      <c r="AN65" t="s">
        <v>427</v>
      </c>
      <c r="AO65" t="s">
        <v>428</v>
      </c>
      <c r="AP65" t="s">
        <v>429</v>
      </c>
      <c r="AQ65" t="s">
        <v>1314</v>
      </c>
      <c r="AR65" t="s">
        <v>431</v>
      </c>
      <c r="AS65" t="s">
        <v>477</v>
      </c>
      <c r="AT65" t="s">
        <v>431</v>
      </c>
      <c r="AU65" t="s">
        <v>520</v>
      </c>
      <c r="AV65" t="s">
        <v>674</v>
      </c>
      <c r="AW65" t="s">
        <v>480</v>
      </c>
      <c r="AX65" t="s">
        <v>435</v>
      </c>
      <c r="AY65" t="s">
        <v>437</v>
      </c>
      <c r="AZ65" t="s">
        <v>438</v>
      </c>
      <c r="BA65" t="s">
        <v>438</v>
      </c>
      <c r="BB65" t="s">
        <v>438</v>
      </c>
      <c r="BC65" t="s">
        <v>438</v>
      </c>
      <c r="BD65" t="s">
        <v>439</v>
      </c>
      <c r="BE65" t="s">
        <v>1315</v>
      </c>
      <c r="BF65" t="s">
        <v>441</v>
      </c>
      <c r="BG65" t="s">
        <v>442</v>
      </c>
      <c r="BH65" t="s">
        <v>438</v>
      </c>
      <c r="BI65" t="s">
        <v>438</v>
      </c>
      <c r="BJ65" t="s">
        <v>1106</v>
      </c>
      <c r="BM65" t="s">
        <v>444</v>
      </c>
      <c r="BN65" t="s">
        <v>444</v>
      </c>
    </row>
    <row r="66" spans="1:66">
      <c r="A66">
        <v>62</v>
      </c>
      <c r="B66" t="s">
        <v>186</v>
      </c>
      <c r="C66" t="s">
        <v>1316</v>
      </c>
      <c r="D66" t="s">
        <v>1221</v>
      </c>
      <c r="E66" t="s">
        <v>1317</v>
      </c>
      <c r="F66" t="s">
        <v>928</v>
      </c>
      <c r="G66" t="s">
        <v>403</v>
      </c>
      <c r="H66" t="s">
        <v>578</v>
      </c>
      <c r="I66" t="s">
        <v>405</v>
      </c>
      <c r="J66" t="s">
        <v>1223</v>
      </c>
      <c r="K66" t="s">
        <v>405</v>
      </c>
      <c r="L66" t="s">
        <v>1224</v>
      </c>
      <c r="M66" t="s">
        <v>408</v>
      </c>
      <c r="N66" t="s">
        <v>1225</v>
      </c>
      <c r="O66" t="s">
        <v>1226</v>
      </c>
      <c r="P66" t="s">
        <v>1227</v>
      </c>
      <c r="Q66" t="s">
        <v>412</v>
      </c>
      <c r="R66" t="s">
        <v>1223</v>
      </c>
      <c r="S66" t="s">
        <v>405</v>
      </c>
      <c r="T66" t="s">
        <v>1224</v>
      </c>
      <c r="U66" t="s">
        <v>1318</v>
      </c>
      <c r="V66" t="s">
        <v>1319</v>
      </c>
      <c r="W66" t="s">
        <v>640</v>
      </c>
      <c r="X66" t="s">
        <v>938</v>
      </c>
      <c r="Y66" t="s">
        <v>640</v>
      </c>
      <c r="Z66" t="s">
        <v>1235</v>
      </c>
      <c r="AA66" t="s">
        <v>1236</v>
      </c>
      <c r="AB66" t="s">
        <v>953</v>
      </c>
      <c r="AC66" t="s">
        <v>954</v>
      </c>
      <c r="AD66" t="s">
        <v>1027</v>
      </c>
      <c r="AE66" t="s">
        <v>954</v>
      </c>
      <c r="AF66" t="s">
        <v>1027</v>
      </c>
      <c r="AG66" t="s">
        <v>1028</v>
      </c>
      <c r="AH66" t="s">
        <v>641</v>
      </c>
      <c r="AI66" t="s">
        <v>1028</v>
      </c>
      <c r="AJ66" t="s">
        <v>641</v>
      </c>
      <c r="AK66" t="s">
        <v>517</v>
      </c>
      <c r="AL66" t="s">
        <v>518</v>
      </c>
      <c r="AM66" t="s">
        <v>426</v>
      </c>
      <c r="AN66" t="s">
        <v>427</v>
      </c>
      <c r="AO66" t="s">
        <v>428</v>
      </c>
      <c r="AP66" t="s">
        <v>429</v>
      </c>
      <c r="AQ66" t="s">
        <v>483</v>
      </c>
      <c r="AR66" t="s">
        <v>431</v>
      </c>
      <c r="AS66" t="s">
        <v>432</v>
      </c>
      <c r="AT66" t="s">
        <v>431</v>
      </c>
      <c r="AU66" t="s">
        <v>433</v>
      </c>
      <c r="AV66" t="s">
        <v>434</v>
      </c>
      <c r="AW66" t="s">
        <v>435</v>
      </c>
      <c r="AX66" t="s">
        <v>1237</v>
      </c>
      <c r="AY66" t="s">
        <v>437</v>
      </c>
      <c r="AZ66" t="s">
        <v>438</v>
      </c>
      <c r="BA66" t="s">
        <v>438</v>
      </c>
      <c r="BB66" t="s">
        <v>438</v>
      </c>
      <c r="BC66" t="s">
        <v>438</v>
      </c>
      <c r="BD66" t="s">
        <v>439</v>
      </c>
      <c r="BE66" t="s">
        <v>483</v>
      </c>
      <c r="BG66" t="s">
        <v>442</v>
      </c>
      <c r="BH66" t="s">
        <v>438</v>
      </c>
      <c r="BI66" t="s">
        <v>438</v>
      </c>
      <c r="BJ66" t="s">
        <v>641</v>
      </c>
      <c r="BM66" t="s">
        <v>444</v>
      </c>
      <c r="BN66" t="s">
        <v>444</v>
      </c>
    </row>
    <row r="67" spans="1:66">
      <c r="A67">
        <v>63</v>
      </c>
      <c r="B67" t="s">
        <v>186</v>
      </c>
      <c r="C67" t="s">
        <v>1320</v>
      </c>
      <c r="D67" t="s">
        <v>1321</v>
      </c>
      <c r="E67" t="s">
        <v>1322</v>
      </c>
      <c r="F67" t="s">
        <v>928</v>
      </c>
      <c r="G67" t="s">
        <v>403</v>
      </c>
      <c r="H67" t="s">
        <v>578</v>
      </c>
      <c r="I67" t="s">
        <v>405</v>
      </c>
      <c r="J67" t="s">
        <v>1323</v>
      </c>
      <c r="K67" t="s">
        <v>405</v>
      </c>
      <c r="L67" t="s">
        <v>1324</v>
      </c>
      <c r="M67" t="s">
        <v>1325</v>
      </c>
      <c r="N67" t="s">
        <v>1326</v>
      </c>
      <c r="O67" t="s">
        <v>1327</v>
      </c>
      <c r="P67" t="s">
        <v>1328</v>
      </c>
      <c r="Q67" t="s">
        <v>1329</v>
      </c>
      <c r="R67" t="s">
        <v>1323</v>
      </c>
      <c r="S67" t="s">
        <v>405</v>
      </c>
      <c r="T67" t="s">
        <v>1324</v>
      </c>
      <c r="U67" t="s">
        <v>1330</v>
      </c>
      <c r="V67" t="s">
        <v>1331</v>
      </c>
      <c r="W67" t="s">
        <v>640</v>
      </c>
      <c r="X67" t="s">
        <v>1235</v>
      </c>
      <c r="Y67" t="s">
        <v>941</v>
      </c>
      <c r="Z67" t="s">
        <v>1332</v>
      </c>
      <c r="AA67" t="s">
        <v>1248</v>
      </c>
      <c r="AB67" t="s">
        <v>1027</v>
      </c>
      <c r="AC67" t="s">
        <v>1248</v>
      </c>
      <c r="AD67" t="s">
        <v>1027</v>
      </c>
      <c r="AE67" t="s">
        <v>1230</v>
      </c>
      <c r="AF67" t="s">
        <v>1027</v>
      </c>
      <c r="AG67" t="s">
        <v>1028</v>
      </c>
      <c r="AH67" t="s">
        <v>1029</v>
      </c>
      <c r="AI67" t="s">
        <v>1028</v>
      </c>
      <c r="AJ67" t="s">
        <v>641</v>
      </c>
      <c r="AK67" t="s">
        <v>517</v>
      </c>
      <c r="AL67" t="s">
        <v>518</v>
      </c>
      <c r="AM67" t="s">
        <v>426</v>
      </c>
      <c r="AN67" t="s">
        <v>427</v>
      </c>
      <c r="AO67" t="s">
        <v>1268</v>
      </c>
      <c r="AP67" t="s">
        <v>429</v>
      </c>
      <c r="AQ67" t="s">
        <v>483</v>
      </c>
      <c r="AR67" t="s">
        <v>431</v>
      </c>
      <c r="AS67" t="s">
        <v>548</v>
      </c>
      <c r="AT67" t="s">
        <v>431</v>
      </c>
      <c r="AU67" t="s">
        <v>433</v>
      </c>
      <c r="AV67" t="s">
        <v>479</v>
      </c>
      <c r="AW67" t="s">
        <v>481</v>
      </c>
      <c r="AX67" t="s">
        <v>481</v>
      </c>
      <c r="AY67" t="s">
        <v>437</v>
      </c>
      <c r="AZ67" t="s">
        <v>438</v>
      </c>
      <c r="BA67" t="s">
        <v>438</v>
      </c>
      <c r="BB67" t="s">
        <v>438</v>
      </c>
      <c r="BC67" t="s">
        <v>438</v>
      </c>
      <c r="BD67" t="s">
        <v>439</v>
      </c>
      <c r="BE67" t="s">
        <v>483</v>
      </c>
      <c r="BG67" t="s">
        <v>438</v>
      </c>
      <c r="BH67" t="s">
        <v>442</v>
      </c>
      <c r="BI67" t="s">
        <v>438</v>
      </c>
      <c r="BK67" t="s">
        <v>1029</v>
      </c>
      <c r="BM67" t="s">
        <v>444</v>
      </c>
      <c r="BN67" t="s">
        <v>444</v>
      </c>
    </row>
    <row r="68" spans="1:66">
      <c r="A68">
        <v>64</v>
      </c>
      <c r="B68" t="s">
        <v>186</v>
      </c>
      <c r="C68" t="s">
        <v>1333</v>
      </c>
      <c r="D68" t="s">
        <v>1334</v>
      </c>
      <c r="E68" t="s">
        <v>1335</v>
      </c>
      <c r="F68" t="s">
        <v>928</v>
      </c>
      <c r="G68" t="s">
        <v>403</v>
      </c>
      <c r="H68" t="s">
        <v>827</v>
      </c>
      <c r="I68" t="s">
        <v>405</v>
      </c>
      <c r="J68" t="s">
        <v>1336</v>
      </c>
      <c r="K68" t="s">
        <v>1337</v>
      </c>
      <c r="L68" t="s">
        <v>1338</v>
      </c>
      <c r="M68" t="s">
        <v>405</v>
      </c>
      <c r="N68" t="s">
        <v>1339</v>
      </c>
      <c r="O68" t="s">
        <v>1340</v>
      </c>
      <c r="P68" t="s">
        <v>1341</v>
      </c>
      <c r="Q68" t="s">
        <v>1342</v>
      </c>
      <c r="R68" t="s">
        <v>1336</v>
      </c>
      <c r="S68" t="s">
        <v>1337</v>
      </c>
      <c r="T68" t="s">
        <v>1338</v>
      </c>
      <c r="U68" t="s">
        <v>1343</v>
      </c>
      <c r="V68" t="s">
        <v>1344</v>
      </c>
      <c r="W68" t="s">
        <v>1345</v>
      </c>
      <c r="X68" t="s">
        <v>904</v>
      </c>
      <c r="Y68" t="s">
        <v>1345</v>
      </c>
      <c r="Z68" t="s">
        <v>904</v>
      </c>
      <c r="AA68" t="s">
        <v>640</v>
      </c>
      <c r="AB68" t="s">
        <v>641</v>
      </c>
      <c r="AC68" t="s">
        <v>640</v>
      </c>
      <c r="AD68" t="s">
        <v>641</v>
      </c>
      <c r="AE68" t="s">
        <v>640</v>
      </c>
      <c r="AF68" t="s">
        <v>641</v>
      </c>
      <c r="AG68" t="s">
        <v>640</v>
      </c>
      <c r="AH68" t="s">
        <v>641</v>
      </c>
      <c r="AI68" t="s">
        <v>640</v>
      </c>
      <c r="AJ68" t="s">
        <v>641</v>
      </c>
      <c r="AK68" t="s">
        <v>425</v>
      </c>
      <c r="AM68" t="s">
        <v>426</v>
      </c>
      <c r="AN68" t="s">
        <v>427</v>
      </c>
      <c r="AO68" t="s">
        <v>428</v>
      </c>
      <c r="AP68" t="s">
        <v>1346</v>
      </c>
      <c r="AQ68" t="s">
        <v>1347</v>
      </c>
      <c r="AR68" t="s">
        <v>431</v>
      </c>
      <c r="AS68" t="s">
        <v>432</v>
      </c>
      <c r="AT68" t="s">
        <v>431</v>
      </c>
      <c r="AU68" t="s">
        <v>405</v>
      </c>
      <c r="AV68" t="s">
        <v>405</v>
      </c>
      <c r="AW68" t="s">
        <v>623</v>
      </c>
      <c r="AX68" t="s">
        <v>623</v>
      </c>
      <c r="AY68" t="s">
        <v>431</v>
      </c>
      <c r="AZ68" t="s">
        <v>438</v>
      </c>
      <c r="BA68" t="s">
        <v>438</v>
      </c>
      <c r="BB68" t="s">
        <v>438</v>
      </c>
      <c r="BC68" t="s">
        <v>438</v>
      </c>
      <c r="BD68" t="s">
        <v>439</v>
      </c>
      <c r="BE68" t="s">
        <v>1348</v>
      </c>
      <c r="BF68" t="s">
        <v>1349</v>
      </c>
      <c r="BG68" t="s">
        <v>438</v>
      </c>
      <c r="BH68" t="s">
        <v>442</v>
      </c>
      <c r="BI68" t="s">
        <v>438</v>
      </c>
      <c r="BK68" t="s">
        <v>641</v>
      </c>
      <c r="BM68" t="s">
        <v>485</v>
      </c>
      <c r="BN68" t="s">
        <v>845</v>
      </c>
    </row>
    <row r="69" spans="1:66">
      <c r="A69">
        <v>65</v>
      </c>
      <c r="B69" t="s">
        <v>186</v>
      </c>
      <c r="C69" t="s">
        <v>1350</v>
      </c>
      <c r="D69" t="s">
        <v>888</v>
      </c>
      <c r="E69" t="s">
        <v>1351</v>
      </c>
      <c r="F69" t="s">
        <v>928</v>
      </c>
      <c r="G69" t="s">
        <v>403</v>
      </c>
      <c r="H69" t="s">
        <v>814</v>
      </c>
      <c r="I69" t="s">
        <v>405</v>
      </c>
      <c r="J69" t="s">
        <v>1352</v>
      </c>
      <c r="K69" t="s">
        <v>405</v>
      </c>
      <c r="L69" t="s">
        <v>1353</v>
      </c>
      <c r="M69" t="s">
        <v>405</v>
      </c>
      <c r="N69" t="s">
        <v>892</v>
      </c>
      <c r="O69" t="s">
        <v>1354</v>
      </c>
      <c r="P69" t="s">
        <v>1355</v>
      </c>
      <c r="Q69" t="s">
        <v>895</v>
      </c>
      <c r="R69" t="s">
        <v>1352</v>
      </c>
      <c r="S69" t="s">
        <v>405</v>
      </c>
      <c r="T69" t="s">
        <v>1353</v>
      </c>
      <c r="U69" t="s">
        <v>1356</v>
      </c>
      <c r="V69" t="s">
        <v>1357</v>
      </c>
      <c r="W69" t="s">
        <v>1358</v>
      </c>
      <c r="X69" t="s">
        <v>1294</v>
      </c>
      <c r="Y69" t="s">
        <v>1358</v>
      </c>
      <c r="Z69" t="s">
        <v>1294</v>
      </c>
      <c r="AA69" t="s">
        <v>1359</v>
      </c>
      <c r="AB69" t="s">
        <v>1069</v>
      </c>
      <c r="AC69" t="s">
        <v>1359</v>
      </c>
      <c r="AD69" t="s">
        <v>957</v>
      </c>
      <c r="AE69" t="s">
        <v>1024</v>
      </c>
      <c r="AF69" t="s">
        <v>1360</v>
      </c>
      <c r="AG69" t="s">
        <v>973</v>
      </c>
      <c r="AH69" t="s">
        <v>1180</v>
      </c>
      <c r="AI69" t="s">
        <v>975</v>
      </c>
      <c r="AJ69" t="s">
        <v>1071</v>
      </c>
      <c r="AK69" t="s">
        <v>517</v>
      </c>
      <c r="AL69" t="s">
        <v>620</v>
      </c>
      <c r="AM69" t="s">
        <v>474</v>
      </c>
      <c r="AN69" t="s">
        <v>427</v>
      </c>
      <c r="AO69" t="s">
        <v>428</v>
      </c>
      <c r="AP69" t="s">
        <v>1361</v>
      </c>
      <c r="AQ69" t="s">
        <v>673</v>
      </c>
      <c r="AR69" t="s">
        <v>431</v>
      </c>
      <c r="AS69" t="s">
        <v>1362</v>
      </c>
      <c r="AT69" t="s">
        <v>431</v>
      </c>
      <c r="AU69" t="s">
        <v>405</v>
      </c>
      <c r="AV69" t="s">
        <v>405</v>
      </c>
      <c r="AW69" t="s">
        <v>623</v>
      </c>
      <c r="AX69" t="s">
        <v>623</v>
      </c>
      <c r="AY69" t="s">
        <v>431</v>
      </c>
      <c r="AZ69" t="s">
        <v>438</v>
      </c>
      <c r="BA69" t="s">
        <v>438</v>
      </c>
      <c r="BB69" t="s">
        <v>438</v>
      </c>
      <c r="BC69" t="s">
        <v>438</v>
      </c>
      <c r="BD69" t="s">
        <v>439</v>
      </c>
      <c r="BE69" t="s">
        <v>1363</v>
      </c>
      <c r="BF69" t="s">
        <v>441</v>
      </c>
      <c r="BG69" t="s">
        <v>442</v>
      </c>
      <c r="BH69" t="s">
        <v>438</v>
      </c>
      <c r="BI69" t="s">
        <v>438</v>
      </c>
      <c r="BJ69" t="s">
        <v>1180</v>
      </c>
      <c r="BM69" t="s">
        <v>447</v>
      </c>
      <c r="BN69" t="s">
        <v>447</v>
      </c>
    </row>
    <row r="70" spans="1:66">
      <c r="A70">
        <v>66</v>
      </c>
      <c r="B70" t="s">
        <v>697</v>
      </c>
      <c r="C70" t="s">
        <v>1364</v>
      </c>
      <c r="D70" t="s">
        <v>1365</v>
      </c>
      <c r="BM70" t="s">
        <v>1366</v>
      </c>
      <c r="BN70" t="s">
        <v>444</v>
      </c>
    </row>
    <row r="71" spans="1:66">
      <c r="A71">
        <v>67</v>
      </c>
      <c r="B71" t="s">
        <v>486</v>
      </c>
      <c r="C71" t="s">
        <v>1367</v>
      </c>
      <c r="D71" t="s">
        <v>1368</v>
      </c>
      <c r="BM71" t="s">
        <v>443</v>
      </c>
      <c r="BN71" t="s">
        <v>447</v>
      </c>
    </row>
    <row r="72" spans="1:66">
      <c r="A72">
        <v>68</v>
      </c>
      <c r="B72" t="s">
        <v>486</v>
      </c>
      <c r="C72" t="s">
        <v>1369</v>
      </c>
      <c r="D72" t="s">
        <v>1368</v>
      </c>
      <c r="BM72" t="s">
        <v>524</v>
      </c>
      <c r="BN72" t="s">
        <v>447</v>
      </c>
    </row>
    <row r="73" spans="1:66">
      <c r="A73">
        <v>69</v>
      </c>
      <c r="B73" t="s">
        <v>186</v>
      </c>
      <c r="C73" t="s">
        <v>1370</v>
      </c>
      <c r="D73" t="s">
        <v>1321</v>
      </c>
      <c r="E73" t="s">
        <v>1371</v>
      </c>
      <c r="F73" t="s">
        <v>928</v>
      </c>
      <c r="G73" t="s">
        <v>403</v>
      </c>
      <c r="H73" t="s">
        <v>578</v>
      </c>
      <c r="I73" t="s">
        <v>405</v>
      </c>
      <c r="J73" t="s">
        <v>1323</v>
      </c>
      <c r="K73" t="s">
        <v>405</v>
      </c>
      <c r="L73" t="s">
        <v>1324</v>
      </c>
      <c r="M73" t="s">
        <v>1325</v>
      </c>
      <c r="N73" t="s">
        <v>1326</v>
      </c>
      <c r="O73" t="s">
        <v>1327</v>
      </c>
      <c r="P73" t="s">
        <v>1328</v>
      </c>
      <c r="Q73" t="s">
        <v>1329</v>
      </c>
      <c r="R73" t="s">
        <v>1323</v>
      </c>
      <c r="S73" t="s">
        <v>405</v>
      </c>
      <c r="T73" t="s">
        <v>1324</v>
      </c>
      <c r="U73" t="s">
        <v>1372</v>
      </c>
      <c r="V73" t="s">
        <v>1373</v>
      </c>
      <c r="W73" t="s">
        <v>640</v>
      </c>
      <c r="X73" t="s">
        <v>1235</v>
      </c>
      <c r="Y73" t="s">
        <v>941</v>
      </c>
      <c r="Z73" t="s">
        <v>1332</v>
      </c>
      <c r="AA73" t="s">
        <v>1248</v>
      </c>
      <c r="AB73" t="s">
        <v>1027</v>
      </c>
      <c r="AC73" t="s">
        <v>1248</v>
      </c>
      <c r="AD73" t="s">
        <v>1027</v>
      </c>
      <c r="AE73" t="s">
        <v>1230</v>
      </c>
      <c r="AF73" t="s">
        <v>1027</v>
      </c>
      <c r="AG73" t="s">
        <v>1028</v>
      </c>
      <c r="AH73" t="s">
        <v>1029</v>
      </c>
      <c r="AI73" t="s">
        <v>1028</v>
      </c>
      <c r="AJ73" t="s">
        <v>641</v>
      </c>
      <c r="AK73" t="s">
        <v>517</v>
      </c>
      <c r="AL73" t="s">
        <v>518</v>
      </c>
      <c r="AM73" t="s">
        <v>426</v>
      </c>
      <c r="AN73" t="s">
        <v>427</v>
      </c>
      <c r="AO73" t="s">
        <v>1268</v>
      </c>
      <c r="AP73" t="s">
        <v>429</v>
      </c>
      <c r="AQ73" t="s">
        <v>646</v>
      </c>
      <c r="AR73" t="s">
        <v>431</v>
      </c>
      <c r="AS73" t="s">
        <v>548</v>
      </c>
      <c r="AT73" t="s">
        <v>431</v>
      </c>
      <c r="AU73" t="s">
        <v>433</v>
      </c>
      <c r="AV73" t="s">
        <v>479</v>
      </c>
      <c r="AW73" t="s">
        <v>481</v>
      </c>
      <c r="AX73" t="s">
        <v>481</v>
      </c>
      <c r="AY73" t="s">
        <v>437</v>
      </c>
      <c r="AZ73" t="s">
        <v>438</v>
      </c>
      <c r="BA73" t="s">
        <v>438</v>
      </c>
      <c r="BB73" t="s">
        <v>438</v>
      </c>
      <c r="BC73" t="s">
        <v>438</v>
      </c>
      <c r="BD73" t="s">
        <v>439</v>
      </c>
      <c r="BE73" t="s">
        <v>646</v>
      </c>
      <c r="BG73" t="s">
        <v>438</v>
      </c>
      <c r="BH73" t="s">
        <v>442</v>
      </c>
      <c r="BI73" t="s">
        <v>438</v>
      </c>
      <c r="BK73" t="s">
        <v>1029</v>
      </c>
      <c r="BM73" t="s">
        <v>444</v>
      </c>
      <c r="BN73" t="s">
        <v>444</v>
      </c>
    </row>
    <row r="74" spans="1:66">
      <c r="A74">
        <v>70</v>
      </c>
      <c r="B74" t="s">
        <v>697</v>
      </c>
      <c r="C74" t="s">
        <v>1374</v>
      </c>
      <c r="D74" t="s">
        <v>1375</v>
      </c>
      <c r="BM74" t="s">
        <v>1035</v>
      </c>
      <c r="BN74" t="s">
        <v>444</v>
      </c>
    </row>
    <row r="75" spans="1:66">
      <c r="A75">
        <v>71</v>
      </c>
      <c r="B75" t="s">
        <v>486</v>
      </c>
      <c r="C75" t="s">
        <v>1376</v>
      </c>
      <c r="D75" t="s">
        <v>1377</v>
      </c>
      <c r="BM75" t="s">
        <v>443</v>
      </c>
      <c r="BN75" t="s">
        <v>862</v>
      </c>
    </row>
    <row r="76" spans="1:66">
      <c r="A76">
        <v>72</v>
      </c>
      <c r="B76" t="s">
        <v>486</v>
      </c>
      <c r="C76" t="s">
        <v>1378</v>
      </c>
      <c r="D76" t="s">
        <v>1377</v>
      </c>
      <c r="BM76" t="s">
        <v>792</v>
      </c>
      <c r="BN76" t="s">
        <v>1034</v>
      </c>
    </row>
    <row r="77" spans="1:66">
      <c r="A77">
        <v>73</v>
      </c>
      <c r="B77" t="s">
        <v>186</v>
      </c>
      <c r="C77" t="s">
        <v>1379</v>
      </c>
      <c r="D77" t="s">
        <v>1380</v>
      </c>
      <c r="E77" t="s">
        <v>1381</v>
      </c>
      <c r="F77" t="s">
        <v>928</v>
      </c>
      <c r="G77" t="s">
        <v>403</v>
      </c>
      <c r="H77" t="s">
        <v>598</v>
      </c>
      <c r="I77" t="s">
        <v>405</v>
      </c>
      <c r="J77" t="s">
        <v>1382</v>
      </c>
      <c r="K77" t="s">
        <v>1382</v>
      </c>
      <c r="L77" t="s">
        <v>1383</v>
      </c>
      <c r="M77" t="s">
        <v>1384</v>
      </c>
      <c r="N77" t="s">
        <v>1385</v>
      </c>
      <c r="O77" t="s">
        <v>1386</v>
      </c>
      <c r="P77" t="s">
        <v>1387</v>
      </c>
      <c r="Q77" t="s">
        <v>1388</v>
      </c>
      <c r="R77" t="s">
        <v>1382</v>
      </c>
      <c r="S77" t="s">
        <v>1382</v>
      </c>
      <c r="T77" t="s">
        <v>1383</v>
      </c>
      <c r="U77" t="s">
        <v>1389</v>
      </c>
      <c r="V77" t="s">
        <v>1390</v>
      </c>
      <c r="W77" t="s">
        <v>857</v>
      </c>
      <c r="X77" t="s">
        <v>639</v>
      </c>
      <c r="Y77" t="s">
        <v>857</v>
      </c>
      <c r="Z77" t="s">
        <v>639</v>
      </c>
      <c r="AA77" t="s">
        <v>1023</v>
      </c>
      <c r="AB77" t="s">
        <v>641</v>
      </c>
      <c r="AC77" t="s">
        <v>1023</v>
      </c>
      <c r="AD77" t="s">
        <v>641</v>
      </c>
      <c r="AE77" t="s">
        <v>1023</v>
      </c>
      <c r="AF77" t="s">
        <v>641</v>
      </c>
      <c r="AG77" t="s">
        <v>642</v>
      </c>
      <c r="AH77" t="s">
        <v>1085</v>
      </c>
      <c r="AI77" t="s">
        <v>642</v>
      </c>
      <c r="AJ77" t="s">
        <v>1085</v>
      </c>
      <c r="AK77" t="s">
        <v>517</v>
      </c>
      <c r="AL77" t="s">
        <v>518</v>
      </c>
      <c r="AM77" t="s">
        <v>1048</v>
      </c>
      <c r="AN77" t="s">
        <v>427</v>
      </c>
      <c r="AO77" t="s">
        <v>428</v>
      </c>
      <c r="AP77" t="s">
        <v>985</v>
      </c>
      <c r="AQ77" t="s">
        <v>1391</v>
      </c>
      <c r="AR77" t="s">
        <v>431</v>
      </c>
      <c r="AS77" t="s">
        <v>477</v>
      </c>
      <c r="AT77" t="s">
        <v>431</v>
      </c>
      <c r="AU77" t="s">
        <v>405</v>
      </c>
      <c r="AV77" t="s">
        <v>405</v>
      </c>
      <c r="AW77" t="s">
        <v>623</v>
      </c>
      <c r="AX77" t="s">
        <v>623</v>
      </c>
      <c r="AY77" t="s">
        <v>431</v>
      </c>
      <c r="AZ77" t="s">
        <v>438</v>
      </c>
      <c r="BA77" t="s">
        <v>438</v>
      </c>
      <c r="BB77" t="s">
        <v>438</v>
      </c>
      <c r="BC77" t="s">
        <v>438</v>
      </c>
      <c r="BD77" t="s">
        <v>439</v>
      </c>
      <c r="BE77" t="s">
        <v>1392</v>
      </c>
      <c r="BF77" t="s">
        <v>1349</v>
      </c>
      <c r="BG77" t="s">
        <v>438</v>
      </c>
      <c r="BH77" t="s">
        <v>442</v>
      </c>
      <c r="BI77" t="s">
        <v>438</v>
      </c>
      <c r="BK77" t="s">
        <v>1085</v>
      </c>
      <c r="BM77" t="s">
        <v>447</v>
      </c>
      <c r="BN77" t="s">
        <v>447</v>
      </c>
    </row>
    <row r="78" spans="1:66">
      <c r="A78">
        <v>74</v>
      </c>
      <c r="B78" t="s">
        <v>486</v>
      </c>
      <c r="C78" t="s">
        <v>1393</v>
      </c>
      <c r="D78" t="s">
        <v>1394</v>
      </c>
      <c r="BM78" t="s">
        <v>444</v>
      </c>
      <c r="BN78" t="s">
        <v>444</v>
      </c>
    </row>
    <row r="79" spans="1:66">
      <c r="A79">
        <v>75</v>
      </c>
      <c r="B79" t="s">
        <v>1395</v>
      </c>
      <c r="C79" t="s">
        <v>1396</v>
      </c>
      <c r="D79" t="s">
        <v>1397</v>
      </c>
      <c r="BM79" t="s">
        <v>845</v>
      </c>
      <c r="BN79" t="s">
        <v>443</v>
      </c>
    </row>
    <row r="80" spans="1:66">
      <c r="A80">
        <v>76</v>
      </c>
      <c r="B80" t="s">
        <v>1395</v>
      </c>
      <c r="C80" t="s">
        <v>1398</v>
      </c>
      <c r="D80" t="s">
        <v>1399</v>
      </c>
      <c r="BM80" t="s">
        <v>447</v>
      </c>
      <c r="BN80" t="s">
        <v>444</v>
      </c>
    </row>
    <row r="81" spans="1:66">
      <c r="A81">
        <v>77</v>
      </c>
      <c r="B81" t="s">
        <v>186</v>
      </c>
      <c r="C81" t="s">
        <v>1400</v>
      </c>
      <c r="D81" t="s">
        <v>1401</v>
      </c>
      <c r="E81" t="s">
        <v>1400</v>
      </c>
      <c r="F81" t="s">
        <v>928</v>
      </c>
      <c r="G81" t="s">
        <v>403</v>
      </c>
      <c r="H81" t="s">
        <v>1402</v>
      </c>
      <c r="I81" t="s">
        <v>405</v>
      </c>
      <c r="J81" t="s">
        <v>1403</v>
      </c>
      <c r="K81" t="s">
        <v>405</v>
      </c>
      <c r="L81" t="s">
        <v>1404</v>
      </c>
      <c r="M81" t="s">
        <v>405</v>
      </c>
      <c r="N81" t="s">
        <v>1405</v>
      </c>
      <c r="O81" t="s">
        <v>1406</v>
      </c>
      <c r="P81" t="s">
        <v>1407</v>
      </c>
      <c r="Q81" t="s">
        <v>1408</v>
      </c>
      <c r="R81" t="s">
        <v>1403</v>
      </c>
      <c r="S81" t="s">
        <v>405</v>
      </c>
      <c r="T81" t="s">
        <v>1404</v>
      </c>
      <c r="U81" t="s">
        <v>1409</v>
      </c>
      <c r="V81" t="s">
        <v>1410</v>
      </c>
      <c r="W81" t="s">
        <v>1023</v>
      </c>
      <c r="X81" t="s">
        <v>938</v>
      </c>
      <c r="Y81" t="s">
        <v>1308</v>
      </c>
      <c r="Z81" t="s">
        <v>1066</v>
      </c>
      <c r="AA81" t="s">
        <v>1411</v>
      </c>
      <c r="AB81" t="s">
        <v>940</v>
      </c>
      <c r="AC81" t="s">
        <v>952</v>
      </c>
      <c r="AD81" t="s">
        <v>955</v>
      </c>
      <c r="AE81" t="s">
        <v>1412</v>
      </c>
      <c r="AF81" t="s">
        <v>956</v>
      </c>
      <c r="AG81" t="s">
        <v>1413</v>
      </c>
      <c r="AH81" t="s">
        <v>957</v>
      </c>
      <c r="AI81" t="s">
        <v>1179</v>
      </c>
      <c r="AJ81" t="s">
        <v>1084</v>
      </c>
      <c r="AK81" t="s">
        <v>517</v>
      </c>
      <c r="AL81" t="s">
        <v>518</v>
      </c>
      <c r="AM81" t="s">
        <v>474</v>
      </c>
      <c r="AN81" t="s">
        <v>427</v>
      </c>
      <c r="AO81" t="s">
        <v>1414</v>
      </c>
      <c r="AP81" t="s">
        <v>1415</v>
      </c>
      <c r="AQ81" t="s">
        <v>1416</v>
      </c>
      <c r="AR81" t="s">
        <v>431</v>
      </c>
      <c r="AS81" t="s">
        <v>1417</v>
      </c>
      <c r="AT81" t="s">
        <v>431</v>
      </c>
      <c r="AU81" t="s">
        <v>405</v>
      </c>
      <c r="AV81" t="s">
        <v>405</v>
      </c>
      <c r="AW81" t="s">
        <v>623</v>
      </c>
      <c r="AX81" t="s">
        <v>623</v>
      </c>
      <c r="AY81" t="s">
        <v>431</v>
      </c>
      <c r="AZ81" t="s">
        <v>438</v>
      </c>
      <c r="BA81" t="s">
        <v>438</v>
      </c>
      <c r="BB81" t="s">
        <v>438</v>
      </c>
      <c r="BC81" t="s">
        <v>438</v>
      </c>
      <c r="BD81" t="s">
        <v>439</v>
      </c>
      <c r="BE81" t="s">
        <v>1418</v>
      </c>
      <c r="BF81" t="s">
        <v>1349</v>
      </c>
      <c r="BG81" t="s">
        <v>442</v>
      </c>
      <c r="BH81" t="s">
        <v>438</v>
      </c>
      <c r="BI81" t="s">
        <v>438</v>
      </c>
      <c r="BJ81" t="s">
        <v>1413</v>
      </c>
      <c r="BM81" t="s">
        <v>1035</v>
      </c>
      <c r="BN81" t="s">
        <v>485</v>
      </c>
    </row>
    <row r="82" spans="1:66">
      <c r="A82">
        <v>78</v>
      </c>
      <c r="B82" t="s">
        <v>486</v>
      </c>
      <c r="C82" t="s">
        <v>1419</v>
      </c>
      <c r="D82" t="s">
        <v>1420</v>
      </c>
      <c r="BM82" t="s">
        <v>1035</v>
      </c>
      <c r="BN82" t="s">
        <v>444</v>
      </c>
    </row>
    <row r="83" spans="1:66">
      <c r="A83">
        <v>79</v>
      </c>
      <c r="B83" t="s">
        <v>186</v>
      </c>
      <c r="C83" t="s">
        <v>1421</v>
      </c>
      <c r="D83" t="s">
        <v>1422</v>
      </c>
      <c r="E83" t="s">
        <v>1421</v>
      </c>
      <c r="F83" t="s">
        <v>928</v>
      </c>
      <c r="G83" t="s">
        <v>403</v>
      </c>
      <c r="H83" t="s">
        <v>578</v>
      </c>
      <c r="I83" t="s">
        <v>405</v>
      </c>
      <c r="J83" t="s">
        <v>1423</v>
      </c>
      <c r="K83" t="s">
        <v>1423</v>
      </c>
      <c r="L83" t="s">
        <v>1424</v>
      </c>
      <c r="M83" t="s">
        <v>405</v>
      </c>
      <c r="N83" t="s">
        <v>682</v>
      </c>
      <c r="O83" t="s">
        <v>682</v>
      </c>
      <c r="P83" t="s">
        <v>682</v>
      </c>
      <c r="Q83" t="s">
        <v>1425</v>
      </c>
      <c r="R83" t="s">
        <v>1423</v>
      </c>
      <c r="S83" t="s">
        <v>1423</v>
      </c>
      <c r="T83" t="s">
        <v>1424</v>
      </c>
      <c r="U83" t="s">
        <v>1426</v>
      </c>
      <c r="V83" t="s">
        <v>1427</v>
      </c>
      <c r="W83" t="s">
        <v>770</v>
      </c>
      <c r="X83" t="s">
        <v>771</v>
      </c>
      <c r="Y83" t="s">
        <v>661</v>
      </c>
      <c r="Z83" t="s">
        <v>662</v>
      </c>
      <c r="AA83" t="s">
        <v>1413</v>
      </c>
      <c r="AB83" t="s">
        <v>1428</v>
      </c>
      <c r="AC83" t="s">
        <v>1024</v>
      </c>
      <c r="AD83" t="s">
        <v>1027</v>
      </c>
      <c r="AE83" t="s">
        <v>1311</v>
      </c>
      <c r="AF83" t="s">
        <v>959</v>
      </c>
      <c r="AG83" t="s">
        <v>1429</v>
      </c>
      <c r="AH83" t="s">
        <v>1430</v>
      </c>
      <c r="AI83" t="s">
        <v>1431</v>
      </c>
      <c r="AJ83" t="s">
        <v>1432</v>
      </c>
      <c r="AK83" t="s">
        <v>425</v>
      </c>
      <c r="AM83" t="s">
        <v>474</v>
      </c>
      <c r="AN83" t="s">
        <v>427</v>
      </c>
      <c r="AO83" t="s">
        <v>428</v>
      </c>
      <c r="AP83" t="s">
        <v>429</v>
      </c>
      <c r="AQ83" t="s">
        <v>1109</v>
      </c>
      <c r="AR83" t="s">
        <v>431</v>
      </c>
      <c r="AS83" t="s">
        <v>477</v>
      </c>
      <c r="AT83" t="s">
        <v>431</v>
      </c>
      <c r="AU83" t="s">
        <v>520</v>
      </c>
      <c r="AV83" t="s">
        <v>479</v>
      </c>
      <c r="AW83" t="s">
        <v>521</v>
      </c>
      <c r="AX83" t="s">
        <v>480</v>
      </c>
      <c r="AY83" t="s">
        <v>431</v>
      </c>
      <c r="AZ83" t="s">
        <v>438</v>
      </c>
      <c r="BA83" t="s">
        <v>438</v>
      </c>
      <c r="BB83" t="s">
        <v>438</v>
      </c>
      <c r="BC83" t="s">
        <v>438</v>
      </c>
      <c r="BD83" t="s">
        <v>439</v>
      </c>
      <c r="BE83" t="s">
        <v>1433</v>
      </c>
      <c r="BF83" t="s">
        <v>441</v>
      </c>
      <c r="BG83" t="s">
        <v>442</v>
      </c>
      <c r="BH83" t="s">
        <v>442</v>
      </c>
      <c r="BI83" t="s">
        <v>438</v>
      </c>
      <c r="BJ83" t="s">
        <v>959</v>
      </c>
      <c r="BK83" t="s">
        <v>959</v>
      </c>
      <c r="BM83" t="s">
        <v>447</v>
      </c>
      <c r="BN83" t="s">
        <v>447</v>
      </c>
    </row>
    <row r="84" spans="1:66">
      <c r="A84">
        <v>80</v>
      </c>
      <c r="B84" t="s">
        <v>186</v>
      </c>
      <c r="C84" t="s">
        <v>1434</v>
      </c>
      <c r="D84" t="s">
        <v>1435</v>
      </c>
      <c r="E84" t="s">
        <v>1436</v>
      </c>
      <c r="F84" t="s">
        <v>928</v>
      </c>
      <c r="G84" t="s">
        <v>403</v>
      </c>
      <c r="H84" t="s">
        <v>1171</v>
      </c>
      <c r="I84" t="s">
        <v>405</v>
      </c>
      <c r="J84" t="s">
        <v>1437</v>
      </c>
      <c r="K84" t="s">
        <v>1437</v>
      </c>
      <c r="L84" t="s">
        <v>1438</v>
      </c>
      <c r="M84" t="s">
        <v>1439</v>
      </c>
      <c r="N84" t="s">
        <v>1440</v>
      </c>
      <c r="O84" t="s">
        <v>1441</v>
      </c>
      <c r="P84" t="s">
        <v>1442</v>
      </c>
      <c r="Q84" t="s">
        <v>1443</v>
      </c>
      <c r="R84" t="s">
        <v>1437</v>
      </c>
      <c r="S84" t="s">
        <v>1437</v>
      </c>
      <c r="T84" t="s">
        <v>1438</v>
      </c>
      <c r="U84" t="s">
        <v>1444</v>
      </c>
      <c r="V84" t="s">
        <v>1445</v>
      </c>
      <c r="W84" t="s">
        <v>941</v>
      </c>
      <c r="X84" t="s">
        <v>1332</v>
      </c>
      <c r="Y84" t="s">
        <v>1236</v>
      </c>
      <c r="Z84" t="s">
        <v>1068</v>
      </c>
      <c r="AA84" t="s">
        <v>1446</v>
      </c>
      <c r="AB84" t="s">
        <v>1447</v>
      </c>
      <c r="AC84" t="s">
        <v>1446</v>
      </c>
      <c r="AD84" t="s">
        <v>1448</v>
      </c>
      <c r="AE84" t="s">
        <v>1449</v>
      </c>
      <c r="AF84" t="s">
        <v>1450</v>
      </c>
      <c r="AG84" t="s">
        <v>973</v>
      </c>
      <c r="AH84" t="s">
        <v>973</v>
      </c>
      <c r="AI84" t="s">
        <v>1218</v>
      </c>
      <c r="AJ84" t="s">
        <v>1451</v>
      </c>
      <c r="AK84" t="s">
        <v>425</v>
      </c>
      <c r="AM84" t="s">
        <v>474</v>
      </c>
      <c r="AN84" t="s">
        <v>427</v>
      </c>
      <c r="AO84" t="s">
        <v>428</v>
      </c>
      <c r="AP84" t="s">
        <v>985</v>
      </c>
      <c r="AQ84" t="s">
        <v>1452</v>
      </c>
      <c r="AR84" t="s">
        <v>431</v>
      </c>
      <c r="AS84" t="s">
        <v>1152</v>
      </c>
      <c r="AT84" t="s">
        <v>431</v>
      </c>
      <c r="AU84" t="s">
        <v>405</v>
      </c>
      <c r="AV84" t="s">
        <v>405</v>
      </c>
      <c r="AW84" t="s">
        <v>623</v>
      </c>
      <c r="AX84" t="s">
        <v>623</v>
      </c>
      <c r="AY84" t="s">
        <v>431</v>
      </c>
      <c r="AZ84" t="s">
        <v>438</v>
      </c>
      <c r="BA84" t="s">
        <v>438</v>
      </c>
      <c r="BB84" t="s">
        <v>438</v>
      </c>
      <c r="BC84" t="s">
        <v>438</v>
      </c>
      <c r="BD84" t="s">
        <v>439</v>
      </c>
      <c r="BE84" t="s">
        <v>1453</v>
      </c>
      <c r="BF84" t="s">
        <v>441</v>
      </c>
      <c r="BG84" t="s">
        <v>442</v>
      </c>
      <c r="BH84" t="s">
        <v>438</v>
      </c>
      <c r="BI84" t="s">
        <v>438</v>
      </c>
      <c r="BJ84" t="s">
        <v>973</v>
      </c>
      <c r="BM84" t="s">
        <v>844</v>
      </c>
      <c r="BN84" t="s">
        <v>447</v>
      </c>
    </row>
    <row r="85" spans="1:66">
      <c r="A85">
        <v>81</v>
      </c>
      <c r="B85" t="s">
        <v>186</v>
      </c>
      <c r="C85" t="s">
        <v>1454</v>
      </c>
      <c r="D85" t="s">
        <v>1455</v>
      </c>
      <c r="E85" t="s">
        <v>1456</v>
      </c>
      <c r="F85" t="s">
        <v>928</v>
      </c>
      <c r="G85" t="s">
        <v>403</v>
      </c>
      <c r="H85" t="s">
        <v>598</v>
      </c>
      <c r="I85" t="s">
        <v>405</v>
      </c>
      <c r="J85" t="s">
        <v>405</v>
      </c>
      <c r="K85" t="s">
        <v>405</v>
      </c>
      <c r="L85" t="s">
        <v>1457</v>
      </c>
      <c r="M85" t="s">
        <v>405</v>
      </c>
      <c r="N85" t="s">
        <v>1458</v>
      </c>
      <c r="O85" t="s">
        <v>1459</v>
      </c>
      <c r="P85" t="s">
        <v>682</v>
      </c>
      <c r="Q85" t="s">
        <v>1460</v>
      </c>
      <c r="R85" t="s">
        <v>405</v>
      </c>
      <c r="S85" t="s">
        <v>405</v>
      </c>
      <c r="T85" t="s">
        <v>1457</v>
      </c>
      <c r="U85" t="s">
        <v>1461</v>
      </c>
      <c r="V85" t="s">
        <v>1462</v>
      </c>
      <c r="W85" t="s">
        <v>1248</v>
      </c>
      <c r="X85" t="s">
        <v>1068</v>
      </c>
      <c r="Y85" t="s">
        <v>1068</v>
      </c>
      <c r="Z85" t="s">
        <v>1463</v>
      </c>
      <c r="AA85" t="s">
        <v>1463</v>
      </c>
      <c r="AB85" t="s">
        <v>957</v>
      </c>
      <c r="AC85" t="s">
        <v>1230</v>
      </c>
      <c r="AD85" t="s">
        <v>959</v>
      </c>
      <c r="AE85" t="s">
        <v>1230</v>
      </c>
      <c r="AF85" t="s">
        <v>959</v>
      </c>
      <c r="AG85" t="s">
        <v>1028</v>
      </c>
      <c r="AH85" t="s">
        <v>1029</v>
      </c>
      <c r="AI85" t="s">
        <v>973</v>
      </c>
      <c r="AJ85" t="s">
        <v>641</v>
      </c>
      <c r="AK85" t="s">
        <v>425</v>
      </c>
      <c r="AM85" t="s">
        <v>474</v>
      </c>
      <c r="AN85" t="s">
        <v>427</v>
      </c>
      <c r="AO85" t="s">
        <v>428</v>
      </c>
      <c r="AP85" t="s">
        <v>429</v>
      </c>
      <c r="AQ85" t="s">
        <v>1464</v>
      </c>
      <c r="AR85" t="s">
        <v>431</v>
      </c>
      <c r="AS85" t="s">
        <v>477</v>
      </c>
      <c r="AT85" t="s">
        <v>431</v>
      </c>
      <c r="AU85" t="s">
        <v>520</v>
      </c>
      <c r="AV85" t="s">
        <v>674</v>
      </c>
      <c r="AW85" t="s">
        <v>521</v>
      </c>
      <c r="AX85" t="s">
        <v>521</v>
      </c>
      <c r="AY85" t="s">
        <v>431</v>
      </c>
      <c r="AZ85" t="s">
        <v>438</v>
      </c>
      <c r="BA85" t="s">
        <v>438</v>
      </c>
      <c r="BB85" t="s">
        <v>438</v>
      </c>
      <c r="BC85" t="s">
        <v>438</v>
      </c>
      <c r="BD85" t="s">
        <v>439</v>
      </c>
      <c r="BE85" t="s">
        <v>1465</v>
      </c>
      <c r="BF85" t="s">
        <v>441</v>
      </c>
      <c r="BG85" t="s">
        <v>442</v>
      </c>
      <c r="BH85" t="s">
        <v>442</v>
      </c>
      <c r="BI85" t="s">
        <v>438</v>
      </c>
      <c r="BJ85" t="s">
        <v>1127</v>
      </c>
      <c r="BK85" t="s">
        <v>1127</v>
      </c>
      <c r="BM85" t="s">
        <v>443</v>
      </c>
      <c r="BN85" t="s">
        <v>447</v>
      </c>
    </row>
    <row r="86" spans="1:66">
      <c r="A86">
        <v>82</v>
      </c>
      <c r="B86" t="s">
        <v>186</v>
      </c>
      <c r="C86" t="s">
        <v>1466</v>
      </c>
      <c r="D86" t="s">
        <v>1467</v>
      </c>
      <c r="E86" t="s">
        <v>1466</v>
      </c>
      <c r="F86" t="s">
        <v>928</v>
      </c>
      <c r="G86" t="s">
        <v>403</v>
      </c>
      <c r="H86" t="s">
        <v>578</v>
      </c>
      <c r="I86" t="s">
        <v>405</v>
      </c>
      <c r="J86" t="s">
        <v>1468</v>
      </c>
      <c r="K86" t="s">
        <v>1468</v>
      </c>
      <c r="L86" t="s">
        <v>1469</v>
      </c>
      <c r="M86" t="s">
        <v>405</v>
      </c>
      <c r="N86" t="s">
        <v>405</v>
      </c>
      <c r="O86" t="s">
        <v>1470</v>
      </c>
      <c r="P86" t="s">
        <v>1471</v>
      </c>
      <c r="Q86" t="s">
        <v>1472</v>
      </c>
      <c r="R86" t="s">
        <v>1468</v>
      </c>
      <c r="S86" t="s">
        <v>1468</v>
      </c>
      <c r="T86" t="s">
        <v>1469</v>
      </c>
      <c r="U86" t="s">
        <v>1473</v>
      </c>
      <c r="V86" t="s">
        <v>1474</v>
      </c>
      <c r="W86" t="s">
        <v>952</v>
      </c>
      <c r="X86" t="s">
        <v>1475</v>
      </c>
      <c r="Y86" t="s">
        <v>1476</v>
      </c>
      <c r="Z86" t="s">
        <v>953</v>
      </c>
      <c r="AA86" t="s">
        <v>954</v>
      </c>
      <c r="AB86" t="s">
        <v>1069</v>
      </c>
      <c r="AC86" t="s">
        <v>1230</v>
      </c>
      <c r="AD86" t="s">
        <v>957</v>
      </c>
      <c r="AE86" t="s">
        <v>1024</v>
      </c>
      <c r="AF86" t="s">
        <v>1477</v>
      </c>
      <c r="AG86" t="s">
        <v>1478</v>
      </c>
      <c r="AH86" t="s">
        <v>1027</v>
      </c>
      <c r="AI86" t="s">
        <v>1028</v>
      </c>
      <c r="AJ86" t="s">
        <v>1479</v>
      </c>
      <c r="AK86" t="s">
        <v>517</v>
      </c>
      <c r="AL86" t="s">
        <v>518</v>
      </c>
      <c r="AM86" t="s">
        <v>474</v>
      </c>
      <c r="AN86" t="s">
        <v>427</v>
      </c>
      <c r="AO86" t="s">
        <v>428</v>
      </c>
      <c r="AP86" t="s">
        <v>429</v>
      </c>
      <c r="AQ86" t="s">
        <v>1151</v>
      </c>
      <c r="AR86" t="s">
        <v>431</v>
      </c>
      <c r="AS86" t="s">
        <v>477</v>
      </c>
      <c r="AT86" t="s">
        <v>431</v>
      </c>
      <c r="AU86" t="s">
        <v>520</v>
      </c>
      <c r="AV86" t="s">
        <v>479</v>
      </c>
      <c r="AW86" t="s">
        <v>521</v>
      </c>
      <c r="AX86" t="s">
        <v>435</v>
      </c>
      <c r="AY86" t="s">
        <v>431</v>
      </c>
      <c r="AZ86" t="s">
        <v>438</v>
      </c>
      <c r="BA86" t="s">
        <v>438</v>
      </c>
      <c r="BB86" t="s">
        <v>438</v>
      </c>
      <c r="BC86" t="s">
        <v>438</v>
      </c>
      <c r="BD86" t="s">
        <v>439</v>
      </c>
      <c r="BE86" t="s">
        <v>1153</v>
      </c>
      <c r="BG86" t="s">
        <v>442</v>
      </c>
      <c r="BH86" t="s">
        <v>442</v>
      </c>
      <c r="BI86" t="s">
        <v>438</v>
      </c>
      <c r="BJ86" t="s">
        <v>1027</v>
      </c>
      <c r="BK86" t="s">
        <v>1027</v>
      </c>
      <c r="BM86" t="s">
        <v>845</v>
      </c>
      <c r="BN86" t="s">
        <v>447</v>
      </c>
    </row>
    <row r="87" spans="1:66">
      <c r="A87">
        <v>83</v>
      </c>
      <c r="B87" t="s">
        <v>186</v>
      </c>
      <c r="C87" t="s">
        <v>1480</v>
      </c>
      <c r="D87" t="s">
        <v>1481</v>
      </c>
      <c r="E87" t="s">
        <v>1480</v>
      </c>
      <c r="F87" t="s">
        <v>928</v>
      </c>
      <c r="G87" t="s">
        <v>403</v>
      </c>
      <c r="H87" t="s">
        <v>628</v>
      </c>
      <c r="I87" t="s">
        <v>405</v>
      </c>
      <c r="J87" t="s">
        <v>1482</v>
      </c>
      <c r="K87" t="s">
        <v>1482</v>
      </c>
      <c r="L87" t="s">
        <v>1483</v>
      </c>
      <c r="M87" t="s">
        <v>405</v>
      </c>
      <c r="N87" t="s">
        <v>1484</v>
      </c>
      <c r="O87" t="s">
        <v>1485</v>
      </c>
      <c r="P87" t="s">
        <v>1486</v>
      </c>
      <c r="Q87" t="s">
        <v>1487</v>
      </c>
      <c r="R87" t="s">
        <v>1482</v>
      </c>
      <c r="S87" t="s">
        <v>1482</v>
      </c>
      <c r="T87" t="s">
        <v>1483</v>
      </c>
      <c r="U87" t="s">
        <v>1488</v>
      </c>
      <c r="V87" t="s">
        <v>1489</v>
      </c>
      <c r="W87" t="s">
        <v>975</v>
      </c>
      <c r="X87" t="s">
        <v>1085</v>
      </c>
      <c r="Y87" t="s">
        <v>975</v>
      </c>
      <c r="Z87" t="s">
        <v>1085</v>
      </c>
      <c r="AA87" t="s">
        <v>1090</v>
      </c>
      <c r="AB87" t="s">
        <v>1490</v>
      </c>
      <c r="AC87" t="s">
        <v>1491</v>
      </c>
      <c r="AD87" t="s">
        <v>1492</v>
      </c>
      <c r="AE87" t="s">
        <v>977</v>
      </c>
      <c r="AF87" t="s">
        <v>1492</v>
      </c>
      <c r="AG87" t="s">
        <v>1493</v>
      </c>
      <c r="AH87" t="s">
        <v>1494</v>
      </c>
      <c r="AI87" t="s">
        <v>1493</v>
      </c>
      <c r="AJ87" t="s">
        <v>1495</v>
      </c>
      <c r="AK87" t="s">
        <v>517</v>
      </c>
      <c r="AL87" t="s">
        <v>518</v>
      </c>
      <c r="AM87" t="s">
        <v>426</v>
      </c>
      <c r="AN87" t="s">
        <v>427</v>
      </c>
      <c r="AO87" t="s">
        <v>1268</v>
      </c>
      <c r="AP87" t="s">
        <v>1496</v>
      </c>
      <c r="AQ87" t="s">
        <v>1497</v>
      </c>
      <c r="AR87" t="s">
        <v>431</v>
      </c>
      <c r="AS87" t="s">
        <v>1498</v>
      </c>
      <c r="AT87" t="s">
        <v>431</v>
      </c>
      <c r="AU87" t="s">
        <v>520</v>
      </c>
      <c r="AV87" t="s">
        <v>434</v>
      </c>
      <c r="AW87" t="s">
        <v>521</v>
      </c>
      <c r="AX87" t="s">
        <v>435</v>
      </c>
      <c r="AY87" t="s">
        <v>431</v>
      </c>
      <c r="AZ87" t="s">
        <v>438</v>
      </c>
      <c r="BA87" t="s">
        <v>438</v>
      </c>
      <c r="BB87" t="s">
        <v>438</v>
      </c>
      <c r="BC87" t="s">
        <v>438</v>
      </c>
      <c r="BD87" t="s">
        <v>439</v>
      </c>
      <c r="BE87" t="s">
        <v>725</v>
      </c>
      <c r="BF87" t="s">
        <v>441</v>
      </c>
      <c r="BG87" t="s">
        <v>442</v>
      </c>
      <c r="BH87" t="s">
        <v>438</v>
      </c>
      <c r="BI87" t="s">
        <v>438</v>
      </c>
      <c r="BJ87" t="s">
        <v>1499</v>
      </c>
      <c r="BM87" t="s">
        <v>844</v>
      </c>
      <c r="BN87" t="s">
        <v>845</v>
      </c>
    </row>
    <row r="88" spans="1:66">
      <c r="A88">
        <v>84</v>
      </c>
      <c r="B88" t="s">
        <v>186</v>
      </c>
      <c r="C88" t="s">
        <v>1500</v>
      </c>
      <c r="D88" t="s">
        <v>1501</v>
      </c>
      <c r="E88" t="s">
        <v>1500</v>
      </c>
      <c r="F88" t="s">
        <v>928</v>
      </c>
      <c r="G88" t="s">
        <v>403</v>
      </c>
      <c r="H88" t="s">
        <v>1171</v>
      </c>
      <c r="I88" t="s">
        <v>405</v>
      </c>
      <c r="J88" t="s">
        <v>1502</v>
      </c>
      <c r="K88" t="s">
        <v>405</v>
      </c>
      <c r="L88" t="s">
        <v>891</v>
      </c>
      <c r="M88" t="s">
        <v>405</v>
      </c>
      <c r="N88" t="s">
        <v>1503</v>
      </c>
      <c r="O88" t="s">
        <v>1504</v>
      </c>
      <c r="P88" t="s">
        <v>1505</v>
      </c>
      <c r="Q88" t="s">
        <v>1506</v>
      </c>
      <c r="R88" t="s">
        <v>1502</v>
      </c>
      <c r="S88" t="s">
        <v>405</v>
      </c>
      <c r="T88" t="s">
        <v>891</v>
      </c>
      <c r="U88" t="s">
        <v>1507</v>
      </c>
      <c r="V88" t="s">
        <v>1508</v>
      </c>
      <c r="W88" t="s">
        <v>640</v>
      </c>
      <c r="X88" t="s">
        <v>938</v>
      </c>
      <c r="Y88" t="s">
        <v>640</v>
      </c>
      <c r="Z88" t="s">
        <v>938</v>
      </c>
      <c r="AA88" t="s">
        <v>939</v>
      </c>
      <c r="AB88" t="s">
        <v>953</v>
      </c>
      <c r="AC88" t="s">
        <v>941</v>
      </c>
      <c r="AD88" t="s">
        <v>1029</v>
      </c>
      <c r="AE88" t="s">
        <v>1024</v>
      </c>
      <c r="AF88" t="s">
        <v>1029</v>
      </c>
      <c r="AG88" t="s">
        <v>973</v>
      </c>
      <c r="AH88" t="s">
        <v>1509</v>
      </c>
      <c r="AI88" t="s">
        <v>1510</v>
      </c>
      <c r="AJ88" t="s">
        <v>641</v>
      </c>
      <c r="AK88" t="s">
        <v>517</v>
      </c>
      <c r="AL88" t="s">
        <v>947</v>
      </c>
      <c r="AM88" t="s">
        <v>474</v>
      </c>
      <c r="AN88" t="s">
        <v>427</v>
      </c>
      <c r="AO88" t="s">
        <v>428</v>
      </c>
      <c r="AP88" t="s">
        <v>429</v>
      </c>
      <c r="AQ88" t="s">
        <v>646</v>
      </c>
      <c r="AR88" t="s">
        <v>431</v>
      </c>
      <c r="AS88" t="s">
        <v>432</v>
      </c>
      <c r="AT88" t="s">
        <v>431</v>
      </c>
      <c r="AU88" t="s">
        <v>520</v>
      </c>
      <c r="AV88" t="s">
        <v>906</v>
      </c>
      <c r="AW88" t="s">
        <v>521</v>
      </c>
      <c r="AX88" t="s">
        <v>907</v>
      </c>
      <c r="AY88" t="s">
        <v>431</v>
      </c>
      <c r="AZ88" t="s">
        <v>438</v>
      </c>
      <c r="BA88" t="s">
        <v>438</v>
      </c>
      <c r="BB88" t="s">
        <v>438</v>
      </c>
      <c r="BC88" t="s">
        <v>438</v>
      </c>
      <c r="BD88" t="s">
        <v>439</v>
      </c>
      <c r="BE88" t="s">
        <v>1453</v>
      </c>
      <c r="BF88" t="s">
        <v>1006</v>
      </c>
      <c r="BG88" t="s">
        <v>442</v>
      </c>
      <c r="BH88" t="s">
        <v>438</v>
      </c>
      <c r="BI88" t="s">
        <v>438</v>
      </c>
      <c r="BJ88" t="s">
        <v>973</v>
      </c>
      <c r="BM88" t="s">
        <v>447</v>
      </c>
      <c r="BN88" t="s">
        <v>447</v>
      </c>
    </row>
    <row r="89" spans="1:66">
      <c r="A89">
        <v>85</v>
      </c>
      <c r="B89" t="s">
        <v>186</v>
      </c>
      <c r="C89" t="s">
        <v>1511</v>
      </c>
      <c r="D89" t="s">
        <v>1512</v>
      </c>
      <c r="E89" t="s">
        <v>1513</v>
      </c>
      <c r="F89" t="s">
        <v>928</v>
      </c>
      <c r="G89" t="s">
        <v>403</v>
      </c>
      <c r="H89" t="s">
        <v>578</v>
      </c>
      <c r="I89" t="s">
        <v>405</v>
      </c>
      <c r="J89" t="s">
        <v>1514</v>
      </c>
      <c r="K89" t="s">
        <v>405</v>
      </c>
      <c r="L89" t="s">
        <v>1515</v>
      </c>
      <c r="M89" t="s">
        <v>405</v>
      </c>
      <c r="N89" t="s">
        <v>1516</v>
      </c>
      <c r="O89" t="s">
        <v>1517</v>
      </c>
      <c r="P89" t="s">
        <v>1518</v>
      </c>
      <c r="Q89" t="s">
        <v>1519</v>
      </c>
      <c r="R89" t="s">
        <v>1514</v>
      </c>
      <c r="S89" t="s">
        <v>405</v>
      </c>
      <c r="T89" t="s">
        <v>1515</v>
      </c>
      <c r="U89" t="s">
        <v>1520</v>
      </c>
      <c r="V89" t="s">
        <v>1521</v>
      </c>
      <c r="W89" t="s">
        <v>1026</v>
      </c>
      <c r="X89" t="s">
        <v>1522</v>
      </c>
      <c r="Y89" t="s">
        <v>1026</v>
      </c>
      <c r="Z89" t="s">
        <v>1522</v>
      </c>
      <c r="AA89" t="s">
        <v>1523</v>
      </c>
      <c r="AB89" t="s">
        <v>1524</v>
      </c>
      <c r="AC89" t="s">
        <v>1523</v>
      </c>
      <c r="AD89" t="s">
        <v>1525</v>
      </c>
      <c r="AE89" t="s">
        <v>958</v>
      </c>
      <c r="AF89" t="s">
        <v>1030</v>
      </c>
      <c r="AG89" t="s">
        <v>1526</v>
      </c>
      <c r="AH89" t="s">
        <v>1526</v>
      </c>
      <c r="AI89" t="s">
        <v>1526</v>
      </c>
      <c r="AJ89" t="s">
        <v>1526</v>
      </c>
      <c r="AK89" t="s">
        <v>517</v>
      </c>
      <c r="AL89" t="s">
        <v>620</v>
      </c>
      <c r="AM89" t="s">
        <v>474</v>
      </c>
      <c r="AN89" t="s">
        <v>427</v>
      </c>
      <c r="AO89" t="s">
        <v>428</v>
      </c>
      <c r="AP89" t="s">
        <v>1527</v>
      </c>
      <c r="AQ89" t="s">
        <v>483</v>
      </c>
      <c r="AR89" t="s">
        <v>431</v>
      </c>
      <c r="AS89" t="s">
        <v>1528</v>
      </c>
      <c r="AT89" t="s">
        <v>431</v>
      </c>
      <c r="AU89" t="s">
        <v>405</v>
      </c>
      <c r="AV89" t="s">
        <v>405</v>
      </c>
      <c r="AW89" t="s">
        <v>623</v>
      </c>
      <c r="AX89" t="s">
        <v>623</v>
      </c>
      <c r="AY89" t="s">
        <v>437</v>
      </c>
      <c r="AZ89" t="s">
        <v>438</v>
      </c>
      <c r="BA89" t="s">
        <v>438</v>
      </c>
      <c r="BB89" t="s">
        <v>438</v>
      </c>
      <c r="BC89" t="s">
        <v>438</v>
      </c>
      <c r="BD89" t="s">
        <v>439</v>
      </c>
      <c r="BE89" t="s">
        <v>483</v>
      </c>
      <c r="BF89" t="s">
        <v>441</v>
      </c>
      <c r="BG89" t="s">
        <v>442</v>
      </c>
      <c r="BH89" t="s">
        <v>438</v>
      </c>
      <c r="BI89" t="s">
        <v>438</v>
      </c>
      <c r="BJ89" t="s">
        <v>1526</v>
      </c>
      <c r="BM89" t="s">
        <v>1529</v>
      </c>
      <c r="BN89" t="s">
        <v>485</v>
      </c>
    </row>
    <row r="90" spans="1:66">
      <c r="A90">
        <v>86</v>
      </c>
      <c r="B90" t="s">
        <v>186</v>
      </c>
      <c r="C90" t="s">
        <v>1530</v>
      </c>
      <c r="D90" t="s">
        <v>1531</v>
      </c>
      <c r="E90" t="s">
        <v>1532</v>
      </c>
      <c r="F90" t="s">
        <v>928</v>
      </c>
      <c r="G90" t="s">
        <v>760</v>
      </c>
      <c r="H90" t="s">
        <v>747</v>
      </c>
      <c r="I90" t="s">
        <v>405</v>
      </c>
      <c r="J90" t="s">
        <v>1533</v>
      </c>
      <c r="K90" t="s">
        <v>405</v>
      </c>
      <c r="L90" t="s">
        <v>1534</v>
      </c>
      <c r="M90" t="s">
        <v>405</v>
      </c>
      <c r="N90" t="s">
        <v>405</v>
      </c>
      <c r="O90" t="s">
        <v>1535</v>
      </c>
      <c r="P90" t="s">
        <v>1536</v>
      </c>
      <c r="Q90" t="s">
        <v>1537</v>
      </c>
      <c r="R90" t="s">
        <v>1533</v>
      </c>
      <c r="S90" t="s">
        <v>405</v>
      </c>
      <c r="T90" t="s">
        <v>1534</v>
      </c>
      <c r="U90" t="s">
        <v>1538</v>
      </c>
      <c r="V90" t="s">
        <v>1539</v>
      </c>
      <c r="W90" t="s">
        <v>1162</v>
      </c>
      <c r="X90" t="s">
        <v>1540</v>
      </c>
      <c r="Y90" t="s">
        <v>1162</v>
      </c>
      <c r="Z90" t="s">
        <v>1066</v>
      </c>
      <c r="AA90" t="s">
        <v>1541</v>
      </c>
      <c r="AB90" t="s">
        <v>1542</v>
      </c>
      <c r="AC90" t="s">
        <v>952</v>
      </c>
      <c r="AD90" t="s">
        <v>1025</v>
      </c>
      <c r="AE90" t="s">
        <v>960</v>
      </c>
      <c r="AF90" t="s">
        <v>1525</v>
      </c>
      <c r="AG90" t="s">
        <v>1543</v>
      </c>
      <c r="AH90" t="s">
        <v>1544</v>
      </c>
      <c r="AI90" t="s">
        <v>975</v>
      </c>
      <c r="AJ90" t="s">
        <v>1071</v>
      </c>
      <c r="AK90" t="s">
        <v>425</v>
      </c>
      <c r="AM90" t="s">
        <v>474</v>
      </c>
      <c r="AN90" t="s">
        <v>427</v>
      </c>
      <c r="AO90" t="s">
        <v>1545</v>
      </c>
      <c r="AP90" t="s">
        <v>1546</v>
      </c>
      <c r="AQ90" t="s">
        <v>1547</v>
      </c>
      <c r="AR90" t="s">
        <v>431</v>
      </c>
      <c r="AS90" t="s">
        <v>477</v>
      </c>
      <c r="AT90" t="s">
        <v>431</v>
      </c>
      <c r="AU90" t="s">
        <v>433</v>
      </c>
      <c r="AV90" t="s">
        <v>674</v>
      </c>
      <c r="AW90" t="s">
        <v>521</v>
      </c>
      <c r="AX90" t="s">
        <v>922</v>
      </c>
      <c r="AY90" t="s">
        <v>437</v>
      </c>
      <c r="AZ90" t="s">
        <v>438</v>
      </c>
      <c r="BA90" t="s">
        <v>438</v>
      </c>
      <c r="BB90" t="s">
        <v>438</v>
      </c>
      <c r="BC90" t="s">
        <v>438</v>
      </c>
      <c r="BD90" t="s">
        <v>439</v>
      </c>
      <c r="BE90" t="s">
        <v>1548</v>
      </c>
      <c r="BF90" t="s">
        <v>1549</v>
      </c>
      <c r="BG90" t="s">
        <v>442</v>
      </c>
      <c r="BH90" t="s">
        <v>438</v>
      </c>
      <c r="BI90" t="s">
        <v>438</v>
      </c>
      <c r="BJ90" t="s">
        <v>1543</v>
      </c>
      <c r="BM90" t="s">
        <v>1035</v>
      </c>
      <c r="BN90" t="s">
        <v>447</v>
      </c>
    </row>
    <row r="91" spans="1:66">
      <c r="A91">
        <v>87</v>
      </c>
      <c r="B91" t="s">
        <v>186</v>
      </c>
      <c r="C91" t="s">
        <v>1550</v>
      </c>
      <c r="D91" t="s">
        <v>1551</v>
      </c>
      <c r="E91" t="s">
        <v>1552</v>
      </c>
      <c r="F91" t="s">
        <v>928</v>
      </c>
      <c r="G91" t="s">
        <v>403</v>
      </c>
      <c r="H91" t="s">
        <v>827</v>
      </c>
      <c r="I91" t="s">
        <v>405</v>
      </c>
      <c r="J91" t="s">
        <v>405</v>
      </c>
      <c r="K91" t="s">
        <v>405</v>
      </c>
      <c r="L91" t="s">
        <v>1553</v>
      </c>
      <c r="M91" t="s">
        <v>1041</v>
      </c>
      <c r="N91" t="s">
        <v>1554</v>
      </c>
      <c r="O91" t="s">
        <v>1555</v>
      </c>
      <c r="P91" t="s">
        <v>1556</v>
      </c>
      <c r="Q91" t="s">
        <v>1557</v>
      </c>
      <c r="R91" t="s">
        <v>405</v>
      </c>
      <c r="S91" t="s">
        <v>405</v>
      </c>
      <c r="T91" t="s">
        <v>1553</v>
      </c>
      <c r="U91" t="s">
        <v>1558</v>
      </c>
      <c r="V91" t="s">
        <v>1559</v>
      </c>
      <c r="W91" t="s">
        <v>685</v>
      </c>
      <c r="X91" t="s">
        <v>639</v>
      </c>
      <c r="Y91" t="s">
        <v>685</v>
      </c>
      <c r="Z91" t="s">
        <v>639</v>
      </c>
      <c r="AA91" t="s">
        <v>640</v>
      </c>
      <c r="AB91" t="s">
        <v>641</v>
      </c>
      <c r="AC91" t="s">
        <v>640</v>
      </c>
      <c r="AD91" t="s">
        <v>641</v>
      </c>
      <c r="AE91" t="s">
        <v>640</v>
      </c>
      <c r="AF91" t="s">
        <v>641</v>
      </c>
      <c r="AG91" t="s">
        <v>640</v>
      </c>
      <c r="AH91" t="s">
        <v>641</v>
      </c>
      <c r="AI91" t="s">
        <v>640</v>
      </c>
      <c r="AJ91" t="s">
        <v>641</v>
      </c>
      <c r="AK91" t="s">
        <v>517</v>
      </c>
      <c r="AL91" t="s">
        <v>518</v>
      </c>
      <c r="AM91" t="s">
        <v>1048</v>
      </c>
      <c r="AN91" t="s">
        <v>427</v>
      </c>
      <c r="AO91" t="s">
        <v>739</v>
      </c>
      <c r="AP91" t="s">
        <v>429</v>
      </c>
      <c r="AQ91" t="s">
        <v>1560</v>
      </c>
      <c r="AR91" t="s">
        <v>437</v>
      </c>
      <c r="AS91" t="s">
        <v>432</v>
      </c>
      <c r="AT91" t="s">
        <v>437</v>
      </c>
      <c r="AU91" t="s">
        <v>478</v>
      </c>
      <c r="AV91" t="s">
        <v>674</v>
      </c>
      <c r="AW91" t="s">
        <v>1131</v>
      </c>
      <c r="AX91" t="s">
        <v>883</v>
      </c>
      <c r="AY91" t="s">
        <v>437</v>
      </c>
      <c r="AZ91" t="s">
        <v>438</v>
      </c>
      <c r="BA91" t="s">
        <v>438</v>
      </c>
      <c r="BB91" t="s">
        <v>438</v>
      </c>
      <c r="BC91" t="s">
        <v>438</v>
      </c>
      <c r="BD91" t="s">
        <v>439</v>
      </c>
      <c r="BE91" t="s">
        <v>1561</v>
      </c>
      <c r="BF91" t="s">
        <v>441</v>
      </c>
      <c r="BG91" t="s">
        <v>442</v>
      </c>
      <c r="BH91" t="s">
        <v>442</v>
      </c>
      <c r="BI91" t="s">
        <v>438</v>
      </c>
      <c r="BJ91" t="s">
        <v>640</v>
      </c>
      <c r="BK91" t="s">
        <v>640</v>
      </c>
      <c r="BM91" t="s">
        <v>444</v>
      </c>
      <c r="BN91" t="s">
        <v>444</v>
      </c>
    </row>
    <row r="92" spans="1:66">
      <c r="A92">
        <v>88</v>
      </c>
      <c r="B92" t="s">
        <v>186</v>
      </c>
      <c r="C92" t="s">
        <v>1562</v>
      </c>
      <c r="D92" t="s">
        <v>1563</v>
      </c>
      <c r="E92" t="s">
        <v>1564</v>
      </c>
      <c r="F92" t="s">
        <v>928</v>
      </c>
      <c r="G92" t="s">
        <v>452</v>
      </c>
      <c r="H92" t="s">
        <v>598</v>
      </c>
      <c r="I92" t="s">
        <v>405</v>
      </c>
      <c r="J92" t="s">
        <v>1565</v>
      </c>
      <c r="K92" t="s">
        <v>1565</v>
      </c>
      <c r="L92" t="s">
        <v>1566</v>
      </c>
      <c r="M92" t="s">
        <v>405</v>
      </c>
      <c r="N92" t="s">
        <v>1567</v>
      </c>
      <c r="O92" t="s">
        <v>1568</v>
      </c>
      <c r="P92" t="s">
        <v>1569</v>
      </c>
      <c r="Q92" t="s">
        <v>1570</v>
      </c>
      <c r="R92" t="s">
        <v>1565</v>
      </c>
      <c r="S92" t="s">
        <v>1565</v>
      </c>
      <c r="T92" t="s">
        <v>1566</v>
      </c>
      <c r="U92" t="s">
        <v>1571</v>
      </c>
      <c r="V92" t="s">
        <v>1572</v>
      </c>
      <c r="W92" t="s">
        <v>1308</v>
      </c>
      <c r="X92" t="s">
        <v>1066</v>
      </c>
      <c r="Y92" t="s">
        <v>1308</v>
      </c>
      <c r="Z92" t="s">
        <v>1066</v>
      </c>
      <c r="AA92" t="s">
        <v>1411</v>
      </c>
      <c r="AB92" t="s">
        <v>942</v>
      </c>
      <c r="AC92" t="s">
        <v>1541</v>
      </c>
      <c r="AD92" t="s">
        <v>942</v>
      </c>
      <c r="AE92" t="s">
        <v>1541</v>
      </c>
      <c r="AF92" t="s">
        <v>942</v>
      </c>
      <c r="AG92" t="s">
        <v>1541</v>
      </c>
      <c r="AH92" t="s">
        <v>942</v>
      </c>
      <c r="AI92" t="s">
        <v>1573</v>
      </c>
      <c r="AJ92" t="s">
        <v>942</v>
      </c>
      <c r="AK92" t="s">
        <v>517</v>
      </c>
      <c r="AL92" t="s">
        <v>947</v>
      </c>
      <c r="AM92" t="s">
        <v>1048</v>
      </c>
      <c r="AN92" t="s">
        <v>427</v>
      </c>
      <c r="AO92" t="s">
        <v>593</v>
      </c>
      <c r="AP92" t="s">
        <v>1574</v>
      </c>
      <c r="AQ92" t="s">
        <v>483</v>
      </c>
      <c r="AR92" t="s">
        <v>431</v>
      </c>
      <c r="AS92" t="s">
        <v>1575</v>
      </c>
      <c r="AT92" t="s">
        <v>431</v>
      </c>
      <c r="AU92" t="s">
        <v>405</v>
      </c>
      <c r="AV92" t="s">
        <v>405</v>
      </c>
      <c r="AW92" t="s">
        <v>623</v>
      </c>
      <c r="AX92" t="s">
        <v>623</v>
      </c>
      <c r="AY92" t="s">
        <v>431</v>
      </c>
      <c r="AZ92" t="s">
        <v>438</v>
      </c>
      <c r="BA92" t="s">
        <v>438</v>
      </c>
      <c r="BB92" t="s">
        <v>438</v>
      </c>
      <c r="BC92" t="s">
        <v>438</v>
      </c>
      <c r="BD92" t="s">
        <v>439</v>
      </c>
      <c r="BE92" t="s">
        <v>1576</v>
      </c>
      <c r="BF92" t="s">
        <v>441</v>
      </c>
      <c r="BG92" t="s">
        <v>438</v>
      </c>
      <c r="BH92" t="s">
        <v>442</v>
      </c>
      <c r="BI92" t="s">
        <v>438</v>
      </c>
      <c r="BK92" t="s">
        <v>942</v>
      </c>
      <c r="BM92" t="s">
        <v>524</v>
      </c>
      <c r="BN92" t="s">
        <v>444</v>
      </c>
    </row>
    <row r="93" spans="1:66">
      <c r="A93">
        <v>89</v>
      </c>
      <c r="B93" t="s">
        <v>186</v>
      </c>
      <c r="C93" t="s">
        <v>1577</v>
      </c>
      <c r="D93" t="s">
        <v>1578</v>
      </c>
      <c r="E93" t="s">
        <v>1579</v>
      </c>
      <c r="F93" t="s">
        <v>928</v>
      </c>
      <c r="G93" t="s">
        <v>403</v>
      </c>
      <c r="H93" t="s">
        <v>1580</v>
      </c>
      <c r="I93" t="s">
        <v>405</v>
      </c>
      <c r="J93" t="s">
        <v>1581</v>
      </c>
      <c r="K93" t="s">
        <v>405</v>
      </c>
      <c r="L93" t="s">
        <v>1582</v>
      </c>
      <c r="M93" t="s">
        <v>405</v>
      </c>
      <c r="N93" t="s">
        <v>1583</v>
      </c>
      <c r="O93" t="s">
        <v>1584</v>
      </c>
      <c r="P93" t="s">
        <v>1585</v>
      </c>
      <c r="Q93" t="s">
        <v>1586</v>
      </c>
      <c r="R93" t="s">
        <v>1581</v>
      </c>
      <c r="S93" t="s">
        <v>405</v>
      </c>
      <c r="T93" t="s">
        <v>1582</v>
      </c>
      <c r="U93" t="s">
        <v>1587</v>
      </c>
      <c r="V93" t="s">
        <v>1588</v>
      </c>
      <c r="W93" t="s">
        <v>1024</v>
      </c>
      <c r="X93" t="s">
        <v>1026</v>
      </c>
      <c r="Y93" t="s">
        <v>1024</v>
      </c>
      <c r="Z93" t="s">
        <v>1026</v>
      </c>
      <c r="AA93" t="s">
        <v>1026</v>
      </c>
      <c r="AB93" t="s">
        <v>1027</v>
      </c>
      <c r="AC93" t="s">
        <v>1026</v>
      </c>
      <c r="AD93" t="s">
        <v>1027</v>
      </c>
      <c r="AE93" t="s">
        <v>1524</v>
      </c>
      <c r="AF93" t="s">
        <v>1027</v>
      </c>
      <c r="AG93" t="s">
        <v>1028</v>
      </c>
      <c r="AH93" t="s">
        <v>1479</v>
      </c>
      <c r="AI93" t="s">
        <v>1150</v>
      </c>
      <c r="AJ93" t="s">
        <v>1479</v>
      </c>
      <c r="AK93" t="s">
        <v>517</v>
      </c>
      <c r="AL93" t="s">
        <v>592</v>
      </c>
      <c r="AM93" t="s">
        <v>426</v>
      </c>
      <c r="AN93" t="s">
        <v>427</v>
      </c>
      <c r="AO93" t="s">
        <v>882</v>
      </c>
      <c r="AP93" t="s">
        <v>429</v>
      </c>
      <c r="AQ93" t="s">
        <v>622</v>
      </c>
      <c r="AR93" t="s">
        <v>431</v>
      </c>
      <c r="AS93" t="s">
        <v>1589</v>
      </c>
      <c r="AT93" t="s">
        <v>431</v>
      </c>
      <c r="AU93" t="s">
        <v>520</v>
      </c>
      <c r="AV93" t="s">
        <v>479</v>
      </c>
      <c r="AW93" t="s">
        <v>521</v>
      </c>
      <c r="AX93" t="s">
        <v>549</v>
      </c>
      <c r="AY93" t="s">
        <v>437</v>
      </c>
      <c r="AZ93" t="s">
        <v>438</v>
      </c>
      <c r="BA93" t="s">
        <v>438</v>
      </c>
      <c r="BB93" t="s">
        <v>438</v>
      </c>
      <c r="BC93" t="s">
        <v>438</v>
      </c>
      <c r="BD93" t="s">
        <v>439</v>
      </c>
      <c r="BE93" t="s">
        <v>483</v>
      </c>
      <c r="BF93" t="s">
        <v>441</v>
      </c>
      <c r="BG93" t="s">
        <v>442</v>
      </c>
      <c r="BH93" t="s">
        <v>442</v>
      </c>
      <c r="BI93" t="s">
        <v>442</v>
      </c>
      <c r="BJ93" t="s">
        <v>1479</v>
      </c>
      <c r="BK93" t="s">
        <v>1479</v>
      </c>
      <c r="BL93" t="s">
        <v>1479</v>
      </c>
      <c r="BM93" t="s">
        <v>447</v>
      </c>
      <c r="BN93" t="s">
        <v>447</v>
      </c>
    </row>
    <row r="94" spans="1:66">
      <c r="A94">
        <v>90</v>
      </c>
      <c r="B94" t="s">
        <v>1395</v>
      </c>
      <c r="C94" t="s">
        <v>1590</v>
      </c>
      <c r="D94" t="s">
        <v>1591</v>
      </c>
      <c r="BM94" t="s">
        <v>444</v>
      </c>
      <c r="BN94" t="s">
        <v>444</v>
      </c>
    </row>
    <row r="95" spans="1:66">
      <c r="A95">
        <v>91</v>
      </c>
      <c r="B95" t="s">
        <v>186</v>
      </c>
      <c r="C95" t="s">
        <v>1592</v>
      </c>
      <c r="D95" t="s">
        <v>1593</v>
      </c>
      <c r="E95" t="s">
        <v>1594</v>
      </c>
      <c r="F95" t="s">
        <v>928</v>
      </c>
      <c r="G95" t="s">
        <v>452</v>
      </c>
      <c r="H95" t="s">
        <v>1171</v>
      </c>
      <c r="I95" t="s">
        <v>405</v>
      </c>
      <c r="J95" t="s">
        <v>405</v>
      </c>
      <c r="K95" t="s">
        <v>405</v>
      </c>
      <c r="L95" t="s">
        <v>1595</v>
      </c>
      <c r="M95" t="s">
        <v>1041</v>
      </c>
      <c r="N95" t="s">
        <v>1596</v>
      </c>
      <c r="O95" t="s">
        <v>1597</v>
      </c>
      <c r="P95" t="s">
        <v>1598</v>
      </c>
      <c r="Q95" t="s">
        <v>1599</v>
      </c>
      <c r="R95" t="s">
        <v>405</v>
      </c>
      <c r="S95" t="s">
        <v>405</v>
      </c>
      <c r="T95" t="s">
        <v>1595</v>
      </c>
      <c r="U95" t="s">
        <v>1600</v>
      </c>
      <c r="V95" t="s">
        <v>1601</v>
      </c>
      <c r="W95" t="s">
        <v>685</v>
      </c>
      <c r="X95" t="s">
        <v>639</v>
      </c>
      <c r="Y95" t="s">
        <v>685</v>
      </c>
      <c r="Z95" t="s">
        <v>639</v>
      </c>
      <c r="AA95" t="s">
        <v>640</v>
      </c>
      <c r="AB95" t="s">
        <v>641</v>
      </c>
      <c r="AC95" t="s">
        <v>640</v>
      </c>
      <c r="AD95" t="s">
        <v>641</v>
      </c>
      <c r="AE95" t="s">
        <v>640</v>
      </c>
      <c r="AF95" t="s">
        <v>641</v>
      </c>
      <c r="AG95" t="s">
        <v>640</v>
      </c>
      <c r="AH95" t="s">
        <v>641</v>
      </c>
      <c r="AI95" t="s">
        <v>640</v>
      </c>
      <c r="AJ95" t="s">
        <v>641</v>
      </c>
      <c r="AK95" t="s">
        <v>517</v>
      </c>
      <c r="AL95" t="s">
        <v>518</v>
      </c>
      <c r="AM95" t="s">
        <v>474</v>
      </c>
      <c r="AN95" t="s">
        <v>427</v>
      </c>
      <c r="AO95" t="s">
        <v>572</v>
      </c>
      <c r="AP95" t="s">
        <v>429</v>
      </c>
      <c r="AQ95" t="s">
        <v>1602</v>
      </c>
      <c r="AR95" t="s">
        <v>431</v>
      </c>
      <c r="AS95" t="s">
        <v>1603</v>
      </c>
      <c r="AT95" t="s">
        <v>431</v>
      </c>
      <c r="AU95" t="s">
        <v>433</v>
      </c>
      <c r="AV95" t="s">
        <v>674</v>
      </c>
      <c r="AW95" t="s">
        <v>549</v>
      </c>
      <c r="AX95" t="s">
        <v>1604</v>
      </c>
      <c r="AY95" t="s">
        <v>437</v>
      </c>
      <c r="AZ95" t="s">
        <v>438</v>
      </c>
      <c r="BA95" t="s">
        <v>438</v>
      </c>
      <c r="BB95" t="s">
        <v>438</v>
      </c>
      <c r="BC95" t="s">
        <v>438</v>
      </c>
      <c r="BD95" t="s">
        <v>439</v>
      </c>
      <c r="BE95" t="s">
        <v>1605</v>
      </c>
      <c r="BF95" t="s">
        <v>441</v>
      </c>
      <c r="BG95" t="s">
        <v>442</v>
      </c>
      <c r="BH95" t="s">
        <v>442</v>
      </c>
      <c r="BI95" t="s">
        <v>438</v>
      </c>
      <c r="BJ95" t="s">
        <v>1000</v>
      </c>
      <c r="BK95" t="s">
        <v>1000</v>
      </c>
      <c r="BM95" t="s">
        <v>844</v>
      </c>
      <c r="BN95" t="s">
        <v>845</v>
      </c>
    </row>
    <row r="96" spans="1:66">
      <c r="A96">
        <v>92</v>
      </c>
      <c r="B96" t="s">
        <v>697</v>
      </c>
      <c r="C96" t="s">
        <v>1606</v>
      </c>
      <c r="D96" t="s">
        <v>1607</v>
      </c>
      <c r="BM96" t="s">
        <v>845</v>
      </c>
      <c r="BN96" t="s">
        <v>447</v>
      </c>
    </row>
    <row r="97" spans="1:66">
      <c r="A97">
        <v>93</v>
      </c>
      <c r="B97" t="s">
        <v>186</v>
      </c>
      <c r="C97" t="s">
        <v>1608</v>
      </c>
      <c r="D97" t="s">
        <v>1609</v>
      </c>
      <c r="E97" t="s">
        <v>1608</v>
      </c>
      <c r="F97" t="s">
        <v>928</v>
      </c>
      <c r="G97" t="s">
        <v>403</v>
      </c>
      <c r="H97" t="s">
        <v>598</v>
      </c>
      <c r="I97" t="s">
        <v>405</v>
      </c>
      <c r="J97" t="s">
        <v>1610</v>
      </c>
      <c r="K97" t="s">
        <v>1610</v>
      </c>
      <c r="L97" t="s">
        <v>1611</v>
      </c>
      <c r="M97" t="s">
        <v>405</v>
      </c>
      <c r="N97" t="s">
        <v>1612</v>
      </c>
      <c r="O97" t="s">
        <v>1613</v>
      </c>
      <c r="P97" t="s">
        <v>1614</v>
      </c>
      <c r="Q97" t="s">
        <v>1615</v>
      </c>
      <c r="R97" t="s">
        <v>1610</v>
      </c>
      <c r="S97" t="s">
        <v>1610</v>
      </c>
      <c r="T97" t="s">
        <v>1611</v>
      </c>
      <c r="U97" t="s">
        <v>1616</v>
      </c>
      <c r="V97" t="s">
        <v>1617</v>
      </c>
      <c r="W97" t="s">
        <v>1028</v>
      </c>
      <c r="X97" t="s">
        <v>959</v>
      </c>
      <c r="Y97" t="s">
        <v>1618</v>
      </c>
      <c r="Z97" t="s">
        <v>1029</v>
      </c>
      <c r="AA97" t="s">
        <v>973</v>
      </c>
      <c r="AB97" t="s">
        <v>1071</v>
      </c>
      <c r="AC97" t="s">
        <v>1619</v>
      </c>
      <c r="AD97" t="s">
        <v>641</v>
      </c>
      <c r="AE97" t="s">
        <v>642</v>
      </c>
      <c r="AF97" t="s">
        <v>1620</v>
      </c>
      <c r="AG97" t="s">
        <v>1621</v>
      </c>
      <c r="AH97" t="s">
        <v>1622</v>
      </c>
      <c r="AI97" t="s">
        <v>1622</v>
      </c>
      <c r="AJ97" t="s">
        <v>1623</v>
      </c>
      <c r="AK97" t="s">
        <v>517</v>
      </c>
      <c r="AL97" t="s">
        <v>518</v>
      </c>
      <c r="AM97" t="s">
        <v>474</v>
      </c>
      <c r="AN97" t="s">
        <v>427</v>
      </c>
      <c r="AO97" t="s">
        <v>428</v>
      </c>
      <c r="AP97" t="s">
        <v>1624</v>
      </c>
      <c r="AQ97" t="s">
        <v>1624</v>
      </c>
      <c r="AR97" t="s">
        <v>431</v>
      </c>
      <c r="AS97" t="s">
        <v>477</v>
      </c>
      <c r="AT97" t="s">
        <v>431</v>
      </c>
      <c r="AU97" t="s">
        <v>405</v>
      </c>
      <c r="AV97" t="s">
        <v>405</v>
      </c>
      <c r="AW97" t="s">
        <v>623</v>
      </c>
      <c r="AX97" t="s">
        <v>623</v>
      </c>
      <c r="AY97" t="s">
        <v>431</v>
      </c>
      <c r="AZ97" t="s">
        <v>438</v>
      </c>
      <c r="BA97" t="s">
        <v>438</v>
      </c>
      <c r="BB97" t="s">
        <v>438</v>
      </c>
      <c r="BC97" t="s">
        <v>438</v>
      </c>
      <c r="BD97" t="s">
        <v>439</v>
      </c>
      <c r="BE97" t="s">
        <v>1392</v>
      </c>
      <c r="BF97" t="s">
        <v>1349</v>
      </c>
      <c r="BG97" t="s">
        <v>442</v>
      </c>
      <c r="BH97" t="s">
        <v>442</v>
      </c>
      <c r="BI97" t="s">
        <v>438</v>
      </c>
      <c r="BJ97" t="s">
        <v>1622</v>
      </c>
      <c r="BK97" t="s">
        <v>1622</v>
      </c>
      <c r="BM97" t="s">
        <v>444</v>
      </c>
      <c r="BN97" t="s">
        <v>444</v>
      </c>
    </row>
    <row r="98" spans="1:66">
      <c r="A98">
        <v>94</v>
      </c>
      <c r="B98" t="s">
        <v>186</v>
      </c>
      <c r="C98" t="s">
        <v>1625</v>
      </c>
      <c r="D98" t="s">
        <v>1626</v>
      </c>
      <c r="E98" t="s">
        <v>1627</v>
      </c>
      <c r="F98" t="s">
        <v>928</v>
      </c>
      <c r="G98" t="s">
        <v>554</v>
      </c>
      <c r="H98" t="s">
        <v>1171</v>
      </c>
      <c r="I98" t="s">
        <v>405</v>
      </c>
      <c r="J98" t="s">
        <v>1628</v>
      </c>
      <c r="K98" t="s">
        <v>405</v>
      </c>
      <c r="L98" t="s">
        <v>1629</v>
      </c>
      <c r="M98" t="s">
        <v>405</v>
      </c>
      <c r="N98" t="s">
        <v>1630</v>
      </c>
      <c r="O98" t="s">
        <v>1631</v>
      </c>
      <c r="P98" t="s">
        <v>1630</v>
      </c>
      <c r="Q98" t="s">
        <v>1632</v>
      </c>
      <c r="R98" t="s">
        <v>1628</v>
      </c>
      <c r="S98" t="s">
        <v>405</v>
      </c>
      <c r="T98" t="s">
        <v>1629</v>
      </c>
      <c r="U98" t="s">
        <v>1633</v>
      </c>
      <c r="V98" t="s">
        <v>1634</v>
      </c>
      <c r="W98" t="s">
        <v>768</v>
      </c>
      <c r="X98" t="s">
        <v>668</v>
      </c>
      <c r="Y98" t="s">
        <v>669</v>
      </c>
      <c r="Z98" t="s">
        <v>639</v>
      </c>
      <c r="AA98" t="s">
        <v>640</v>
      </c>
      <c r="AB98" t="s">
        <v>641</v>
      </c>
      <c r="AC98" t="s">
        <v>640</v>
      </c>
      <c r="AD98" t="s">
        <v>641</v>
      </c>
      <c r="AE98" t="s">
        <v>640</v>
      </c>
      <c r="AF98" t="s">
        <v>641</v>
      </c>
      <c r="AG98" t="s">
        <v>642</v>
      </c>
      <c r="AH98" t="s">
        <v>1085</v>
      </c>
      <c r="AI98" t="s">
        <v>1090</v>
      </c>
      <c r="AJ98" t="s">
        <v>1635</v>
      </c>
      <c r="AK98" t="s">
        <v>425</v>
      </c>
      <c r="AM98" t="s">
        <v>474</v>
      </c>
      <c r="AN98" t="s">
        <v>427</v>
      </c>
      <c r="AO98" t="s">
        <v>739</v>
      </c>
      <c r="AP98" t="s">
        <v>1636</v>
      </c>
      <c r="AQ98" t="s">
        <v>1637</v>
      </c>
      <c r="AR98" t="s">
        <v>431</v>
      </c>
      <c r="AS98" t="s">
        <v>548</v>
      </c>
      <c r="AT98" t="s">
        <v>431</v>
      </c>
      <c r="AU98" t="s">
        <v>405</v>
      </c>
      <c r="AV98" t="s">
        <v>405</v>
      </c>
      <c r="AW98" t="s">
        <v>623</v>
      </c>
      <c r="AX98" t="s">
        <v>623</v>
      </c>
      <c r="AY98" t="s">
        <v>431</v>
      </c>
      <c r="AZ98" t="s">
        <v>438</v>
      </c>
      <c r="BA98" t="s">
        <v>438</v>
      </c>
      <c r="BB98" t="s">
        <v>438</v>
      </c>
      <c r="BC98" t="s">
        <v>438</v>
      </c>
      <c r="BD98" t="s">
        <v>439</v>
      </c>
      <c r="BE98" t="s">
        <v>1638</v>
      </c>
      <c r="BF98" t="s">
        <v>441</v>
      </c>
      <c r="BG98" t="s">
        <v>442</v>
      </c>
      <c r="BH98" t="s">
        <v>442</v>
      </c>
      <c r="BI98" t="s">
        <v>438</v>
      </c>
      <c r="BJ98" t="s">
        <v>642</v>
      </c>
      <c r="BK98" t="s">
        <v>642</v>
      </c>
      <c r="BM98" t="s">
        <v>447</v>
      </c>
      <c r="BN98" t="s">
        <v>447</v>
      </c>
    </row>
    <row r="99" spans="1:66">
      <c r="A99">
        <v>95</v>
      </c>
      <c r="B99" t="s">
        <v>186</v>
      </c>
      <c r="C99" t="s">
        <v>1639</v>
      </c>
      <c r="D99" t="s">
        <v>758</v>
      </c>
      <c r="E99" t="s">
        <v>1640</v>
      </c>
      <c r="F99" t="s">
        <v>928</v>
      </c>
      <c r="G99" t="s">
        <v>760</v>
      </c>
      <c r="H99" t="s">
        <v>761</v>
      </c>
      <c r="I99" t="s">
        <v>405</v>
      </c>
      <c r="J99" t="s">
        <v>405</v>
      </c>
      <c r="K99" t="s">
        <v>405</v>
      </c>
      <c r="L99" t="s">
        <v>629</v>
      </c>
      <c r="M99" t="s">
        <v>405</v>
      </c>
      <c r="N99" t="s">
        <v>1641</v>
      </c>
      <c r="O99" t="s">
        <v>764</v>
      </c>
      <c r="P99" t="s">
        <v>765</v>
      </c>
      <c r="Q99" t="s">
        <v>1642</v>
      </c>
      <c r="R99" t="s">
        <v>405</v>
      </c>
      <c r="S99" t="s">
        <v>405</v>
      </c>
      <c r="T99" t="s">
        <v>629</v>
      </c>
      <c r="U99" t="s">
        <v>1643</v>
      </c>
      <c r="V99" t="s">
        <v>1644</v>
      </c>
      <c r="W99" t="s">
        <v>640</v>
      </c>
      <c r="X99" t="s">
        <v>938</v>
      </c>
      <c r="Y99" t="s">
        <v>939</v>
      </c>
      <c r="Z99" t="s">
        <v>940</v>
      </c>
      <c r="AA99" t="s">
        <v>941</v>
      </c>
      <c r="AB99" t="s">
        <v>1068</v>
      </c>
      <c r="AC99" t="s">
        <v>1213</v>
      </c>
      <c r="AD99" t="s">
        <v>1125</v>
      </c>
      <c r="AE99" t="s">
        <v>952</v>
      </c>
      <c r="AF99" t="s">
        <v>953</v>
      </c>
      <c r="AG99" t="s">
        <v>954</v>
      </c>
      <c r="AH99" t="s">
        <v>955</v>
      </c>
      <c r="AI99" t="s">
        <v>956</v>
      </c>
      <c r="AJ99" t="s">
        <v>957</v>
      </c>
      <c r="AK99" t="s">
        <v>425</v>
      </c>
      <c r="AM99" t="s">
        <v>426</v>
      </c>
      <c r="AN99" t="s">
        <v>427</v>
      </c>
      <c r="AO99" t="s">
        <v>739</v>
      </c>
      <c r="AP99" t="s">
        <v>1645</v>
      </c>
      <c r="AQ99" t="s">
        <v>1109</v>
      </c>
      <c r="AR99" t="s">
        <v>431</v>
      </c>
      <c r="AS99" t="s">
        <v>432</v>
      </c>
      <c r="AT99" t="s">
        <v>431</v>
      </c>
      <c r="AU99" t="s">
        <v>405</v>
      </c>
      <c r="AV99" t="s">
        <v>405</v>
      </c>
      <c r="AW99" t="s">
        <v>623</v>
      </c>
      <c r="AX99" t="s">
        <v>623</v>
      </c>
      <c r="AY99" t="s">
        <v>431</v>
      </c>
      <c r="AZ99" t="s">
        <v>438</v>
      </c>
      <c r="BA99" t="s">
        <v>438</v>
      </c>
      <c r="BB99" t="s">
        <v>438</v>
      </c>
      <c r="BC99" t="s">
        <v>438</v>
      </c>
      <c r="BD99" t="s">
        <v>482</v>
      </c>
      <c r="BE99" t="s">
        <v>1646</v>
      </c>
      <c r="BF99" t="s">
        <v>1647</v>
      </c>
      <c r="BG99" t="s">
        <v>438</v>
      </c>
      <c r="BH99" t="s">
        <v>438</v>
      </c>
      <c r="BI99" t="s">
        <v>442</v>
      </c>
      <c r="BL99" t="s">
        <v>955</v>
      </c>
      <c r="BM99" t="s">
        <v>845</v>
      </c>
      <c r="BN99" t="s">
        <v>447</v>
      </c>
    </row>
    <row r="100" spans="1:66">
      <c r="A100">
        <v>96</v>
      </c>
      <c r="B100" t="s">
        <v>486</v>
      </c>
      <c r="C100" t="s">
        <v>1648</v>
      </c>
      <c r="D100" t="s">
        <v>1649</v>
      </c>
      <c r="BM100" t="s">
        <v>444</v>
      </c>
      <c r="BN100" t="s">
        <v>447</v>
      </c>
    </row>
    <row r="101" spans="1:66">
      <c r="A101">
        <v>97</v>
      </c>
      <c r="B101" t="s">
        <v>697</v>
      </c>
      <c r="C101" t="s">
        <v>1650</v>
      </c>
      <c r="D101" t="s">
        <v>1651</v>
      </c>
      <c r="BM101" t="s">
        <v>1034</v>
      </c>
      <c r="BN101" t="s">
        <v>447</v>
      </c>
    </row>
    <row r="102" spans="1:66">
      <c r="A102">
        <v>98</v>
      </c>
      <c r="B102" t="s">
        <v>186</v>
      </c>
      <c r="C102" t="s">
        <v>1652</v>
      </c>
      <c r="D102" t="s">
        <v>1653</v>
      </c>
      <c r="E102" t="s">
        <v>1652</v>
      </c>
      <c r="F102" t="s">
        <v>928</v>
      </c>
      <c r="G102" t="s">
        <v>554</v>
      </c>
      <c r="H102" t="s">
        <v>1654</v>
      </c>
      <c r="I102" t="s">
        <v>405</v>
      </c>
      <c r="J102" t="s">
        <v>1655</v>
      </c>
      <c r="K102" t="s">
        <v>405</v>
      </c>
      <c r="L102" t="s">
        <v>1656</v>
      </c>
      <c r="M102" t="s">
        <v>405</v>
      </c>
      <c r="N102" t="s">
        <v>1657</v>
      </c>
      <c r="O102" t="s">
        <v>1658</v>
      </c>
      <c r="P102" t="s">
        <v>1659</v>
      </c>
      <c r="Q102" t="s">
        <v>1660</v>
      </c>
      <c r="R102" t="s">
        <v>1655</v>
      </c>
      <c r="S102" t="s">
        <v>405</v>
      </c>
      <c r="T102" t="s">
        <v>1656</v>
      </c>
      <c r="U102" t="s">
        <v>1661</v>
      </c>
      <c r="V102" t="s">
        <v>1661</v>
      </c>
      <c r="W102" t="s">
        <v>640</v>
      </c>
      <c r="X102" t="s">
        <v>1235</v>
      </c>
      <c r="Y102" t="s">
        <v>1236</v>
      </c>
      <c r="Z102" t="s">
        <v>1068</v>
      </c>
      <c r="AA102" t="s">
        <v>1001</v>
      </c>
      <c r="AB102" t="s">
        <v>1029</v>
      </c>
      <c r="AC102" t="s">
        <v>1001</v>
      </c>
      <c r="AD102" t="s">
        <v>1029</v>
      </c>
      <c r="AE102" t="s">
        <v>1001</v>
      </c>
      <c r="AF102" t="s">
        <v>1029</v>
      </c>
      <c r="AG102" t="s">
        <v>1001</v>
      </c>
      <c r="AH102" t="s">
        <v>1029</v>
      </c>
      <c r="AI102" t="s">
        <v>1001</v>
      </c>
      <c r="AJ102" t="s">
        <v>1029</v>
      </c>
      <c r="AK102" t="s">
        <v>517</v>
      </c>
      <c r="AL102" t="s">
        <v>518</v>
      </c>
      <c r="AM102" t="s">
        <v>1048</v>
      </c>
      <c r="AN102" t="s">
        <v>427</v>
      </c>
      <c r="AO102" t="s">
        <v>572</v>
      </c>
      <c r="AP102" t="s">
        <v>429</v>
      </c>
      <c r="AQ102" t="s">
        <v>1452</v>
      </c>
      <c r="AR102" t="s">
        <v>437</v>
      </c>
      <c r="AS102" t="s">
        <v>477</v>
      </c>
      <c r="AT102" t="s">
        <v>431</v>
      </c>
      <c r="AU102" t="s">
        <v>520</v>
      </c>
      <c r="AV102" t="s">
        <v>479</v>
      </c>
      <c r="AW102" t="s">
        <v>623</v>
      </c>
      <c r="AX102" t="s">
        <v>922</v>
      </c>
      <c r="AY102" t="s">
        <v>431</v>
      </c>
      <c r="AZ102" t="s">
        <v>438</v>
      </c>
      <c r="BA102" t="s">
        <v>438</v>
      </c>
      <c r="BB102" t="s">
        <v>438</v>
      </c>
      <c r="BC102" t="s">
        <v>438</v>
      </c>
      <c r="BD102" t="s">
        <v>439</v>
      </c>
      <c r="BE102" t="s">
        <v>1453</v>
      </c>
      <c r="BF102" t="s">
        <v>441</v>
      </c>
      <c r="BG102" t="s">
        <v>438</v>
      </c>
      <c r="BH102" t="s">
        <v>438</v>
      </c>
      <c r="BI102" t="s">
        <v>438</v>
      </c>
      <c r="BM102" t="s">
        <v>1034</v>
      </c>
      <c r="BN102" t="s">
        <v>447</v>
      </c>
    </row>
    <row r="103" spans="1:66">
      <c r="A103">
        <v>99</v>
      </c>
      <c r="B103" t="s">
        <v>186</v>
      </c>
      <c r="C103" t="s">
        <v>1662</v>
      </c>
      <c r="D103" t="s">
        <v>1663</v>
      </c>
      <c r="E103" t="s">
        <v>1662</v>
      </c>
      <c r="F103" t="s">
        <v>928</v>
      </c>
      <c r="G103" t="s">
        <v>554</v>
      </c>
      <c r="H103" t="s">
        <v>827</v>
      </c>
      <c r="I103" t="s">
        <v>405</v>
      </c>
      <c r="J103" t="s">
        <v>1664</v>
      </c>
      <c r="K103" t="s">
        <v>405</v>
      </c>
      <c r="L103" t="s">
        <v>1665</v>
      </c>
      <c r="M103" t="s">
        <v>405</v>
      </c>
      <c r="N103" t="s">
        <v>1666</v>
      </c>
      <c r="O103" t="s">
        <v>1667</v>
      </c>
      <c r="P103" t="s">
        <v>1668</v>
      </c>
      <c r="Q103" t="s">
        <v>1669</v>
      </c>
      <c r="R103" t="s">
        <v>1664</v>
      </c>
      <c r="S103" t="s">
        <v>405</v>
      </c>
      <c r="T103" t="s">
        <v>1665</v>
      </c>
      <c r="U103" t="s">
        <v>1670</v>
      </c>
      <c r="V103" t="s">
        <v>1671</v>
      </c>
      <c r="W103" t="s">
        <v>640</v>
      </c>
      <c r="X103" t="s">
        <v>940</v>
      </c>
      <c r="Y103" t="s">
        <v>640</v>
      </c>
      <c r="Z103" t="s">
        <v>946</v>
      </c>
      <c r="AA103" t="s">
        <v>1236</v>
      </c>
      <c r="AB103" t="s">
        <v>1672</v>
      </c>
      <c r="AC103" t="s">
        <v>1236</v>
      </c>
      <c r="AD103" t="s">
        <v>1672</v>
      </c>
      <c r="AE103" t="s">
        <v>1236</v>
      </c>
      <c r="AF103" t="s">
        <v>1672</v>
      </c>
      <c r="AG103" t="s">
        <v>641</v>
      </c>
      <c r="AH103" t="s">
        <v>1672</v>
      </c>
      <c r="AI103" t="s">
        <v>641</v>
      </c>
      <c r="AJ103" t="s">
        <v>1672</v>
      </c>
      <c r="AK103" t="s">
        <v>517</v>
      </c>
      <c r="AL103" t="s">
        <v>518</v>
      </c>
      <c r="AM103" t="s">
        <v>426</v>
      </c>
      <c r="AN103" t="s">
        <v>427</v>
      </c>
      <c r="AO103" t="s">
        <v>739</v>
      </c>
      <c r="AP103" t="s">
        <v>1673</v>
      </c>
      <c r="AQ103" t="s">
        <v>1674</v>
      </c>
      <c r="AR103" t="s">
        <v>431</v>
      </c>
      <c r="AS103" t="s">
        <v>432</v>
      </c>
      <c r="AT103" t="s">
        <v>431</v>
      </c>
      <c r="AU103" t="s">
        <v>433</v>
      </c>
      <c r="AV103" t="s">
        <v>434</v>
      </c>
      <c r="AW103" t="s">
        <v>1604</v>
      </c>
      <c r="AX103" t="s">
        <v>1675</v>
      </c>
      <c r="AY103" t="s">
        <v>437</v>
      </c>
      <c r="AZ103" t="s">
        <v>438</v>
      </c>
      <c r="BA103" t="s">
        <v>438</v>
      </c>
      <c r="BB103" t="s">
        <v>438</v>
      </c>
      <c r="BC103" t="s">
        <v>438</v>
      </c>
      <c r="BD103" t="s">
        <v>439</v>
      </c>
      <c r="BE103" t="s">
        <v>1676</v>
      </c>
      <c r="BF103" t="s">
        <v>441</v>
      </c>
      <c r="BG103" t="s">
        <v>442</v>
      </c>
      <c r="BH103" t="s">
        <v>438</v>
      </c>
      <c r="BI103" t="s">
        <v>438</v>
      </c>
      <c r="BJ103" t="s">
        <v>1677</v>
      </c>
      <c r="BM103" t="s">
        <v>444</v>
      </c>
      <c r="BN103" t="s">
        <v>447</v>
      </c>
    </row>
    <row r="104" spans="1:66">
      <c r="A104">
        <v>100</v>
      </c>
      <c r="B104" t="s">
        <v>697</v>
      </c>
      <c r="C104" t="s">
        <v>1678</v>
      </c>
      <c r="D104" t="s">
        <v>1679</v>
      </c>
      <c r="BM104" t="s">
        <v>792</v>
      </c>
      <c r="BN104" t="s">
        <v>447</v>
      </c>
    </row>
    <row r="105" spans="1:66">
      <c r="A105">
        <v>101</v>
      </c>
      <c r="B105" t="s">
        <v>186</v>
      </c>
      <c r="C105" t="s">
        <v>1680</v>
      </c>
      <c r="D105" t="s">
        <v>650</v>
      </c>
      <c r="E105" t="s">
        <v>1681</v>
      </c>
      <c r="F105" t="s">
        <v>928</v>
      </c>
      <c r="G105" t="s">
        <v>452</v>
      </c>
      <c r="H105" t="s">
        <v>555</v>
      </c>
      <c r="I105" t="s">
        <v>405</v>
      </c>
      <c r="J105" t="s">
        <v>653</v>
      </c>
      <c r="K105" t="s">
        <v>654</v>
      </c>
      <c r="L105" t="s">
        <v>655</v>
      </c>
      <c r="M105" t="s">
        <v>405</v>
      </c>
      <c r="N105" t="s">
        <v>656</v>
      </c>
      <c r="O105" t="s">
        <v>657</v>
      </c>
      <c r="P105" t="s">
        <v>658</v>
      </c>
      <c r="Q105" t="s">
        <v>1682</v>
      </c>
      <c r="R105" t="s">
        <v>653</v>
      </c>
      <c r="S105" t="s">
        <v>654</v>
      </c>
      <c r="T105" t="s">
        <v>655</v>
      </c>
      <c r="U105" t="s">
        <v>1683</v>
      </c>
      <c r="V105" t="s">
        <v>1684</v>
      </c>
      <c r="W105" t="s">
        <v>669</v>
      </c>
      <c r="X105" t="s">
        <v>639</v>
      </c>
      <c r="Y105" t="s">
        <v>669</v>
      </c>
      <c r="Z105" t="s">
        <v>639</v>
      </c>
      <c r="AA105" t="s">
        <v>1083</v>
      </c>
      <c r="AB105" t="s">
        <v>1619</v>
      </c>
      <c r="AC105" t="s">
        <v>1105</v>
      </c>
      <c r="AD105" t="s">
        <v>1071</v>
      </c>
      <c r="AE105" t="s">
        <v>1179</v>
      </c>
      <c r="AF105" t="s">
        <v>1685</v>
      </c>
      <c r="AG105" t="s">
        <v>1686</v>
      </c>
      <c r="AH105" t="s">
        <v>1687</v>
      </c>
      <c r="AI105" t="s">
        <v>1687</v>
      </c>
      <c r="AJ105" t="s">
        <v>1084</v>
      </c>
      <c r="AK105" t="s">
        <v>517</v>
      </c>
      <c r="AL105" t="s">
        <v>518</v>
      </c>
      <c r="AM105" t="s">
        <v>426</v>
      </c>
      <c r="AN105" t="s">
        <v>427</v>
      </c>
      <c r="AO105" t="s">
        <v>572</v>
      </c>
      <c r="AP105" t="s">
        <v>429</v>
      </c>
      <c r="AQ105" t="s">
        <v>573</v>
      </c>
      <c r="AR105" t="s">
        <v>431</v>
      </c>
      <c r="AS105" t="s">
        <v>477</v>
      </c>
      <c r="AT105" t="s">
        <v>431</v>
      </c>
      <c r="AU105" t="s">
        <v>520</v>
      </c>
      <c r="AV105" t="s">
        <v>674</v>
      </c>
      <c r="AW105" t="s">
        <v>435</v>
      </c>
      <c r="AX105" t="s">
        <v>481</v>
      </c>
      <c r="AY105" t="s">
        <v>437</v>
      </c>
      <c r="AZ105" t="s">
        <v>438</v>
      </c>
      <c r="BA105" t="s">
        <v>438</v>
      </c>
      <c r="BB105" t="s">
        <v>438</v>
      </c>
      <c r="BC105" t="s">
        <v>438</v>
      </c>
      <c r="BD105" t="s">
        <v>439</v>
      </c>
      <c r="BE105" t="s">
        <v>573</v>
      </c>
      <c r="BF105" t="s">
        <v>441</v>
      </c>
      <c r="BG105" t="s">
        <v>442</v>
      </c>
      <c r="BH105" t="s">
        <v>442</v>
      </c>
      <c r="BI105" t="s">
        <v>438</v>
      </c>
      <c r="BJ105" t="s">
        <v>1688</v>
      </c>
      <c r="BK105" t="s">
        <v>1688</v>
      </c>
      <c r="BM105" t="s">
        <v>447</v>
      </c>
      <c r="BN105" t="s">
        <v>447</v>
      </c>
    </row>
    <row r="106" spans="1:66">
      <c r="A106">
        <v>102</v>
      </c>
      <c r="B106" t="s">
        <v>186</v>
      </c>
      <c r="C106" t="s">
        <v>1689</v>
      </c>
      <c r="D106" t="s">
        <v>650</v>
      </c>
      <c r="E106" t="s">
        <v>1690</v>
      </c>
      <c r="F106" t="s">
        <v>928</v>
      </c>
      <c r="G106" t="s">
        <v>452</v>
      </c>
      <c r="H106" t="s">
        <v>1171</v>
      </c>
      <c r="I106" t="s">
        <v>405</v>
      </c>
      <c r="J106" t="s">
        <v>653</v>
      </c>
      <c r="K106" t="s">
        <v>654</v>
      </c>
      <c r="L106" t="s">
        <v>655</v>
      </c>
      <c r="M106" t="s">
        <v>405</v>
      </c>
      <c r="N106" t="s">
        <v>656</v>
      </c>
      <c r="O106" t="s">
        <v>657</v>
      </c>
      <c r="P106" t="s">
        <v>658</v>
      </c>
      <c r="Q106" t="s">
        <v>656</v>
      </c>
      <c r="R106" t="s">
        <v>653</v>
      </c>
      <c r="S106" t="s">
        <v>654</v>
      </c>
      <c r="T106" t="s">
        <v>655</v>
      </c>
      <c r="U106" t="s">
        <v>1691</v>
      </c>
      <c r="V106" t="s">
        <v>1692</v>
      </c>
      <c r="W106" t="s">
        <v>669</v>
      </c>
      <c r="X106" t="s">
        <v>639</v>
      </c>
      <c r="Y106" t="s">
        <v>669</v>
      </c>
      <c r="Z106" t="s">
        <v>639</v>
      </c>
      <c r="AA106" t="s">
        <v>1000</v>
      </c>
      <c r="AB106" t="s">
        <v>974</v>
      </c>
      <c r="AC106" t="s">
        <v>1105</v>
      </c>
      <c r="AD106" t="s">
        <v>1030</v>
      </c>
      <c r="AE106" t="s">
        <v>1693</v>
      </c>
      <c r="AF106" t="s">
        <v>1526</v>
      </c>
      <c r="AG106" t="s">
        <v>1073</v>
      </c>
      <c r="AH106" t="s">
        <v>1073</v>
      </c>
      <c r="AI106" t="s">
        <v>1688</v>
      </c>
      <c r="AJ106" t="s">
        <v>1687</v>
      </c>
      <c r="AK106" t="s">
        <v>517</v>
      </c>
      <c r="AL106" t="s">
        <v>518</v>
      </c>
      <c r="AM106" t="s">
        <v>474</v>
      </c>
      <c r="AN106" t="s">
        <v>427</v>
      </c>
      <c r="AO106" t="s">
        <v>572</v>
      </c>
      <c r="AP106" t="s">
        <v>429</v>
      </c>
      <c r="AQ106" t="s">
        <v>573</v>
      </c>
      <c r="AR106" t="s">
        <v>431</v>
      </c>
      <c r="AS106" t="s">
        <v>477</v>
      </c>
      <c r="AT106" t="s">
        <v>431</v>
      </c>
      <c r="AU106" t="s">
        <v>433</v>
      </c>
      <c r="AV106" t="s">
        <v>479</v>
      </c>
      <c r="AW106" t="s">
        <v>435</v>
      </c>
      <c r="AX106" t="s">
        <v>481</v>
      </c>
      <c r="AY106" t="s">
        <v>437</v>
      </c>
      <c r="AZ106" t="s">
        <v>438</v>
      </c>
      <c r="BA106" t="s">
        <v>438</v>
      </c>
      <c r="BB106" t="s">
        <v>438</v>
      </c>
      <c r="BC106" t="s">
        <v>438</v>
      </c>
      <c r="BD106" t="s">
        <v>439</v>
      </c>
      <c r="BE106" t="s">
        <v>622</v>
      </c>
      <c r="BF106" t="s">
        <v>441</v>
      </c>
      <c r="BG106" t="s">
        <v>442</v>
      </c>
      <c r="BH106" t="s">
        <v>442</v>
      </c>
      <c r="BI106" t="s">
        <v>438</v>
      </c>
      <c r="BJ106" t="s">
        <v>1073</v>
      </c>
      <c r="BK106" t="s">
        <v>1073</v>
      </c>
      <c r="BM106" t="s">
        <v>447</v>
      </c>
      <c r="BN106" t="s">
        <v>447</v>
      </c>
    </row>
    <row r="107" spans="1:66">
      <c r="A107">
        <v>103</v>
      </c>
      <c r="B107" t="s">
        <v>186</v>
      </c>
      <c r="C107" t="s">
        <v>1694</v>
      </c>
      <c r="D107" t="s">
        <v>1695</v>
      </c>
      <c r="E107" t="s">
        <v>1696</v>
      </c>
      <c r="F107" t="s">
        <v>928</v>
      </c>
      <c r="G107" t="s">
        <v>403</v>
      </c>
      <c r="H107" t="s">
        <v>796</v>
      </c>
      <c r="I107" t="s">
        <v>405</v>
      </c>
      <c r="J107" t="s">
        <v>1697</v>
      </c>
      <c r="K107" t="s">
        <v>405</v>
      </c>
      <c r="L107" t="s">
        <v>1698</v>
      </c>
      <c r="M107" t="s">
        <v>1699</v>
      </c>
      <c r="N107" t="s">
        <v>1700</v>
      </c>
      <c r="O107" t="s">
        <v>1701</v>
      </c>
      <c r="P107" t="s">
        <v>1702</v>
      </c>
      <c r="Q107" t="s">
        <v>1703</v>
      </c>
      <c r="R107" t="s">
        <v>1697</v>
      </c>
      <c r="S107" t="s">
        <v>405</v>
      </c>
      <c r="T107" t="s">
        <v>1698</v>
      </c>
      <c r="U107" t="s">
        <v>1704</v>
      </c>
      <c r="V107" t="s">
        <v>1705</v>
      </c>
      <c r="W107" t="s">
        <v>692</v>
      </c>
      <c r="X107" t="s">
        <v>771</v>
      </c>
      <c r="Y107" t="s">
        <v>692</v>
      </c>
      <c r="Z107" t="s">
        <v>771</v>
      </c>
      <c r="AA107" t="s">
        <v>640</v>
      </c>
      <c r="AB107" t="s">
        <v>641</v>
      </c>
      <c r="AC107" t="s">
        <v>640</v>
      </c>
      <c r="AD107" t="s">
        <v>641</v>
      </c>
      <c r="AE107" t="s">
        <v>642</v>
      </c>
      <c r="AF107" t="s">
        <v>1085</v>
      </c>
      <c r="AG107" t="s">
        <v>642</v>
      </c>
      <c r="AH107" t="s">
        <v>1085</v>
      </c>
      <c r="AI107" t="s">
        <v>642</v>
      </c>
      <c r="AJ107" t="s">
        <v>1085</v>
      </c>
      <c r="AK107" t="s">
        <v>517</v>
      </c>
      <c r="AL107" t="s">
        <v>518</v>
      </c>
      <c r="AM107" t="s">
        <v>1048</v>
      </c>
      <c r="AN107" t="s">
        <v>427</v>
      </c>
      <c r="AO107" t="s">
        <v>428</v>
      </c>
      <c r="AP107" t="s">
        <v>429</v>
      </c>
      <c r="AQ107" t="s">
        <v>1706</v>
      </c>
      <c r="AR107" t="s">
        <v>431</v>
      </c>
      <c r="AS107" t="s">
        <v>477</v>
      </c>
      <c r="AT107" t="s">
        <v>431</v>
      </c>
      <c r="AU107" t="s">
        <v>433</v>
      </c>
      <c r="AV107" t="s">
        <v>479</v>
      </c>
      <c r="AW107" t="s">
        <v>480</v>
      </c>
      <c r="AX107" t="s">
        <v>1707</v>
      </c>
      <c r="AY107" t="s">
        <v>437</v>
      </c>
      <c r="AZ107" t="s">
        <v>438</v>
      </c>
      <c r="BA107" t="s">
        <v>438</v>
      </c>
      <c r="BB107" t="s">
        <v>438</v>
      </c>
      <c r="BC107" t="s">
        <v>438</v>
      </c>
      <c r="BD107" t="s">
        <v>439</v>
      </c>
      <c r="BE107" t="s">
        <v>1708</v>
      </c>
      <c r="BF107" t="s">
        <v>441</v>
      </c>
      <c r="BG107" t="s">
        <v>442</v>
      </c>
      <c r="BH107" t="s">
        <v>442</v>
      </c>
      <c r="BI107" t="s">
        <v>438</v>
      </c>
      <c r="BJ107" t="s">
        <v>1085</v>
      </c>
      <c r="BK107" t="s">
        <v>1085</v>
      </c>
      <c r="BM107" t="s">
        <v>844</v>
      </c>
      <c r="BN107" t="s">
        <v>844</v>
      </c>
    </row>
    <row r="108" spans="1:66">
      <c r="A108">
        <v>104</v>
      </c>
      <c r="B108" t="s">
        <v>186</v>
      </c>
      <c r="C108" t="s">
        <v>1709</v>
      </c>
      <c r="D108" t="s">
        <v>1695</v>
      </c>
      <c r="E108" t="s">
        <v>1710</v>
      </c>
      <c r="F108" t="s">
        <v>928</v>
      </c>
      <c r="G108" t="s">
        <v>403</v>
      </c>
      <c r="H108" t="s">
        <v>796</v>
      </c>
      <c r="I108" t="s">
        <v>405</v>
      </c>
      <c r="J108" t="s">
        <v>1697</v>
      </c>
      <c r="K108" t="s">
        <v>405</v>
      </c>
      <c r="L108" t="s">
        <v>1698</v>
      </c>
      <c r="M108" t="s">
        <v>1699</v>
      </c>
      <c r="N108" t="s">
        <v>1700</v>
      </c>
      <c r="O108" t="s">
        <v>1711</v>
      </c>
      <c r="P108" t="s">
        <v>1712</v>
      </c>
      <c r="Q108" t="s">
        <v>1713</v>
      </c>
      <c r="R108" t="s">
        <v>1697</v>
      </c>
      <c r="S108" t="s">
        <v>405</v>
      </c>
      <c r="T108" t="s">
        <v>1698</v>
      </c>
      <c r="U108" t="s">
        <v>1714</v>
      </c>
      <c r="V108" t="s">
        <v>1715</v>
      </c>
      <c r="W108" t="s">
        <v>692</v>
      </c>
      <c r="X108" t="s">
        <v>771</v>
      </c>
      <c r="Y108" t="s">
        <v>692</v>
      </c>
      <c r="Z108" t="s">
        <v>771</v>
      </c>
      <c r="AA108" t="s">
        <v>640</v>
      </c>
      <c r="AB108" t="s">
        <v>641</v>
      </c>
      <c r="AC108" t="s">
        <v>640</v>
      </c>
      <c r="AD108" t="s">
        <v>641</v>
      </c>
      <c r="AE108" t="s">
        <v>642</v>
      </c>
      <c r="AF108" t="s">
        <v>643</v>
      </c>
      <c r="AG108" t="s">
        <v>642</v>
      </c>
      <c r="AH108" t="s">
        <v>643</v>
      </c>
      <c r="AI108" t="s">
        <v>642</v>
      </c>
      <c r="AJ108" t="s">
        <v>643</v>
      </c>
      <c r="AK108" t="s">
        <v>517</v>
      </c>
      <c r="AL108" t="s">
        <v>518</v>
      </c>
      <c r="AM108" t="s">
        <v>1048</v>
      </c>
      <c r="AN108" t="s">
        <v>427</v>
      </c>
      <c r="AO108" t="s">
        <v>428</v>
      </c>
      <c r="AP108" t="s">
        <v>429</v>
      </c>
      <c r="AQ108" t="s">
        <v>1716</v>
      </c>
      <c r="AR108" t="s">
        <v>431</v>
      </c>
      <c r="AS108" t="s">
        <v>477</v>
      </c>
      <c r="AT108" t="s">
        <v>431</v>
      </c>
      <c r="AU108" t="s">
        <v>433</v>
      </c>
      <c r="AV108" t="s">
        <v>479</v>
      </c>
      <c r="AW108" t="s">
        <v>480</v>
      </c>
      <c r="AX108" t="s">
        <v>883</v>
      </c>
      <c r="AY108" t="s">
        <v>431</v>
      </c>
      <c r="AZ108" t="s">
        <v>438</v>
      </c>
      <c r="BA108" t="s">
        <v>438</v>
      </c>
      <c r="BB108" t="s">
        <v>438</v>
      </c>
      <c r="BC108" t="s">
        <v>438</v>
      </c>
      <c r="BD108" t="s">
        <v>439</v>
      </c>
      <c r="BE108" t="s">
        <v>1708</v>
      </c>
      <c r="BF108" t="s">
        <v>441</v>
      </c>
      <c r="BG108" t="s">
        <v>442</v>
      </c>
      <c r="BH108" t="s">
        <v>442</v>
      </c>
      <c r="BI108" t="s">
        <v>438</v>
      </c>
      <c r="BJ108" t="s">
        <v>1085</v>
      </c>
      <c r="BK108" t="s">
        <v>1085</v>
      </c>
      <c r="BM108" t="s">
        <v>844</v>
      </c>
      <c r="BN108" t="s">
        <v>844</v>
      </c>
    </row>
    <row r="109" spans="1:66">
      <c r="A109">
        <v>105</v>
      </c>
      <c r="B109" t="s">
        <v>186</v>
      </c>
      <c r="C109" t="s">
        <v>1717</v>
      </c>
      <c r="D109" t="s">
        <v>1718</v>
      </c>
      <c r="E109" t="s">
        <v>1719</v>
      </c>
      <c r="F109" t="s">
        <v>928</v>
      </c>
      <c r="G109" t="s">
        <v>760</v>
      </c>
      <c r="H109" t="s">
        <v>747</v>
      </c>
      <c r="I109" t="s">
        <v>405</v>
      </c>
      <c r="J109" t="s">
        <v>405</v>
      </c>
      <c r="K109" t="s">
        <v>405</v>
      </c>
      <c r="L109" t="s">
        <v>629</v>
      </c>
      <c r="M109" t="s">
        <v>405</v>
      </c>
      <c r="N109" t="s">
        <v>1720</v>
      </c>
      <c r="O109" t="s">
        <v>1721</v>
      </c>
      <c r="P109" t="s">
        <v>1722</v>
      </c>
      <c r="Q109" t="s">
        <v>1723</v>
      </c>
      <c r="R109" t="s">
        <v>405</v>
      </c>
      <c r="S109" t="s">
        <v>405</v>
      </c>
      <c r="T109" t="s">
        <v>629</v>
      </c>
      <c r="U109" t="s">
        <v>1724</v>
      </c>
      <c r="V109" t="s">
        <v>1725</v>
      </c>
      <c r="W109" t="s">
        <v>640</v>
      </c>
      <c r="X109" t="s">
        <v>1235</v>
      </c>
      <c r="Y109" t="s">
        <v>640</v>
      </c>
      <c r="Z109" t="s">
        <v>1235</v>
      </c>
      <c r="AA109" t="s">
        <v>1236</v>
      </c>
      <c r="AB109" t="s">
        <v>1069</v>
      </c>
      <c r="AC109" t="s">
        <v>954</v>
      </c>
      <c r="AD109" t="s">
        <v>1027</v>
      </c>
      <c r="AE109" t="s">
        <v>973</v>
      </c>
      <c r="AF109" t="s">
        <v>641</v>
      </c>
      <c r="AG109" t="s">
        <v>973</v>
      </c>
      <c r="AH109" t="s">
        <v>641</v>
      </c>
      <c r="AI109" t="s">
        <v>973</v>
      </c>
      <c r="AJ109" t="s">
        <v>641</v>
      </c>
      <c r="AK109" t="s">
        <v>425</v>
      </c>
      <c r="AM109" t="s">
        <v>474</v>
      </c>
      <c r="AN109" t="s">
        <v>427</v>
      </c>
      <c r="AO109" t="s">
        <v>1726</v>
      </c>
      <c r="AP109" t="s">
        <v>1727</v>
      </c>
      <c r="AQ109" t="s">
        <v>1728</v>
      </c>
      <c r="AR109" t="s">
        <v>431</v>
      </c>
      <c r="AS109" t="s">
        <v>1729</v>
      </c>
      <c r="AT109" t="s">
        <v>431</v>
      </c>
      <c r="AU109" t="s">
        <v>405</v>
      </c>
      <c r="AV109" t="s">
        <v>405</v>
      </c>
      <c r="AW109" t="s">
        <v>623</v>
      </c>
      <c r="AX109" t="s">
        <v>623</v>
      </c>
      <c r="AY109" t="s">
        <v>431</v>
      </c>
      <c r="AZ109" t="s">
        <v>438</v>
      </c>
      <c r="BA109" t="s">
        <v>438</v>
      </c>
      <c r="BB109" t="s">
        <v>438</v>
      </c>
      <c r="BC109" t="s">
        <v>438</v>
      </c>
      <c r="BD109" t="s">
        <v>439</v>
      </c>
      <c r="BE109" t="s">
        <v>1730</v>
      </c>
      <c r="BF109" t="s">
        <v>441</v>
      </c>
      <c r="BG109" t="s">
        <v>438</v>
      </c>
      <c r="BH109" t="s">
        <v>442</v>
      </c>
      <c r="BI109" t="s">
        <v>442</v>
      </c>
      <c r="BK109" t="s">
        <v>973</v>
      </c>
      <c r="BL109" t="s">
        <v>973</v>
      </c>
      <c r="BM109" t="s">
        <v>485</v>
      </c>
      <c r="BN109" t="s">
        <v>447</v>
      </c>
    </row>
    <row r="110" spans="1:66">
      <c r="A110">
        <v>106</v>
      </c>
      <c r="B110" t="s">
        <v>1731</v>
      </c>
      <c r="C110" t="s">
        <v>1732</v>
      </c>
      <c r="D110" t="s">
        <v>1733</v>
      </c>
      <c r="BM110" t="s">
        <v>485</v>
      </c>
      <c r="BN110" t="s">
        <v>447</v>
      </c>
    </row>
    <row r="111" spans="1:66">
      <c r="A111">
        <v>107</v>
      </c>
      <c r="B111" t="s">
        <v>186</v>
      </c>
      <c r="C111" t="s">
        <v>1734</v>
      </c>
      <c r="D111" t="s">
        <v>1735</v>
      </c>
      <c r="E111" t="s">
        <v>1734</v>
      </c>
      <c r="F111" t="s">
        <v>928</v>
      </c>
      <c r="G111" t="s">
        <v>554</v>
      </c>
      <c r="H111" t="s">
        <v>578</v>
      </c>
      <c r="I111" t="s">
        <v>405</v>
      </c>
      <c r="J111" t="s">
        <v>447</v>
      </c>
      <c r="K111" t="s">
        <v>447</v>
      </c>
      <c r="L111" t="s">
        <v>629</v>
      </c>
      <c r="M111" t="s">
        <v>405</v>
      </c>
      <c r="N111" t="s">
        <v>1736</v>
      </c>
      <c r="O111" t="s">
        <v>1737</v>
      </c>
      <c r="P111" t="s">
        <v>1738</v>
      </c>
      <c r="Q111" t="s">
        <v>1739</v>
      </c>
      <c r="R111" t="s">
        <v>447</v>
      </c>
      <c r="S111" t="s">
        <v>447</v>
      </c>
      <c r="T111" t="s">
        <v>629</v>
      </c>
      <c r="U111" t="s">
        <v>1740</v>
      </c>
      <c r="V111" t="s">
        <v>1741</v>
      </c>
      <c r="W111" t="s">
        <v>956</v>
      </c>
      <c r="X111" t="s">
        <v>957</v>
      </c>
      <c r="Y111" t="s">
        <v>956</v>
      </c>
      <c r="Z111" t="s">
        <v>957</v>
      </c>
      <c r="AA111" t="s">
        <v>1477</v>
      </c>
      <c r="AB111" t="s">
        <v>1360</v>
      </c>
      <c r="AC111" t="s">
        <v>1028</v>
      </c>
      <c r="AD111" t="s">
        <v>641</v>
      </c>
      <c r="AE111" t="s">
        <v>1028</v>
      </c>
      <c r="AF111" t="s">
        <v>641</v>
      </c>
      <c r="AG111" t="s">
        <v>1179</v>
      </c>
      <c r="AH111" t="s">
        <v>641</v>
      </c>
      <c r="AI111" t="s">
        <v>1179</v>
      </c>
      <c r="AJ111" t="s">
        <v>641</v>
      </c>
      <c r="AK111" t="s">
        <v>517</v>
      </c>
      <c r="AL111" t="s">
        <v>518</v>
      </c>
      <c r="AM111" t="s">
        <v>426</v>
      </c>
      <c r="AN111" t="s">
        <v>427</v>
      </c>
      <c r="AO111" t="s">
        <v>593</v>
      </c>
      <c r="AP111" t="s">
        <v>429</v>
      </c>
      <c r="AQ111" t="s">
        <v>483</v>
      </c>
      <c r="AR111" t="s">
        <v>431</v>
      </c>
      <c r="AS111" t="s">
        <v>477</v>
      </c>
      <c r="AT111" t="s">
        <v>431</v>
      </c>
      <c r="AU111" t="s">
        <v>520</v>
      </c>
      <c r="AV111" t="s">
        <v>906</v>
      </c>
      <c r="AW111" t="s">
        <v>521</v>
      </c>
      <c r="AX111" t="s">
        <v>480</v>
      </c>
      <c r="AY111" t="s">
        <v>431</v>
      </c>
      <c r="AZ111" t="s">
        <v>438</v>
      </c>
      <c r="BA111" t="s">
        <v>438</v>
      </c>
      <c r="BB111" t="s">
        <v>438</v>
      </c>
      <c r="BC111" t="s">
        <v>438</v>
      </c>
      <c r="BD111" t="s">
        <v>439</v>
      </c>
      <c r="BE111" t="s">
        <v>483</v>
      </c>
      <c r="BF111" t="s">
        <v>1742</v>
      </c>
      <c r="BG111" t="s">
        <v>438</v>
      </c>
      <c r="BH111" t="s">
        <v>438</v>
      </c>
      <c r="BI111" t="s">
        <v>438</v>
      </c>
      <c r="BM111" t="s">
        <v>447</v>
      </c>
      <c r="BN111" t="s">
        <v>447</v>
      </c>
    </row>
    <row r="112" spans="1:66">
      <c r="A112">
        <v>108</v>
      </c>
      <c r="B112" t="s">
        <v>186</v>
      </c>
      <c r="C112" t="s">
        <v>1743</v>
      </c>
      <c r="D112" t="s">
        <v>1744</v>
      </c>
      <c r="E112" t="s">
        <v>1743</v>
      </c>
      <c r="F112" t="s">
        <v>928</v>
      </c>
      <c r="G112" t="s">
        <v>403</v>
      </c>
      <c r="H112" t="s">
        <v>747</v>
      </c>
      <c r="I112" t="s">
        <v>405</v>
      </c>
      <c r="J112" t="s">
        <v>1745</v>
      </c>
      <c r="K112" t="s">
        <v>1746</v>
      </c>
      <c r="L112" t="s">
        <v>1747</v>
      </c>
      <c r="M112" t="s">
        <v>405</v>
      </c>
      <c r="N112" t="s">
        <v>732</v>
      </c>
      <c r="O112" t="s">
        <v>1748</v>
      </c>
      <c r="P112" t="s">
        <v>1749</v>
      </c>
      <c r="Q112" t="s">
        <v>1750</v>
      </c>
      <c r="R112" t="s">
        <v>1745</v>
      </c>
      <c r="S112" t="s">
        <v>1746</v>
      </c>
      <c r="T112" t="s">
        <v>1747</v>
      </c>
      <c r="U112" t="s">
        <v>405</v>
      </c>
      <c r="V112" t="s">
        <v>405</v>
      </c>
      <c r="W112" t="s">
        <v>1023</v>
      </c>
      <c r="X112" t="s">
        <v>938</v>
      </c>
      <c r="Y112" t="s">
        <v>939</v>
      </c>
      <c r="Z112" t="s">
        <v>940</v>
      </c>
      <c r="AA112" t="s">
        <v>941</v>
      </c>
      <c r="AB112" t="s">
        <v>1069</v>
      </c>
      <c r="AC112" t="s">
        <v>956</v>
      </c>
      <c r="AD112" t="s">
        <v>957</v>
      </c>
      <c r="AE112" t="s">
        <v>1024</v>
      </c>
      <c r="AF112" t="s">
        <v>1027</v>
      </c>
      <c r="AG112" t="s">
        <v>1150</v>
      </c>
      <c r="AH112" t="s">
        <v>961</v>
      </c>
      <c r="AI112" t="s">
        <v>1751</v>
      </c>
      <c r="AJ112" t="s">
        <v>1127</v>
      </c>
      <c r="AK112" t="s">
        <v>425</v>
      </c>
      <c r="AM112" t="s">
        <v>474</v>
      </c>
      <c r="AN112" t="s">
        <v>427</v>
      </c>
      <c r="AO112" t="s">
        <v>739</v>
      </c>
      <c r="AP112" t="s">
        <v>429</v>
      </c>
      <c r="AQ112" t="s">
        <v>1752</v>
      </c>
      <c r="AR112" t="s">
        <v>431</v>
      </c>
      <c r="AS112" t="s">
        <v>477</v>
      </c>
      <c r="AT112" t="s">
        <v>431</v>
      </c>
      <c r="AU112" t="s">
        <v>520</v>
      </c>
      <c r="AV112" t="s">
        <v>479</v>
      </c>
      <c r="AW112" t="s">
        <v>521</v>
      </c>
      <c r="AX112" t="s">
        <v>1753</v>
      </c>
      <c r="AY112" t="s">
        <v>431</v>
      </c>
      <c r="AZ112" t="s">
        <v>438</v>
      </c>
      <c r="BA112" t="s">
        <v>438</v>
      </c>
      <c r="BB112" t="s">
        <v>438</v>
      </c>
      <c r="BC112" t="s">
        <v>438</v>
      </c>
      <c r="BD112" t="s">
        <v>439</v>
      </c>
      <c r="BE112" t="s">
        <v>1754</v>
      </c>
      <c r="BF112" t="s">
        <v>441</v>
      </c>
      <c r="BG112" t="s">
        <v>438</v>
      </c>
      <c r="BH112" t="s">
        <v>442</v>
      </c>
      <c r="BI112" t="s">
        <v>442</v>
      </c>
      <c r="BK112" t="s">
        <v>961</v>
      </c>
      <c r="BL112" t="s">
        <v>961</v>
      </c>
      <c r="BM112" t="s">
        <v>845</v>
      </c>
      <c r="BN112" t="s">
        <v>447</v>
      </c>
    </row>
    <row r="113" spans="1:66">
      <c r="A113">
        <v>109</v>
      </c>
      <c r="B113" t="s">
        <v>186</v>
      </c>
      <c r="C113" t="s">
        <v>1755</v>
      </c>
      <c r="D113" t="s">
        <v>1756</v>
      </c>
      <c r="E113" t="s">
        <v>1757</v>
      </c>
      <c r="F113" t="s">
        <v>928</v>
      </c>
      <c r="G113" t="s">
        <v>403</v>
      </c>
      <c r="H113" t="s">
        <v>1256</v>
      </c>
      <c r="I113" t="s">
        <v>405</v>
      </c>
      <c r="J113" t="s">
        <v>1758</v>
      </c>
      <c r="K113" t="s">
        <v>405</v>
      </c>
      <c r="L113" t="s">
        <v>1759</v>
      </c>
      <c r="M113" t="s">
        <v>405</v>
      </c>
      <c r="N113" t="s">
        <v>1760</v>
      </c>
      <c r="O113" t="s">
        <v>1761</v>
      </c>
      <c r="P113" t="s">
        <v>1762</v>
      </c>
      <c r="Q113" t="s">
        <v>1763</v>
      </c>
      <c r="R113" t="s">
        <v>1758</v>
      </c>
      <c r="S113" t="s">
        <v>405</v>
      </c>
      <c r="T113" t="s">
        <v>1759</v>
      </c>
      <c r="U113" t="s">
        <v>1764</v>
      </c>
      <c r="V113" t="s">
        <v>1765</v>
      </c>
      <c r="W113" t="s">
        <v>640</v>
      </c>
      <c r="X113" t="s">
        <v>1766</v>
      </c>
      <c r="Y113" t="s">
        <v>640</v>
      </c>
      <c r="Z113" t="s">
        <v>1766</v>
      </c>
      <c r="AA113" t="s">
        <v>1162</v>
      </c>
      <c r="AB113" t="s">
        <v>1179</v>
      </c>
      <c r="AC113" t="s">
        <v>1179</v>
      </c>
      <c r="AD113" t="s">
        <v>1525</v>
      </c>
      <c r="AE113" t="s">
        <v>1543</v>
      </c>
      <c r="AF113" t="s">
        <v>1180</v>
      </c>
      <c r="AG113" t="s">
        <v>1543</v>
      </c>
      <c r="AH113" t="s">
        <v>1180</v>
      </c>
      <c r="AI113" t="s">
        <v>1180</v>
      </c>
      <c r="AJ113" t="s">
        <v>641</v>
      </c>
      <c r="AK113" t="s">
        <v>517</v>
      </c>
      <c r="AL113" t="s">
        <v>644</v>
      </c>
      <c r="AM113" t="s">
        <v>474</v>
      </c>
      <c r="AN113" t="s">
        <v>427</v>
      </c>
      <c r="AO113" t="s">
        <v>882</v>
      </c>
      <c r="AP113" t="s">
        <v>1574</v>
      </c>
      <c r="AQ113" t="s">
        <v>622</v>
      </c>
      <c r="AR113" t="s">
        <v>431</v>
      </c>
      <c r="AS113" t="s">
        <v>477</v>
      </c>
      <c r="AT113" t="s">
        <v>431</v>
      </c>
      <c r="AU113" t="s">
        <v>405</v>
      </c>
      <c r="AV113" t="s">
        <v>405</v>
      </c>
      <c r="AW113" t="s">
        <v>623</v>
      </c>
      <c r="AX113" t="s">
        <v>623</v>
      </c>
      <c r="AY113" t="s">
        <v>431</v>
      </c>
      <c r="AZ113" t="s">
        <v>438</v>
      </c>
      <c r="BA113" t="s">
        <v>438</v>
      </c>
      <c r="BB113" t="s">
        <v>438</v>
      </c>
      <c r="BC113" t="s">
        <v>438</v>
      </c>
      <c r="BD113" t="s">
        <v>439</v>
      </c>
      <c r="BE113" t="s">
        <v>573</v>
      </c>
      <c r="BF113" t="s">
        <v>441</v>
      </c>
      <c r="BG113" t="s">
        <v>442</v>
      </c>
      <c r="BH113" t="s">
        <v>438</v>
      </c>
      <c r="BI113" t="s">
        <v>438</v>
      </c>
      <c r="BJ113" t="s">
        <v>1180</v>
      </c>
      <c r="BM113" t="s">
        <v>447</v>
      </c>
      <c r="BN113" t="s">
        <v>447</v>
      </c>
    </row>
    <row r="114" spans="1:66">
      <c r="A114">
        <v>110</v>
      </c>
      <c r="B114" t="s">
        <v>186</v>
      </c>
      <c r="C114" t="s">
        <v>1767</v>
      </c>
      <c r="D114" t="s">
        <v>1768</v>
      </c>
      <c r="E114" t="s">
        <v>1769</v>
      </c>
      <c r="F114" t="s">
        <v>928</v>
      </c>
      <c r="G114" t="s">
        <v>554</v>
      </c>
      <c r="H114" t="s">
        <v>747</v>
      </c>
      <c r="I114" t="s">
        <v>405</v>
      </c>
      <c r="J114" t="s">
        <v>405</v>
      </c>
      <c r="K114" t="s">
        <v>405</v>
      </c>
      <c r="L114" t="s">
        <v>629</v>
      </c>
      <c r="M114" t="s">
        <v>762</v>
      </c>
      <c r="N114" t="s">
        <v>457</v>
      </c>
      <c r="O114" t="s">
        <v>1770</v>
      </c>
      <c r="P114" t="s">
        <v>1771</v>
      </c>
      <c r="Q114" t="s">
        <v>1642</v>
      </c>
      <c r="R114" t="s">
        <v>405</v>
      </c>
      <c r="S114" t="s">
        <v>405</v>
      </c>
      <c r="T114" t="s">
        <v>629</v>
      </c>
      <c r="U114" t="s">
        <v>1772</v>
      </c>
      <c r="V114" t="s">
        <v>1773</v>
      </c>
      <c r="W114" t="s">
        <v>640</v>
      </c>
      <c r="X114" t="s">
        <v>940</v>
      </c>
      <c r="Y114" t="s">
        <v>640</v>
      </c>
      <c r="Z114" t="s">
        <v>940</v>
      </c>
      <c r="AA114" t="s">
        <v>941</v>
      </c>
      <c r="AB114" t="s">
        <v>1294</v>
      </c>
      <c r="AC114" t="s">
        <v>1001</v>
      </c>
      <c r="AD114" t="s">
        <v>953</v>
      </c>
      <c r="AE114" t="s">
        <v>1001</v>
      </c>
      <c r="AF114" t="s">
        <v>953</v>
      </c>
      <c r="AG114" t="s">
        <v>953</v>
      </c>
      <c r="AH114" t="s">
        <v>1069</v>
      </c>
      <c r="AI114" t="s">
        <v>954</v>
      </c>
      <c r="AJ114" t="s">
        <v>1069</v>
      </c>
      <c r="AK114" t="s">
        <v>517</v>
      </c>
      <c r="AL114" t="s">
        <v>620</v>
      </c>
      <c r="AM114" t="s">
        <v>474</v>
      </c>
      <c r="AN114" t="s">
        <v>427</v>
      </c>
      <c r="AO114" t="s">
        <v>1774</v>
      </c>
      <c r="AP114" t="s">
        <v>1775</v>
      </c>
      <c r="AQ114" t="s">
        <v>1776</v>
      </c>
      <c r="AR114" t="s">
        <v>431</v>
      </c>
      <c r="AS114" t="s">
        <v>477</v>
      </c>
      <c r="AT114" t="s">
        <v>431</v>
      </c>
      <c r="AU114" t="s">
        <v>405</v>
      </c>
      <c r="AV114" t="s">
        <v>405</v>
      </c>
      <c r="AW114" t="s">
        <v>623</v>
      </c>
      <c r="AX114" t="s">
        <v>623</v>
      </c>
      <c r="AY114" t="s">
        <v>431</v>
      </c>
      <c r="AZ114" t="s">
        <v>438</v>
      </c>
      <c r="BA114" t="s">
        <v>438</v>
      </c>
      <c r="BB114" t="s">
        <v>438</v>
      </c>
      <c r="BC114" t="s">
        <v>438</v>
      </c>
      <c r="BD114" t="s">
        <v>439</v>
      </c>
      <c r="BE114" t="s">
        <v>1777</v>
      </c>
      <c r="BF114" t="s">
        <v>441</v>
      </c>
      <c r="BG114" t="s">
        <v>442</v>
      </c>
      <c r="BH114" t="s">
        <v>442</v>
      </c>
      <c r="BI114" t="s">
        <v>438</v>
      </c>
      <c r="BJ114" t="s">
        <v>1215</v>
      </c>
      <c r="BK114" t="s">
        <v>1215</v>
      </c>
      <c r="BM114" t="s">
        <v>1035</v>
      </c>
      <c r="BN114" t="s">
        <v>447</v>
      </c>
    </row>
    <row r="115" spans="1:66">
      <c r="A115">
        <v>111</v>
      </c>
      <c r="B115" t="s">
        <v>186</v>
      </c>
      <c r="C115" t="s">
        <v>1778</v>
      </c>
      <c r="D115" t="s">
        <v>1779</v>
      </c>
      <c r="E115" t="s">
        <v>1780</v>
      </c>
      <c r="F115" t="s">
        <v>928</v>
      </c>
      <c r="G115" t="s">
        <v>554</v>
      </c>
      <c r="H115" t="s">
        <v>761</v>
      </c>
      <c r="I115" t="s">
        <v>405</v>
      </c>
      <c r="J115" t="s">
        <v>405</v>
      </c>
      <c r="K115" t="s">
        <v>405</v>
      </c>
      <c r="L115" t="s">
        <v>1781</v>
      </c>
      <c r="M115" t="s">
        <v>405</v>
      </c>
      <c r="N115" t="s">
        <v>1782</v>
      </c>
      <c r="O115" t="s">
        <v>1783</v>
      </c>
      <c r="P115" t="s">
        <v>1784</v>
      </c>
      <c r="Q115" t="s">
        <v>1785</v>
      </c>
      <c r="R115" t="s">
        <v>405</v>
      </c>
      <c r="S115" t="s">
        <v>405</v>
      </c>
      <c r="T115" t="s">
        <v>1781</v>
      </c>
      <c r="U115" t="s">
        <v>1786</v>
      </c>
      <c r="V115" t="s">
        <v>1787</v>
      </c>
      <c r="W115" t="s">
        <v>1248</v>
      </c>
      <c r="X115" t="s">
        <v>1068</v>
      </c>
      <c r="Y115" t="s">
        <v>1001</v>
      </c>
      <c r="Z115" t="s">
        <v>1294</v>
      </c>
      <c r="AA115" t="s">
        <v>952</v>
      </c>
      <c r="AB115" t="s">
        <v>953</v>
      </c>
      <c r="AC115" t="s">
        <v>954</v>
      </c>
      <c r="AD115" t="s">
        <v>955</v>
      </c>
      <c r="AE115" t="s">
        <v>1788</v>
      </c>
      <c r="AF115" t="s">
        <v>1789</v>
      </c>
      <c r="AG115" t="s">
        <v>1449</v>
      </c>
      <c r="AH115" t="s">
        <v>1449</v>
      </c>
      <c r="AI115" t="s">
        <v>1028</v>
      </c>
      <c r="AJ115" t="s">
        <v>1790</v>
      </c>
      <c r="AK115" t="s">
        <v>425</v>
      </c>
      <c r="AM115" t="s">
        <v>474</v>
      </c>
      <c r="AN115" t="s">
        <v>427</v>
      </c>
      <c r="AO115" t="s">
        <v>739</v>
      </c>
      <c r="AP115" t="s">
        <v>429</v>
      </c>
      <c r="AQ115" t="s">
        <v>1791</v>
      </c>
      <c r="AR115" t="s">
        <v>431</v>
      </c>
      <c r="AS115" t="s">
        <v>432</v>
      </c>
      <c r="AT115" t="s">
        <v>431</v>
      </c>
      <c r="AU115" t="s">
        <v>520</v>
      </c>
      <c r="AV115" t="s">
        <v>434</v>
      </c>
      <c r="AW115" t="s">
        <v>521</v>
      </c>
      <c r="AX115" t="s">
        <v>1131</v>
      </c>
      <c r="AY115" t="s">
        <v>437</v>
      </c>
      <c r="AZ115" t="s">
        <v>438</v>
      </c>
      <c r="BA115" t="s">
        <v>438</v>
      </c>
      <c r="BB115" t="s">
        <v>438</v>
      </c>
      <c r="BC115" t="s">
        <v>438</v>
      </c>
      <c r="BD115" t="s">
        <v>439</v>
      </c>
      <c r="BE115" t="s">
        <v>1792</v>
      </c>
      <c r="BF115" t="s">
        <v>441</v>
      </c>
      <c r="BG115" t="s">
        <v>442</v>
      </c>
      <c r="BH115" t="s">
        <v>442</v>
      </c>
      <c r="BI115" t="s">
        <v>438</v>
      </c>
      <c r="BJ115" t="s">
        <v>1449</v>
      </c>
      <c r="BK115" t="s">
        <v>1449</v>
      </c>
      <c r="BM115" t="s">
        <v>485</v>
      </c>
      <c r="BN115" t="s">
        <v>444</v>
      </c>
    </row>
    <row r="116" spans="1:66">
      <c r="A116">
        <v>112</v>
      </c>
      <c r="B116" t="s">
        <v>186</v>
      </c>
      <c r="C116" t="s">
        <v>1793</v>
      </c>
      <c r="D116" t="s">
        <v>1794</v>
      </c>
      <c r="E116" t="s">
        <v>1795</v>
      </c>
      <c r="F116" t="s">
        <v>928</v>
      </c>
      <c r="G116" t="s">
        <v>403</v>
      </c>
      <c r="H116" t="s">
        <v>761</v>
      </c>
      <c r="I116" t="s">
        <v>405</v>
      </c>
      <c r="J116" t="s">
        <v>1796</v>
      </c>
      <c r="K116" t="s">
        <v>405</v>
      </c>
      <c r="L116" t="s">
        <v>1797</v>
      </c>
      <c r="M116" t="s">
        <v>405</v>
      </c>
      <c r="N116" t="s">
        <v>1798</v>
      </c>
      <c r="O116" t="s">
        <v>1799</v>
      </c>
      <c r="P116" t="s">
        <v>1800</v>
      </c>
      <c r="Q116" t="s">
        <v>1801</v>
      </c>
      <c r="R116" t="s">
        <v>1796</v>
      </c>
      <c r="S116" t="s">
        <v>405</v>
      </c>
      <c r="T116" t="s">
        <v>1797</v>
      </c>
      <c r="U116" t="s">
        <v>1802</v>
      </c>
      <c r="V116" t="s">
        <v>1803</v>
      </c>
      <c r="W116" t="s">
        <v>1804</v>
      </c>
      <c r="X116" t="s">
        <v>1198</v>
      </c>
      <c r="Y116" t="s">
        <v>1199</v>
      </c>
      <c r="Z116" t="s">
        <v>1068</v>
      </c>
      <c r="AA116" t="s">
        <v>1213</v>
      </c>
      <c r="AB116" t="s">
        <v>1805</v>
      </c>
      <c r="AC116" t="s">
        <v>1201</v>
      </c>
      <c r="AD116" t="s">
        <v>1358</v>
      </c>
      <c r="AE116" t="s">
        <v>1446</v>
      </c>
      <c r="AF116" t="s">
        <v>1125</v>
      </c>
      <c r="AG116" t="s">
        <v>1806</v>
      </c>
      <c r="AH116" t="s">
        <v>1807</v>
      </c>
      <c r="AI116" t="s">
        <v>1808</v>
      </c>
      <c r="AJ116" t="s">
        <v>953</v>
      </c>
      <c r="AK116" t="s">
        <v>517</v>
      </c>
      <c r="AL116" t="s">
        <v>518</v>
      </c>
      <c r="AM116" t="s">
        <v>426</v>
      </c>
      <c r="AN116" t="s">
        <v>427</v>
      </c>
      <c r="AO116" t="s">
        <v>840</v>
      </c>
      <c r="AP116" t="s">
        <v>429</v>
      </c>
      <c r="AQ116" t="s">
        <v>573</v>
      </c>
      <c r="AR116" t="s">
        <v>431</v>
      </c>
      <c r="AS116" t="s">
        <v>432</v>
      </c>
      <c r="AT116" t="s">
        <v>437</v>
      </c>
      <c r="AU116" t="s">
        <v>520</v>
      </c>
      <c r="AV116" t="s">
        <v>674</v>
      </c>
      <c r="AW116" t="s">
        <v>521</v>
      </c>
      <c r="AX116" t="s">
        <v>1809</v>
      </c>
      <c r="AY116" t="s">
        <v>431</v>
      </c>
      <c r="AZ116" t="s">
        <v>438</v>
      </c>
      <c r="BA116" t="s">
        <v>438</v>
      </c>
      <c r="BB116" t="s">
        <v>438</v>
      </c>
      <c r="BC116" t="s">
        <v>438</v>
      </c>
      <c r="BD116" t="s">
        <v>439</v>
      </c>
      <c r="BE116" t="s">
        <v>573</v>
      </c>
      <c r="BF116" t="s">
        <v>1810</v>
      </c>
      <c r="BG116" t="s">
        <v>442</v>
      </c>
      <c r="BH116" t="s">
        <v>438</v>
      </c>
      <c r="BI116" t="s">
        <v>438</v>
      </c>
      <c r="BJ116" t="s">
        <v>1807</v>
      </c>
      <c r="BM116" t="s">
        <v>447</v>
      </c>
      <c r="BN116" t="s">
        <v>447</v>
      </c>
    </row>
    <row r="117" spans="1:66">
      <c r="A117">
        <v>113</v>
      </c>
      <c r="B117" t="s">
        <v>697</v>
      </c>
      <c r="C117" t="s">
        <v>1811</v>
      </c>
      <c r="D117" t="s">
        <v>1055</v>
      </c>
      <c r="BM117" t="s">
        <v>443</v>
      </c>
      <c r="BN117" t="s">
        <v>447</v>
      </c>
    </row>
    <row r="118" spans="1:66">
      <c r="A118">
        <v>114</v>
      </c>
      <c r="B118" t="s">
        <v>186</v>
      </c>
      <c r="C118" t="s">
        <v>1812</v>
      </c>
      <c r="D118" t="s">
        <v>1813</v>
      </c>
      <c r="E118" t="s">
        <v>1814</v>
      </c>
      <c r="F118" t="s">
        <v>928</v>
      </c>
      <c r="G118" t="s">
        <v>403</v>
      </c>
      <c r="H118" t="s">
        <v>796</v>
      </c>
      <c r="I118" t="s">
        <v>405</v>
      </c>
      <c r="J118" t="s">
        <v>1815</v>
      </c>
      <c r="K118" t="s">
        <v>405</v>
      </c>
      <c r="L118" t="s">
        <v>1816</v>
      </c>
      <c r="M118" t="s">
        <v>405</v>
      </c>
      <c r="N118" t="s">
        <v>1817</v>
      </c>
      <c r="O118" t="s">
        <v>1818</v>
      </c>
      <c r="P118" t="s">
        <v>1819</v>
      </c>
      <c r="Q118" t="s">
        <v>1820</v>
      </c>
      <c r="R118" t="s">
        <v>1815</v>
      </c>
      <c r="S118" t="s">
        <v>405</v>
      </c>
      <c r="T118" t="s">
        <v>1816</v>
      </c>
      <c r="U118" t="s">
        <v>1821</v>
      </c>
      <c r="V118" t="s">
        <v>1822</v>
      </c>
      <c r="W118" t="s">
        <v>640</v>
      </c>
      <c r="X118" t="s">
        <v>1000</v>
      </c>
      <c r="Y118" t="s">
        <v>640</v>
      </c>
      <c r="Z118" t="s">
        <v>1000</v>
      </c>
      <c r="AA118" t="s">
        <v>1000</v>
      </c>
      <c r="AB118" t="s">
        <v>1235</v>
      </c>
      <c r="AC118" t="s">
        <v>1236</v>
      </c>
      <c r="AD118" t="s">
        <v>1332</v>
      </c>
      <c r="AE118" t="s">
        <v>1248</v>
      </c>
      <c r="AF118" t="s">
        <v>1068</v>
      </c>
      <c r="AG118" t="s">
        <v>1248</v>
      </c>
      <c r="AH118" t="s">
        <v>1007</v>
      </c>
      <c r="AI118" t="s">
        <v>1001</v>
      </c>
      <c r="AJ118" t="s">
        <v>1007</v>
      </c>
      <c r="AK118" t="s">
        <v>517</v>
      </c>
      <c r="AL118" t="s">
        <v>518</v>
      </c>
      <c r="AM118" t="s">
        <v>1048</v>
      </c>
      <c r="AN118" t="s">
        <v>645</v>
      </c>
      <c r="AO118" t="s">
        <v>428</v>
      </c>
      <c r="AP118" t="s">
        <v>429</v>
      </c>
      <c r="AQ118" t="s">
        <v>1823</v>
      </c>
      <c r="AR118" t="s">
        <v>431</v>
      </c>
      <c r="AS118" t="s">
        <v>432</v>
      </c>
      <c r="AT118" t="s">
        <v>431</v>
      </c>
      <c r="AU118" t="s">
        <v>433</v>
      </c>
      <c r="AV118" t="s">
        <v>674</v>
      </c>
      <c r="AW118" t="s">
        <v>549</v>
      </c>
      <c r="AX118" t="s">
        <v>481</v>
      </c>
      <c r="AY118" t="s">
        <v>431</v>
      </c>
      <c r="AZ118" t="s">
        <v>438</v>
      </c>
      <c r="BA118" t="s">
        <v>438</v>
      </c>
      <c r="BB118" t="s">
        <v>438</v>
      </c>
      <c r="BC118" t="s">
        <v>438</v>
      </c>
      <c r="BD118" t="s">
        <v>439</v>
      </c>
      <c r="BE118" t="s">
        <v>573</v>
      </c>
      <c r="BF118" t="s">
        <v>441</v>
      </c>
      <c r="BG118" t="s">
        <v>442</v>
      </c>
      <c r="BH118" t="s">
        <v>442</v>
      </c>
      <c r="BI118" t="s">
        <v>442</v>
      </c>
      <c r="BJ118" t="s">
        <v>1007</v>
      </c>
      <c r="BK118" t="s">
        <v>1007</v>
      </c>
      <c r="BL118" t="s">
        <v>1007</v>
      </c>
      <c r="BM118" t="s">
        <v>845</v>
      </c>
      <c r="BN118" t="s">
        <v>447</v>
      </c>
    </row>
    <row r="119" spans="1:66">
      <c r="A119">
        <v>115</v>
      </c>
      <c r="B119" t="s">
        <v>186</v>
      </c>
      <c r="C119" t="s">
        <v>1824</v>
      </c>
      <c r="D119" t="s">
        <v>1825</v>
      </c>
      <c r="E119" t="s">
        <v>1826</v>
      </c>
      <c r="F119" t="s">
        <v>928</v>
      </c>
      <c r="G119" t="s">
        <v>403</v>
      </c>
      <c r="H119" t="s">
        <v>827</v>
      </c>
      <c r="I119" t="s">
        <v>405</v>
      </c>
      <c r="J119" t="s">
        <v>1827</v>
      </c>
      <c r="K119" t="s">
        <v>1828</v>
      </c>
      <c r="L119" t="s">
        <v>1829</v>
      </c>
      <c r="M119" t="s">
        <v>405</v>
      </c>
      <c r="N119" t="s">
        <v>1830</v>
      </c>
      <c r="O119" t="s">
        <v>1831</v>
      </c>
      <c r="P119" t="s">
        <v>1832</v>
      </c>
      <c r="Q119" t="s">
        <v>1833</v>
      </c>
      <c r="R119" t="s">
        <v>1827</v>
      </c>
      <c r="S119" t="s">
        <v>1828</v>
      </c>
      <c r="T119" t="s">
        <v>1829</v>
      </c>
      <c r="U119" t="s">
        <v>1834</v>
      </c>
      <c r="V119" t="s">
        <v>1835</v>
      </c>
      <c r="W119" t="s">
        <v>663</v>
      </c>
      <c r="X119" t="s">
        <v>1836</v>
      </c>
      <c r="Y119" t="s">
        <v>1836</v>
      </c>
      <c r="Z119" t="s">
        <v>671</v>
      </c>
      <c r="AA119" t="s">
        <v>1068</v>
      </c>
      <c r="AB119" t="s">
        <v>1837</v>
      </c>
      <c r="AC119" t="s">
        <v>1068</v>
      </c>
      <c r="AD119" t="s">
        <v>1837</v>
      </c>
      <c r="AE119" t="s">
        <v>1838</v>
      </c>
      <c r="AF119" t="s">
        <v>1250</v>
      </c>
      <c r="AG119" t="s">
        <v>1250</v>
      </c>
      <c r="AH119" t="s">
        <v>1839</v>
      </c>
      <c r="AI119" t="s">
        <v>1250</v>
      </c>
      <c r="AJ119" t="s">
        <v>1839</v>
      </c>
      <c r="AK119" t="s">
        <v>517</v>
      </c>
      <c r="AL119" t="s">
        <v>518</v>
      </c>
      <c r="AM119" t="s">
        <v>426</v>
      </c>
      <c r="AN119" t="s">
        <v>427</v>
      </c>
      <c r="AO119" t="s">
        <v>1840</v>
      </c>
      <c r="AP119" t="s">
        <v>1841</v>
      </c>
      <c r="AQ119" t="s">
        <v>1842</v>
      </c>
      <c r="AR119" t="s">
        <v>431</v>
      </c>
      <c r="AS119" t="s">
        <v>477</v>
      </c>
      <c r="AT119" t="s">
        <v>431</v>
      </c>
      <c r="AU119" t="s">
        <v>405</v>
      </c>
      <c r="AV119" t="s">
        <v>405</v>
      </c>
      <c r="AW119" t="s">
        <v>623</v>
      </c>
      <c r="AX119" t="s">
        <v>623</v>
      </c>
      <c r="AY119" t="s">
        <v>431</v>
      </c>
      <c r="AZ119" t="s">
        <v>438</v>
      </c>
      <c r="BA119" t="s">
        <v>438</v>
      </c>
      <c r="BB119" t="s">
        <v>438</v>
      </c>
      <c r="BC119" t="s">
        <v>438</v>
      </c>
      <c r="BD119" t="s">
        <v>482</v>
      </c>
      <c r="BE119" t="s">
        <v>1843</v>
      </c>
      <c r="BF119" t="s">
        <v>441</v>
      </c>
      <c r="BG119" t="s">
        <v>442</v>
      </c>
      <c r="BH119" t="s">
        <v>442</v>
      </c>
      <c r="BI119" t="s">
        <v>438</v>
      </c>
      <c r="BJ119" t="s">
        <v>1839</v>
      </c>
      <c r="BK119" t="s">
        <v>1839</v>
      </c>
      <c r="BM119" t="s">
        <v>443</v>
      </c>
      <c r="BN119" t="s">
        <v>444</v>
      </c>
    </row>
    <row r="120" spans="1:66">
      <c r="A120">
        <v>116</v>
      </c>
      <c r="B120" t="s">
        <v>486</v>
      </c>
      <c r="C120" t="s">
        <v>1844</v>
      </c>
      <c r="D120" t="s">
        <v>1845</v>
      </c>
      <c r="BM120" t="s">
        <v>444</v>
      </c>
      <c r="BN120" t="s">
        <v>447</v>
      </c>
    </row>
    <row r="121" spans="1:66">
      <c r="A121">
        <v>117</v>
      </c>
      <c r="B121" t="s">
        <v>1395</v>
      </c>
      <c r="C121" t="s">
        <v>1846</v>
      </c>
      <c r="D121" t="s">
        <v>1847</v>
      </c>
      <c r="BM121" t="s">
        <v>845</v>
      </c>
      <c r="BN121" t="s">
        <v>845</v>
      </c>
    </row>
    <row r="122" spans="1:66">
      <c r="A122">
        <v>118</v>
      </c>
      <c r="B122" t="s">
        <v>186</v>
      </c>
      <c r="C122" t="s">
        <v>1848</v>
      </c>
      <c r="D122" t="s">
        <v>1849</v>
      </c>
      <c r="E122" t="s">
        <v>1848</v>
      </c>
      <c r="F122" t="s">
        <v>928</v>
      </c>
      <c r="G122" t="s">
        <v>403</v>
      </c>
      <c r="H122" t="s">
        <v>628</v>
      </c>
      <c r="I122" t="s">
        <v>405</v>
      </c>
      <c r="J122" t="s">
        <v>1850</v>
      </c>
      <c r="K122" t="s">
        <v>1850</v>
      </c>
      <c r="L122" t="s">
        <v>1851</v>
      </c>
      <c r="M122" t="s">
        <v>405</v>
      </c>
      <c r="N122" t="s">
        <v>1852</v>
      </c>
      <c r="O122" t="s">
        <v>1853</v>
      </c>
      <c r="P122" t="s">
        <v>1854</v>
      </c>
      <c r="Q122" t="s">
        <v>1855</v>
      </c>
      <c r="R122" t="s">
        <v>1850</v>
      </c>
      <c r="S122" t="s">
        <v>1850</v>
      </c>
      <c r="T122" t="s">
        <v>1851</v>
      </c>
      <c r="U122" t="s">
        <v>1856</v>
      </c>
      <c r="V122" t="s">
        <v>1857</v>
      </c>
      <c r="W122" t="s">
        <v>857</v>
      </c>
      <c r="X122" t="s">
        <v>639</v>
      </c>
      <c r="Y122" t="s">
        <v>857</v>
      </c>
      <c r="Z122" t="s">
        <v>639</v>
      </c>
      <c r="AA122" t="s">
        <v>640</v>
      </c>
      <c r="AB122" t="s">
        <v>641</v>
      </c>
      <c r="AC122" t="s">
        <v>941</v>
      </c>
      <c r="AD122" t="s">
        <v>641</v>
      </c>
      <c r="AE122" t="s">
        <v>642</v>
      </c>
      <c r="AF122" t="s">
        <v>1267</v>
      </c>
      <c r="AG122" t="s">
        <v>1251</v>
      </c>
      <c r="AH122" t="s">
        <v>643</v>
      </c>
      <c r="AI122" t="s">
        <v>1251</v>
      </c>
      <c r="AJ122" t="s">
        <v>643</v>
      </c>
      <c r="AK122" t="s">
        <v>517</v>
      </c>
      <c r="AL122" t="s">
        <v>518</v>
      </c>
      <c r="AM122" t="s">
        <v>1048</v>
      </c>
      <c r="AN122" t="s">
        <v>427</v>
      </c>
      <c r="AO122" t="s">
        <v>428</v>
      </c>
      <c r="AP122" t="s">
        <v>985</v>
      </c>
      <c r="AQ122" t="s">
        <v>1858</v>
      </c>
      <c r="AR122" t="s">
        <v>431</v>
      </c>
      <c r="AS122" t="s">
        <v>1859</v>
      </c>
      <c r="AT122" t="s">
        <v>431</v>
      </c>
      <c r="AU122" t="s">
        <v>405</v>
      </c>
      <c r="AV122" t="s">
        <v>405</v>
      </c>
      <c r="AW122" t="s">
        <v>623</v>
      </c>
      <c r="AX122" t="s">
        <v>623</v>
      </c>
      <c r="AY122" t="s">
        <v>431</v>
      </c>
      <c r="AZ122" t="s">
        <v>438</v>
      </c>
      <c r="BA122" t="s">
        <v>438</v>
      </c>
      <c r="BB122" t="s">
        <v>438</v>
      </c>
      <c r="BC122" t="s">
        <v>438</v>
      </c>
      <c r="BD122" t="s">
        <v>439</v>
      </c>
      <c r="BE122" t="s">
        <v>483</v>
      </c>
      <c r="BF122" t="s">
        <v>441</v>
      </c>
      <c r="BG122" t="s">
        <v>442</v>
      </c>
      <c r="BH122" t="s">
        <v>442</v>
      </c>
      <c r="BI122" t="s">
        <v>438</v>
      </c>
      <c r="BJ122" t="s">
        <v>643</v>
      </c>
      <c r="BK122" t="s">
        <v>643</v>
      </c>
      <c r="BM122" t="s">
        <v>447</v>
      </c>
      <c r="BN122" t="s">
        <v>447</v>
      </c>
    </row>
    <row r="123" spans="1:66">
      <c r="A123">
        <v>119</v>
      </c>
      <c r="B123" t="s">
        <v>697</v>
      </c>
      <c r="C123" t="s">
        <v>1860</v>
      </c>
      <c r="D123" t="s">
        <v>1861</v>
      </c>
      <c r="BM123" t="s">
        <v>845</v>
      </c>
      <c r="BN123" t="s">
        <v>447</v>
      </c>
    </row>
    <row r="124" spans="1:66">
      <c r="A124">
        <v>120</v>
      </c>
      <c r="B124" t="s">
        <v>186</v>
      </c>
      <c r="C124" t="s">
        <v>1862</v>
      </c>
      <c r="D124" t="s">
        <v>1863</v>
      </c>
      <c r="E124" t="s">
        <v>1864</v>
      </c>
      <c r="F124" t="s">
        <v>928</v>
      </c>
      <c r="G124" t="s">
        <v>554</v>
      </c>
      <c r="H124" t="s">
        <v>404</v>
      </c>
      <c r="I124" t="s">
        <v>405</v>
      </c>
      <c r="J124" t="s">
        <v>1865</v>
      </c>
      <c r="K124" t="s">
        <v>1865</v>
      </c>
      <c r="L124" t="s">
        <v>1866</v>
      </c>
      <c r="M124" t="s">
        <v>457</v>
      </c>
      <c r="N124" t="s">
        <v>682</v>
      </c>
      <c r="O124" t="s">
        <v>1867</v>
      </c>
      <c r="P124" t="s">
        <v>1868</v>
      </c>
      <c r="Q124" t="s">
        <v>1869</v>
      </c>
      <c r="R124" t="s">
        <v>1865</v>
      </c>
      <c r="S124" t="s">
        <v>1865</v>
      </c>
      <c r="T124" t="s">
        <v>1866</v>
      </c>
      <c r="U124" t="s">
        <v>1870</v>
      </c>
      <c r="V124" t="s">
        <v>1871</v>
      </c>
      <c r="W124" t="s">
        <v>1023</v>
      </c>
      <c r="X124" t="s">
        <v>1023</v>
      </c>
      <c r="Y124" t="s">
        <v>1023</v>
      </c>
      <c r="Z124" t="s">
        <v>1023</v>
      </c>
      <c r="AA124" t="s">
        <v>1023</v>
      </c>
      <c r="AB124" t="s">
        <v>641</v>
      </c>
      <c r="AC124" t="s">
        <v>1023</v>
      </c>
      <c r="AD124" t="s">
        <v>641</v>
      </c>
      <c r="AE124" t="s">
        <v>1084</v>
      </c>
      <c r="AF124" t="s">
        <v>641</v>
      </c>
      <c r="AG124" t="s">
        <v>1084</v>
      </c>
      <c r="AH124" t="s">
        <v>641</v>
      </c>
      <c r="AI124" t="s">
        <v>1838</v>
      </c>
      <c r="AJ124" t="s">
        <v>1838</v>
      </c>
      <c r="AK124" t="s">
        <v>517</v>
      </c>
      <c r="AL124" t="s">
        <v>947</v>
      </c>
      <c r="AM124" t="s">
        <v>426</v>
      </c>
      <c r="AN124" t="s">
        <v>427</v>
      </c>
      <c r="AO124" t="s">
        <v>428</v>
      </c>
      <c r="AP124" t="s">
        <v>1872</v>
      </c>
      <c r="AQ124" t="s">
        <v>547</v>
      </c>
      <c r="AR124" t="s">
        <v>431</v>
      </c>
      <c r="AS124" t="s">
        <v>432</v>
      </c>
      <c r="AT124" t="s">
        <v>431</v>
      </c>
      <c r="AU124" t="s">
        <v>405</v>
      </c>
      <c r="AV124" t="s">
        <v>405</v>
      </c>
      <c r="AW124" t="s">
        <v>623</v>
      </c>
      <c r="AX124" t="s">
        <v>623</v>
      </c>
      <c r="AY124" t="s">
        <v>431</v>
      </c>
      <c r="AZ124" t="s">
        <v>438</v>
      </c>
      <c r="BA124" t="s">
        <v>438</v>
      </c>
      <c r="BB124" t="s">
        <v>438</v>
      </c>
      <c r="BC124" t="s">
        <v>438</v>
      </c>
      <c r="BD124" t="s">
        <v>439</v>
      </c>
      <c r="BE124" t="s">
        <v>550</v>
      </c>
      <c r="BF124" t="s">
        <v>441</v>
      </c>
      <c r="BG124" t="s">
        <v>438</v>
      </c>
      <c r="BH124" t="s">
        <v>442</v>
      </c>
      <c r="BI124" t="s">
        <v>438</v>
      </c>
      <c r="BK124" t="s">
        <v>641</v>
      </c>
      <c r="BM124" t="s">
        <v>485</v>
      </c>
      <c r="BN124" t="s">
        <v>447</v>
      </c>
    </row>
    <row r="125" spans="1:66">
      <c r="A125">
        <v>121</v>
      </c>
      <c r="B125" t="s">
        <v>186</v>
      </c>
      <c r="C125" t="s">
        <v>1873</v>
      </c>
      <c r="D125" t="s">
        <v>1874</v>
      </c>
      <c r="E125" t="s">
        <v>1873</v>
      </c>
      <c r="F125" t="s">
        <v>928</v>
      </c>
      <c r="G125" t="s">
        <v>403</v>
      </c>
      <c r="H125" t="s">
        <v>1171</v>
      </c>
      <c r="I125" t="s">
        <v>1875</v>
      </c>
      <c r="J125" t="s">
        <v>1876</v>
      </c>
      <c r="K125" t="s">
        <v>1877</v>
      </c>
      <c r="L125" t="s">
        <v>1878</v>
      </c>
      <c r="M125" t="s">
        <v>1879</v>
      </c>
      <c r="N125" t="s">
        <v>1875</v>
      </c>
      <c r="O125" t="s">
        <v>1880</v>
      </c>
      <c r="P125" t="s">
        <v>1881</v>
      </c>
      <c r="Q125" t="s">
        <v>1882</v>
      </c>
      <c r="R125" t="s">
        <v>1876</v>
      </c>
      <c r="S125" t="s">
        <v>1877</v>
      </c>
      <c r="T125" t="s">
        <v>1878</v>
      </c>
      <c r="U125" t="s">
        <v>1883</v>
      </c>
      <c r="V125" t="s">
        <v>1884</v>
      </c>
      <c r="W125" t="s">
        <v>640</v>
      </c>
      <c r="X125" t="s">
        <v>1885</v>
      </c>
      <c r="Y125" t="s">
        <v>1766</v>
      </c>
      <c r="Z125" t="s">
        <v>1885</v>
      </c>
      <c r="AA125" t="s">
        <v>1885</v>
      </c>
      <c r="AB125" t="s">
        <v>641</v>
      </c>
      <c r="AC125" t="s">
        <v>642</v>
      </c>
      <c r="AD125" t="s">
        <v>1493</v>
      </c>
      <c r="AE125" t="s">
        <v>642</v>
      </c>
      <c r="AF125" t="s">
        <v>978</v>
      </c>
      <c r="AG125" t="s">
        <v>1886</v>
      </c>
      <c r="AH125" t="s">
        <v>978</v>
      </c>
      <c r="AI125" t="s">
        <v>977</v>
      </c>
      <c r="AJ125" t="s">
        <v>978</v>
      </c>
      <c r="AK125" t="s">
        <v>517</v>
      </c>
      <c r="AL125" t="s">
        <v>518</v>
      </c>
      <c r="AM125" t="s">
        <v>1048</v>
      </c>
      <c r="AN125" t="s">
        <v>427</v>
      </c>
      <c r="AO125" t="s">
        <v>428</v>
      </c>
      <c r="AP125" t="s">
        <v>985</v>
      </c>
      <c r="AQ125" t="s">
        <v>573</v>
      </c>
      <c r="AR125" t="s">
        <v>431</v>
      </c>
      <c r="AS125" t="s">
        <v>477</v>
      </c>
      <c r="AT125" t="s">
        <v>431</v>
      </c>
      <c r="AU125" t="s">
        <v>405</v>
      </c>
      <c r="AV125" t="s">
        <v>405</v>
      </c>
      <c r="AW125" t="s">
        <v>623</v>
      </c>
      <c r="AX125" t="s">
        <v>623</v>
      </c>
      <c r="AY125" t="s">
        <v>431</v>
      </c>
      <c r="AZ125" t="s">
        <v>438</v>
      </c>
      <c r="BA125" t="s">
        <v>438</v>
      </c>
      <c r="BB125" t="s">
        <v>438</v>
      </c>
      <c r="BC125" t="s">
        <v>438</v>
      </c>
      <c r="BD125" t="s">
        <v>439</v>
      </c>
      <c r="BE125" t="s">
        <v>573</v>
      </c>
      <c r="BF125" t="s">
        <v>1349</v>
      </c>
      <c r="BG125" t="s">
        <v>442</v>
      </c>
      <c r="BH125" t="s">
        <v>442</v>
      </c>
      <c r="BI125" t="s">
        <v>438</v>
      </c>
      <c r="BJ125" t="s">
        <v>1886</v>
      </c>
      <c r="BK125" t="s">
        <v>1886</v>
      </c>
      <c r="BM125" t="s">
        <v>485</v>
      </c>
      <c r="BN125" t="s">
        <v>447</v>
      </c>
    </row>
    <row r="126" spans="1:66">
      <c r="A126">
        <v>122</v>
      </c>
      <c r="B126" t="s">
        <v>1731</v>
      </c>
      <c r="C126" t="s">
        <v>1887</v>
      </c>
      <c r="D126" t="s">
        <v>1888</v>
      </c>
      <c r="BM126" t="s">
        <v>444</v>
      </c>
      <c r="BN126" t="s">
        <v>447</v>
      </c>
    </row>
    <row r="127" spans="1:66">
      <c r="A127">
        <v>123</v>
      </c>
      <c r="B127" t="s">
        <v>186</v>
      </c>
      <c r="C127" t="s">
        <v>1889</v>
      </c>
      <c r="D127" t="s">
        <v>1890</v>
      </c>
      <c r="E127" t="s">
        <v>1889</v>
      </c>
      <c r="F127" t="s">
        <v>928</v>
      </c>
      <c r="G127" t="s">
        <v>403</v>
      </c>
      <c r="H127" t="s">
        <v>814</v>
      </c>
      <c r="I127" t="s">
        <v>405</v>
      </c>
      <c r="J127" t="s">
        <v>405</v>
      </c>
      <c r="K127" t="s">
        <v>405</v>
      </c>
      <c r="L127" t="s">
        <v>1891</v>
      </c>
      <c r="M127" t="s">
        <v>405</v>
      </c>
      <c r="N127" t="s">
        <v>1892</v>
      </c>
      <c r="O127" t="s">
        <v>1893</v>
      </c>
      <c r="P127" t="s">
        <v>1894</v>
      </c>
      <c r="Q127" t="s">
        <v>1895</v>
      </c>
      <c r="R127" t="s">
        <v>405</v>
      </c>
      <c r="S127" t="s">
        <v>405</v>
      </c>
      <c r="T127" t="s">
        <v>1891</v>
      </c>
      <c r="U127" t="s">
        <v>1896</v>
      </c>
      <c r="V127" t="s">
        <v>1897</v>
      </c>
      <c r="W127" t="s">
        <v>640</v>
      </c>
      <c r="X127" t="s">
        <v>938</v>
      </c>
      <c r="Y127" t="s">
        <v>640</v>
      </c>
      <c r="Z127" t="s">
        <v>938</v>
      </c>
      <c r="AA127" t="s">
        <v>939</v>
      </c>
      <c r="AB127" t="s">
        <v>955</v>
      </c>
      <c r="AC127" t="s">
        <v>954</v>
      </c>
      <c r="AD127" t="s">
        <v>957</v>
      </c>
      <c r="AE127" t="s">
        <v>954</v>
      </c>
      <c r="AF127" t="s">
        <v>957</v>
      </c>
      <c r="AG127" t="s">
        <v>1024</v>
      </c>
      <c r="AH127" t="s">
        <v>1027</v>
      </c>
      <c r="AI127" t="s">
        <v>1024</v>
      </c>
      <c r="AJ127" t="s">
        <v>1027</v>
      </c>
      <c r="AK127" t="s">
        <v>517</v>
      </c>
      <c r="AL127" t="s">
        <v>518</v>
      </c>
      <c r="AM127" t="s">
        <v>474</v>
      </c>
      <c r="AN127" t="s">
        <v>427</v>
      </c>
      <c r="AO127" t="s">
        <v>428</v>
      </c>
      <c r="AP127" t="s">
        <v>808</v>
      </c>
      <c r="AQ127" t="s">
        <v>1898</v>
      </c>
      <c r="AR127" t="s">
        <v>431</v>
      </c>
      <c r="AS127" t="s">
        <v>809</v>
      </c>
      <c r="AT127" t="s">
        <v>431</v>
      </c>
      <c r="AU127" t="s">
        <v>405</v>
      </c>
      <c r="AV127" t="s">
        <v>405</v>
      </c>
      <c r="AW127" t="s">
        <v>623</v>
      </c>
      <c r="AX127" t="s">
        <v>623</v>
      </c>
      <c r="AY127" t="s">
        <v>431</v>
      </c>
      <c r="AZ127" t="s">
        <v>438</v>
      </c>
      <c r="BA127" t="s">
        <v>438</v>
      </c>
      <c r="BB127" t="s">
        <v>438</v>
      </c>
      <c r="BC127" t="s">
        <v>438</v>
      </c>
      <c r="BD127" t="s">
        <v>439</v>
      </c>
      <c r="BE127" t="s">
        <v>1433</v>
      </c>
      <c r="BF127" t="s">
        <v>441</v>
      </c>
      <c r="BG127" t="s">
        <v>438</v>
      </c>
      <c r="BH127" t="s">
        <v>442</v>
      </c>
      <c r="BI127" t="s">
        <v>438</v>
      </c>
      <c r="BK127" t="s">
        <v>1524</v>
      </c>
      <c r="BM127" t="s">
        <v>447</v>
      </c>
      <c r="BN127" t="s">
        <v>447</v>
      </c>
    </row>
    <row r="128" spans="1:66">
      <c r="A128">
        <v>124</v>
      </c>
      <c r="B128" t="s">
        <v>186</v>
      </c>
      <c r="C128" t="s">
        <v>1899</v>
      </c>
      <c r="D128" t="s">
        <v>1890</v>
      </c>
      <c r="E128" t="s">
        <v>1900</v>
      </c>
      <c r="F128" t="s">
        <v>928</v>
      </c>
      <c r="G128" t="s">
        <v>403</v>
      </c>
      <c r="H128" t="s">
        <v>814</v>
      </c>
      <c r="I128" t="s">
        <v>405</v>
      </c>
      <c r="J128" t="s">
        <v>405</v>
      </c>
      <c r="K128" t="s">
        <v>405</v>
      </c>
      <c r="L128" t="s">
        <v>1891</v>
      </c>
      <c r="M128" t="s">
        <v>405</v>
      </c>
      <c r="N128" t="s">
        <v>1892</v>
      </c>
      <c r="O128" t="s">
        <v>1901</v>
      </c>
      <c r="P128" t="s">
        <v>1902</v>
      </c>
      <c r="Q128" t="s">
        <v>1895</v>
      </c>
      <c r="R128" t="s">
        <v>405</v>
      </c>
      <c r="S128" t="s">
        <v>405</v>
      </c>
      <c r="T128" t="s">
        <v>1891</v>
      </c>
      <c r="U128" t="s">
        <v>1903</v>
      </c>
      <c r="V128" t="s">
        <v>1904</v>
      </c>
      <c r="W128" t="s">
        <v>939</v>
      </c>
      <c r="X128" t="s">
        <v>940</v>
      </c>
      <c r="Y128" t="s">
        <v>939</v>
      </c>
      <c r="Z128" t="s">
        <v>940</v>
      </c>
      <c r="AA128" t="s">
        <v>941</v>
      </c>
      <c r="AB128" t="s">
        <v>955</v>
      </c>
      <c r="AC128" t="s">
        <v>956</v>
      </c>
      <c r="AD128" t="s">
        <v>1027</v>
      </c>
      <c r="AE128" t="s">
        <v>956</v>
      </c>
      <c r="AF128" t="s">
        <v>1027</v>
      </c>
      <c r="AG128" t="s">
        <v>1024</v>
      </c>
      <c r="AH128" t="s">
        <v>1905</v>
      </c>
      <c r="AI128" t="s">
        <v>1179</v>
      </c>
      <c r="AJ128" t="s">
        <v>1905</v>
      </c>
      <c r="AK128" t="s">
        <v>517</v>
      </c>
      <c r="AL128" t="s">
        <v>518</v>
      </c>
      <c r="AM128" t="s">
        <v>474</v>
      </c>
      <c r="AN128" t="s">
        <v>427</v>
      </c>
      <c r="AO128" t="s">
        <v>428</v>
      </c>
      <c r="AP128" t="s">
        <v>808</v>
      </c>
      <c r="AQ128" t="s">
        <v>1898</v>
      </c>
      <c r="AR128" t="s">
        <v>431</v>
      </c>
      <c r="AS128" t="s">
        <v>1906</v>
      </c>
      <c r="AT128" t="s">
        <v>431</v>
      </c>
      <c r="AU128" t="s">
        <v>405</v>
      </c>
      <c r="AV128" t="s">
        <v>405</v>
      </c>
      <c r="AW128" t="s">
        <v>623</v>
      </c>
      <c r="AX128" t="s">
        <v>623</v>
      </c>
      <c r="AY128" t="s">
        <v>431</v>
      </c>
      <c r="AZ128" t="s">
        <v>438</v>
      </c>
      <c r="BA128" t="s">
        <v>438</v>
      </c>
      <c r="BB128" t="s">
        <v>438</v>
      </c>
      <c r="BC128" t="s">
        <v>438</v>
      </c>
      <c r="BD128" t="s">
        <v>439</v>
      </c>
      <c r="BE128" t="s">
        <v>1433</v>
      </c>
      <c r="BF128" t="s">
        <v>1433</v>
      </c>
      <c r="BG128" t="s">
        <v>438</v>
      </c>
      <c r="BH128" t="s">
        <v>442</v>
      </c>
      <c r="BI128" t="s">
        <v>438</v>
      </c>
      <c r="BK128" t="s">
        <v>1905</v>
      </c>
      <c r="BM128" t="s">
        <v>844</v>
      </c>
      <c r="BN128" t="s">
        <v>447</v>
      </c>
    </row>
    <row r="129" spans="1:66">
      <c r="A129">
        <v>125</v>
      </c>
      <c r="B129" t="s">
        <v>186</v>
      </c>
      <c r="C129" t="s">
        <v>1907</v>
      </c>
      <c r="D129" t="s">
        <v>1908</v>
      </c>
      <c r="E129" t="s">
        <v>1909</v>
      </c>
      <c r="F129" t="s">
        <v>928</v>
      </c>
      <c r="G129" t="s">
        <v>554</v>
      </c>
      <c r="H129" t="s">
        <v>827</v>
      </c>
      <c r="I129" t="s">
        <v>405</v>
      </c>
      <c r="J129" t="s">
        <v>1910</v>
      </c>
      <c r="K129" t="s">
        <v>405</v>
      </c>
      <c r="L129" t="s">
        <v>1911</v>
      </c>
      <c r="M129" t="s">
        <v>405</v>
      </c>
      <c r="N129" t="s">
        <v>1912</v>
      </c>
      <c r="O129" t="s">
        <v>1913</v>
      </c>
      <c r="P129" t="s">
        <v>1914</v>
      </c>
      <c r="Q129" t="s">
        <v>1915</v>
      </c>
      <c r="R129" t="s">
        <v>1910</v>
      </c>
      <c r="S129" t="s">
        <v>405</v>
      </c>
      <c r="T129" t="s">
        <v>1911</v>
      </c>
      <c r="U129" t="s">
        <v>1916</v>
      </c>
      <c r="V129" t="s">
        <v>1917</v>
      </c>
      <c r="W129" t="s">
        <v>954</v>
      </c>
      <c r="X129" t="s">
        <v>955</v>
      </c>
      <c r="Y129" t="s">
        <v>954</v>
      </c>
      <c r="Z129" t="s">
        <v>955</v>
      </c>
      <c r="AA129" t="s">
        <v>1230</v>
      </c>
      <c r="AB129" t="s">
        <v>1027</v>
      </c>
      <c r="AC129" t="s">
        <v>1477</v>
      </c>
      <c r="AD129" t="s">
        <v>1029</v>
      </c>
      <c r="AE129" t="s">
        <v>1524</v>
      </c>
      <c r="AF129" t="s">
        <v>1029</v>
      </c>
      <c r="AG129" t="s">
        <v>1751</v>
      </c>
      <c r="AH129" t="s">
        <v>641</v>
      </c>
      <c r="AI129" t="s">
        <v>973</v>
      </c>
      <c r="AJ129" t="s">
        <v>641</v>
      </c>
      <c r="AK129" t="s">
        <v>517</v>
      </c>
      <c r="AL129" t="s">
        <v>592</v>
      </c>
      <c r="AM129" t="s">
        <v>426</v>
      </c>
      <c r="AN129" t="s">
        <v>427</v>
      </c>
      <c r="AO129" t="s">
        <v>428</v>
      </c>
      <c r="AP129" t="s">
        <v>1918</v>
      </c>
      <c r="AQ129" t="s">
        <v>1919</v>
      </c>
      <c r="AR129" t="s">
        <v>431</v>
      </c>
      <c r="AS129" t="s">
        <v>432</v>
      </c>
      <c r="AT129" t="s">
        <v>431</v>
      </c>
      <c r="AU129" t="s">
        <v>405</v>
      </c>
      <c r="AV129" t="s">
        <v>405</v>
      </c>
      <c r="AW129" t="s">
        <v>623</v>
      </c>
      <c r="AX129" t="s">
        <v>623</v>
      </c>
      <c r="AY129" t="s">
        <v>431</v>
      </c>
      <c r="AZ129" t="s">
        <v>438</v>
      </c>
      <c r="BA129" t="s">
        <v>438</v>
      </c>
      <c r="BB129" t="s">
        <v>438</v>
      </c>
      <c r="BC129" t="s">
        <v>438</v>
      </c>
      <c r="BD129" t="s">
        <v>439</v>
      </c>
      <c r="BE129" t="s">
        <v>1730</v>
      </c>
      <c r="BF129" t="s">
        <v>1920</v>
      </c>
      <c r="BG129" t="s">
        <v>442</v>
      </c>
      <c r="BH129" t="s">
        <v>442</v>
      </c>
      <c r="BI129" t="s">
        <v>438</v>
      </c>
      <c r="BJ129" t="s">
        <v>641</v>
      </c>
      <c r="BK129" t="s">
        <v>641</v>
      </c>
      <c r="BM129" t="s">
        <v>845</v>
      </c>
      <c r="BN129" t="s">
        <v>447</v>
      </c>
    </row>
    <row r="130" spans="1:66">
      <c r="A130">
        <v>126</v>
      </c>
      <c r="B130" t="s">
        <v>186</v>
      </c>
      <c r="C130" t="s">
        <v>1921</v>
      </c>
      <c r="D130" t="s">
        <v>1922</v>
      </c>
      <c r="E130" t="s">
        <v>1923</v>
      </c>
      <c r="F130" t="s">
        <v>928</v>
      </c>
      <c r="G130" t="s">
        <v>403</v>
      </c>
      <c r="H130" t="s">
        <v>628</v>
      </c>
      <c r="I130" t="s">
        <v>405</v>
      </c>
      <c r="J130" t="s">
        <v>405</v>
      </c>
      <c r="K130" t="s">
        <v>405</v>
      </c>
      <c r="L130" t="s">
        <v>1924</v>
      </c>
      <c r="M130" t="s">
        <v>405</v>
      </c>
      <c r="N130" t="s">
        <v>1925</v>
      </c>
      <c r="O130" t="s">
        <v>1926</v>
      </c>
      <c r="P130" t="s">
        <v>1927</v>
      </c>
      <c r="Q130" t="s">
        <v>1928</v>
      </c>
      <c r="R130" t="s">
        <v>405</v>
      </c>
      <c r="S130" t="s">
        <v>405</v>
      </c>
      <c r="T130" t="s">
        <v>1924</v>
      </c>
      <c r="U130" t="s">
        <v>1929</v>
      </c>
      <c r="V130" t="s">
        <v>1930</v>
      </c>
      <c r="W130" t="s">
        <v>640</v>
      </c>
      <c r="X130" t="s">
        <v>938</v>
      </c>
      <c r="Y130" t="s">
        <v>640</v>
      </c>
      <c r="Z130" t="s">
        <v>938</v>
      </c>
      <c r="AA130" t="s">
        <v>1179</v>
      </c>
      <c r="AB130" t="s">
        <v>641</v>
      </c>
      <c r="AC130" t="s">
        <v>642</v>
      </c>
      <c r="AD130" t="s">
        <v>1085</v>
      </c>
      <c r="AE130" t="s">
        <v>1090</v>
      </c>
      <c r="AF130" t="s">
        <v>1635</v>
      </c>
      <c r="AG130" t="s">
        <v>1491</v>
      </c>
      <c r="AH130" t="s">
        <v>976</v>
      </c>
      <c r="AI130" t="s">
        <v>1491</v>
      </c>
      <c r="AJ130" t="s">
        <v>976</v>
      </c>
      <c r="AK130" t="s">
        <v>517</v>
      </c>
      <c r="AL130" t="s">
        <v>518</v>
      </c>
      <c r="AM130" t="s">
        <v>474</v>
      </c>
      <c r="AN130" t="s">
        <v>427</v>
      </c>
      <c r="AO130" t="s">
        <v>428</v>
      </c>
      <c r="AP130" t="s">
        <v>808</v>
      </c>
      <c r="AQ130" t="s">
        <v>1931</v>
      </c>
      <c r="AR130" t="s">
        <v>431</v>
      </c>
      <c r="AS130" t="s">
        <v>477</v>
      </c>
      <c r="AT130" t="s">
        <v>437</v>
      </c>
      <c r="AU130" t="s">
        <v>405</v>
      </c>
      <c r="AV130" t="s">
        <v>405</v>
      </c>
      <c r="AW130" t="s">
        <v>623</v>
      </c>
      <c r="AX130" t="s">
        <v>623</v>
      </c>
      <c r="AY130" t="s">
        <v>431</v>
      </c>
      <c r="AZ130" t="s">
        <v>438</v>
      </c>
      <c r="BA130" t="s">
        <v>438</v>
      </c>
      <c r="BB130" t="s">
        <v>438</v>
      </c>
      <c r="BC130" t="s">
        <v>438</v>
      </c>
      <c r="BD130" t="s">
        <v>439</v>
      </c>
      <c r="BE130" t="s">
        <v>1433</v>
      </c>
      <c r="BF130" t="s">
        <v>441</v>
      </c>
      <c r="BG130" t="s">
        <v>442</v>
      </c>
      <c r="BH130" t="s">
        <v>442</v>
      </c>
      <c r="BI130" t="s">
        <v>438</v>
      </c>
      <c r="BJ130" t="s">
        <v>976</v>
      </c>
      <c r="BK130" t="s">
        <v>976</v>
      </c>
      <c r="BM130" t="s">
        <v>447</v>
      </c>
      <c r="BN130" t="s">
        <v>447</v>
      </c>
    </row>
    <row r="131" spans="1:66">
      <c r="A131">
        <v>127</v>
      </c>
      <c r="B131" t="s">
        <v>486</v>
      </c>
      <c r="C131" t="s">
        <v>1932</v>
      </c>
      <c r="D131" t="s">
        <v>1933</v>
      </c>
      <c r="BM131" t="s">
        <v>491</v>
      </c>
      <c r="BN131" t="s">
        <v>447</v>
      </c>
    </row>
    <row r="132" spans="1:66">
      <c r="A132">
        <v>128</v>
      </c>
      <c r="B132" t="s">
        <v>186</v>
      </c>
      <c r="C132" t="s">
        <v>1934</v>
      </c>
      <c r="D132" t="s">
        <v>401</v>
      </c>
      <c r="E132" t="s">
        <v>1935</v>
      </c>
      <c r="F132" t="s">
        <v>928</v>
      </c>
      <c r="G132" t="s">
        <v>403</v>
      </c>
      <c r="H132" t="s">
        <v>1936</v>
      </c>
      <c r="I132" t="s">
        <v>405</v>
      </c>
      <c r="J132" t="s">
        <v>406</v>
      </c>
      <c r="K132" t="s">
        <v>405</v>
      </c>
      <c r="L132" t="s">
        <v>407</v>
      </c>
      <c r="M132" t="s">
        <v>408</v>
      </c>
      <c r="N132" t="s">
        <v>409</v>
      </c>
      <c r="O132" t="s">
        <v>410</v>
      </c>
      <c r="P132" t="s">
        <v>411</v>
      </c>
      <c r="Q132" t="s">
        <v>412</v>
      </c>
      <c r="R132" t="s">
        <v>406</v>
      </c>
      <c r="S132" t="s">
        <v>405</v>
      </c>
      <c r="T132" t="s">
        <v>407</v>
      </c>
      <c r="U132" t="s">
        <v>1937</v>
      </c>
      <c r="V132" t="s">
        <v>1938</v>
      </c>
      <c r="W132" t="s">
        <v>640</v>
      </c>
      <c r="X132" t="s">
        <v>940</v>
      </c>
      <c r="Y132" t="s">
        <v>640</v>
      </c>
      <c r="Z132" t="s">
        <v>1235</v>
      </c>
      <c r="AA132" t="s">
        <v>1236</v>
      </c>
      <c r="AB132" t="s">
        <v>957</v>
      </c>
      <c r="AC132" t="s">
        <v>1248</v>
      </c>
      <c r="AD132" t="s">
        <v>1027</v>
      </c>
      <c r="AE132" t="s">
        <v>1230</v>
      </c>
      <c r="AF132" t="s">
        <v>1029</v>
      </c>
      <c r="AG132" t="s">
        <v>973</v>
      </c>
      <c r="AH132" t="s">
        <v>641</v>
      </c>
      <c r="AI132" t="s">
        <v>973</v>
      </c>
      <c r="AJ132" t="s">
        <v>641</v>
      </c>
      <c r="AK132" t="s">
        <v>425</v>
      </c>
      <c r="AM132" t="s">
        <v>474</v>
      </c>
      <c r="AN132" t="s">
        <v>427</v>
      </c>
      <c r="AO132" t="s">
        <v>428</v>
      </c>
      <c r="AP132" t="s">
        <v>429</v>
      </c>
      <c r="AQ132" t="s">
        <v>1939</v>
      </c>
      <c r="AR132" t="s">
        <v>431</v>
      </c>
      <c r="AS132" t="s">
        <v>432</v>
      </c>
      <c r="AT132" t="s">
        <v>431</v>
      </c>
      <c r="AU132" t="s">
        <v>433</v>
      </c>
      <c r="AV132" t="s">
        <v>434</v>
      </c>
      <c r="AW132" t="s">
        <v>1131</v>
      </c>
      <c r="AX132" t="s">
        <v>1809</v>
      </c>
      <c r="AY132" t="s">
        <v>437</v>
      </c>
      <c r="AZ132" t="s">
        <v>438</v>
      </c>
      <c r="BA132" t="s">
        <v>438</v>
      </c>
      <c r="BB132" t="s">
        <v>438</v>
      </c>
      <c r="BC132" t="s">
        <v>438</v>
      </c>
      <c r="BD132" t="s">
        <v>439</v>
      </c>
      <c r="BE132" t="s">
        <v>1940</v>
      </c>
      <c r="BG132" t="s">
        <v>438</v>
      </c>
      <c r="BH132" t="s">
        <v>438</v>
      </c>
      <c r="BI132" t="s">
        <v>438</v>
      </c>
      <c r="BM132" t="s">
        <v>485</v>
      </c>
      <c r="BN132" t="s">
        <v>444</v>
      </c>
    </row>
    <row r="133" spans="1:66">
      <c r="A133">
        <v>129</v>
      </c>
      <c r="B133" t="s">
        <v>186</v>
      </c>
      <c r="C133" t="s">
        <v>1941</v>
      </c>
      <c r="D133" t="s">
        <v>1942</v>
      </c>
      <c r="E133" t="s">
        <v>1943</v>
      </c>
      <c r="F133" t="s">
        <v>928</v>
      </c>
      <c r="G133" t="s">
        <v>403</v>
      </c>
      <c r="H133" t="s">
        <v>578</v>
      </c>
      <c r="I133" t="s">
        <v>405</v>
      </c>
      <c r="J133" t="s">
        <v>405</v>
      </c>
      <c r="K133" t="s">
        <v>405</v>
      </c>
      <c r="L133" t="s">
        <v>1944</v>
      </c>
      <c r="M133" t="s">
        <v>1945</v>
      </c>
      <c r="N133" t="s">
        <v>1946</v>
      </c>
      <c r="O133" t="s">
        <v>1947</v>
      </c>
      <c r="P133" t="s">
        <v>1948</v>
      </c>
      <c r="Q133" t="s">
        <v>1949</v>
      </c>
      <c r="R133" t="s">
        <v>405</v>
      </c>
      <c r="S133" t="s">
        <v>405</v>
      </c>
      <c r="T133" t="s">
        <v>1944</v>
      </c>
      <c r="U133" t="s">
        <v>1950</v>
      </c>
      <c r="V133" t="s">
        <v>1951</v>
      </c>
      <c r="W133" t="s">
        <v>1952</v>
      </c>
      <c r="X133" t="s">
        <v>1213</v>
      </c>
      <c r="Y133" t="s">
        <v>1952</v>
      </c>
      <c r="Z133" t="s">
        <v>1213</v>
      </c>
      <c r="AA133" t="s">
        <v>1953</v>
      </c>
      <c r="AB133" t="s">
        <v>1954</v>
      </c>
      <c r="AC133" t="s">
        <v>1144</v>
      </c>
      <c r="AD133" t="s">
        <v>1147</v>
      </c>
      <c r="AE133" t="s">
        <v>1955</v>
      </c>
      <c r="AF133" t="s">
        <v>1027</v>
      </c>
      <c r="AG133" t="s">
        <v>1956</v>
      </c>
      <c r="AH133" t="s">
        <v>1957</v>
      </c>
      <c r="AI133" t="s">
        <v>1958</v>
      </c>
      <c r="AJ133" t="s">
        <v>1959</v>
      </c>
      <c r="AK133" t="s">
        <v>517</v>
      </c>
      <c r="AL133" t="s">
        <v>518</v>
      </c>
      <c r="AM133" t="s">
        <v>426</v>
      </c>
      <c r="AN133" t="s">
        <v>427</v>
      </c>
      <c r="AO133" t="s">
        <v>428</v>
      </c>
      <c r="AP133" t="s">
        <v>429</v>
      </c>
      <c r="AQ133" t="s">
        <v>1960</v>
      </c>
      <c r="AR133" t="s">
        <v>431</v>
      </c>
      <c r="AS133" t="s">
        <v>477</v>
      </c>
      <c r="AT133" t="s">
        <v>431</v>
      </c>
      <c r="AU133" t="s">
        <v>520</v>
      </c>
      <c r="AV133" t="s">
        <v>479</v>
      </c>
      <c r="AW133" t="s">
        <v>549</v>
      </c>
      <c r="AX133" t="s">
        <v>1131</v>
      </c>
      <c r="AY133" t="s">
        <v>437</v>
      </c>
      <c r="AZ133" t="s">
        <v>438</v>
      </c>
      <c r="BA133" t="s">
        <v>438</v>
      </c>
      <c r="BB133" t="s">
        <v>438</v>
      </c>
      <c r="BC133" t="s">
        <v>438</v>
      </c>
      <c r="BD133" t="s">
        <v>439</v>
      </c>
      <c r="BE133" t="s">
        <v>1961</v>
      </c>
      <c r="BF133" t="s">
        <v>1273</v>
      </c>
      <c r="BG133" t="s">
        <v>442</v>
      </c>
      <c r="BH133" t="s">
        <v>442</v>
      </c>
      <c r="BI133" t="s">
        <v>442</v>
      </c>
      <c r="BJ133" t="s">
        <v>1957</v>
      </c>
      <c r="BK133" t="s">
        <v>1957</v>
      </c>
      <c r="BL133" t="s">
        <v>1957</v>
      </c>
      <c r="BM133" t="s">
        <v>447</v>
      </c>
      <c r="BN133" t="s">
        <v>447</v>
      </c>
    </row>
    <row r="134" spans="1:66">
      <c r="A134">
        <v>130</v>
      </c>
      <c r="B134" t="s">
        <v>186</v>
      </c>
      <c r="C134" t="s">
        <v>1962</v>
      </c>
      <c r="D134" t="s">
        <v>1963</v>
      </c>
      <c r="E134" t="s">
        <v>1962</v>
      </c>
      <c r="F134" t="s">
        <v>928</v>
      </c>
      <c r="G134" t="s">
        <v>403</v>
      </c>
      <c r="H134" t="s">
        <v>628</v>
      </c>
      <c r="I134" t="s">
        <v>405</v>
      </c>
      <c r="J134" t="s">
        <v>1964</v>
      </c>
      <c r="K134" t="s">
        <v>405</v>
      </c>
      <c r="L134" t="s">
        <v>1965</v>
      </c>
      <c r="M134" t="s">
        <v>405</v>
      </c>
      <c r="N134" t="s">
        <v>1966</v>
      </c>
      <c r="O134" t="s">
        <v>1967</v>
      </c>
      <c r="P134" t="s">
        <v>1968</v>
      </c>
      <c r="Q134" t="s">
        <v>1969</v>
      </c>
      <c r="R134" t="s">
        <v>1964</v>
      </c>
      <c r="S134" t="s">
        <v>405</v>
      </c>
      <c r="T134" t="s">
        <v>1965</v>
      </c>
      <c r="U134" t="s">
        <v>1970</v>
      </c>
      <c r="V134" t="s">
        <v>1971</v>
      </c>
      <c r="W134" t="s">
        <v>640</v>
      </c>
      <c r="X134" t="s">
        <v>938</v>
      </c>
      <c r="Y134" t="s">
        <v>640</v>
      </c>
      <c r="Z134" t="s">
        <v>938</v>
      </c>
      <c r="AA134" t="s">
        <v>939</v>
      </c>
      <c r="AB134" t="s">
        <v>940</v>
      </c>
      <c r="AC134" t="s">
        <v>941</v>
      </c>
      <c r="AD134" t="s">
        <v>1235</v>
      </c>
      <c r="AE134" t="s">
        <v>1236</v>
      </c>
      <c r="AF134" t="s">
        <v>1195</v>
      </c>
      <c r="AG134" t="s">
        <v>1972</v>
      </c>
      <c r="AH134" t="s">
        <v>1332</v>
      </c>
      <c r="AI134" t="s">
        <v>1973</v>
      </c>
      <c r="AJ134" t="s">
        <v>1332</v>
      </c>
      <c r="AK134" t="s">
        <v>517</v>
      </c>
      <c r="AL134" t="s">
        <v>518</v>
      </c>
      <c r="AM134" t="s">
        <v>426</v>
      </c>
      <c r="AN134" t="s">
        <v>427</v>
      </c>
      <c r="AO134" t="s">
        <v>593</v>
      </c>
      <c r="AP134" t="s">
        <v>429</v>
      </c>
      <c r="AQ134" t="s">
        <v>1974</v>
      </c>
      <c r="AR134" t="s">
        <v>437</v>
      </c>
      <c r="AS134" t="s">
        <v>477</v>
      </c>
      <c r="AT134" t="s">
        <v>431</v>
      </c>
      <c r="AU134" t="s">
        <v>520</v>
      </c>
      <c r="AV134" t="s">
        <v>674</v>
      </c>
      <c r="AW134" t="s">
        <v>480</v>
      </c>
      <c r="AX134" t="s">
        <v>1975</v>
      </c>
      <c r="AY134" t="s">
        <v>437</v>
      </c>
      <c r="AZ134" t="s">
        <v>438</v>
      </c>
      <c r="BA134" t="s">
        <v>438</v>
      </c>
      <c r="BB134" t="s">
        <v>438</v>
      </c>
      <c r="BC134" t="s">
        <v>438</v>
      </c>
      <c r="BD134" t="s">
        <v>439</v>
      </c>
      <c r="BE134" t="s">
        <v>1976</v>
      </c>
      <c r="BF134" t="s">
        <v>441</v>
      </c>
      <c r="BG134" t="s">
        <v>442</v>
      </c>
      <c r="BH134" t="s">
        <v>442</v>
      </c>
      <c r="BI134" t="s">
        <v>442</v>
      </c>
      <c r="BJ134" t="s">
        <v>1332</v>
      </c>
      <c r="BK134" t="s">
        <v>1332</v>
      </c>
      <c r="BL134" t="s">
        <v>1332</v>
      </c>
      <c r="BM134" t="s">
        <v>447</v>
      </c>
      <c r="BN134" t="s">
        <v>447</v>
      </c>
    </row>
    <row r="135" spans="1:66">
      <c r="A135">
        <v>131</v>
      </c>
      <c r="B135" t="s">
        <v>1395</v>
      </c>
      <c r="C135" t="s">
        <v>1977</v>
      </c>
      <c r="D135" t="s">
        <v>1978</v>
      </c>
      <c r="BM135" t="s">
        <v>1979</v>
      </c>
      <c r="BN135" t="s">
        <v>485</v>
      </c>
    </row>
    <row r="136" spans="1:66">
      <c r="A136">
        <v>132</v>
      </c>
      <c r="B136" t="s">
        <v>186</v>
      </c>
      <c r="C136" t="s">
        <v>1980</v>
      </c>
      <c r="D136" t="s">
        <v>1981</v>
      </c>
      <c r="E136" t="s">
        <v>1980</v>
      </c>
      <c r="F136" t="s">
        <v>928</v>
      </c>
      <c r="G136" t="s">
        <v>403</v>
      </c>
      <c r="H136" t="s">
        <v>404</v>
      </c>
      <c r="I136" t="s">
        <v>405</v>
      </c>
      <c r="J136" t="s">
        <v>1982</v>
      </c>
      <c r="K136" t="s">
        <v>405</v>
      </c>
      <c r="L136" t="s">
        <v>1983</v>
      </c>
      <c r="M136" t="s">
        <v>405</v>
      </c>
      <c r="N136" t="s">
        <v>1984</v>
      </c>
      <c r="O136" t="s">
        <v>1985</v>
      </c>
      <c r="P136" t="s">
        <v>1881</v>
      </c>
      <c r="Q136" t="s">
        <v>1986</v>
      </c>
      <c r="R136" t="s">
        <v>1982</v>
      </c>
      <c r="S136" t="s">
        <v>405</v>
      </c>
      <c r="T136" t="s">
        <v>1983</v>
      </c>
      <c r="U136" t="s">
        <v>1987</v>
      </c>
      <c r="V136" t="s">
        <v>1988</v>
      </c>
      <c r="W136" t="s">
        <v>1989</v>
      </c>
      <c r="X136" t="s">
        <v>957</v>
      </c>
      <c r="Y136" t="s">
        <v>1989</v>
      </c>
      <c r="Z136" t="s">
        <v>957</v>
      </c>
      <c r="AA136" t="s">
        <v>1024</v>
      </c>
      <c r="AB136" t="s">
        <v>1990</v>
      </c>
      <c r="AC136" t="s">
        <v>1024</v>
      </c>
      <c r="AD136" t="s">
        <v>1990</v>
      </c>
      <c r="AE136" t="s">
        <v>1028</v>
      </c>
      <c r="AF136" t="s">
        <v>1127</v>
      </c>
      <c r="AG136" t="s">
        <v>973</v>
      </c>
      <c r="AH136" t="s">
        <v>974</v>
      </c>
      <c r="AI136" t="s">
        <v>1838</v>
      </c>
      <c r="AJ136" t="s">
        <v>1085</v>
      </c>
      <c r="AK136" t="s">
        <v>517</v>
      </c>
      <c r="AL136" t="s">
        <v>518</v>
      </c>
      <c r="AM136" t="s">
        <v>474</v>
      </c>
      <c r="AN136" t="s">
        <v>427</v>
      </c>
      <c r="AO136" t="s">
        <v>428</v>
      </c>
      <c r="AP136" t="s">
        <v>985</v>
      </c>
      <c r="AQ136" t="s">
        <v>547</v>
      </c>
      <c r="AR136" t="s">
        <v>431</v>
      </c>
      <c r="AS136" t="s">
        <v>1991</v>
      </c>
      <c r="AT136" t="s">
        <v>431</v>
      </c>
      <c r="AU136" t="s">
        <v>405</v>
      </c>
      <c r="AV136" t="s">
        <v>405</v>
      </c>
      <c r="AW136" t="s">
        <v>623</v>
      </c>
      <c r="AX136" t="s">
        <v>623</v>
      </c>
      <c r="AY136" t="s">
        <v>431</v>
      </c>
      <c r="AZ136" t="s">
        <v>438</v>
      </c>
      <c r="BA136" t="s">
        <v>438</v>
      </c>
      <c r="BB136" t="s">
        <v>438</v>
      </c>
      <c r="BC136" t="s">
        <v>438</v>
      </c>
      <c r="BD136" t="s">
        <v>439</v>
      </c>
      <c r="BE136" t="s">
        <v>1392</v>
      </c>
      <c r="BF136" t="s">
        <v>1349</v>
      </c>
      <c r="BG136" t="s">
        <v>442</v>
      </c>
      <c r="BH136" t="s">
        <v>442</v>
      </c>
      <c r="BI136" t="s">
        <v>438</v>
      </c>
      <c r="BJ136" t="s">
        <v>973</v>
      </c>
      <c r="BK136" t="s">
        <v>973</v>
      </c>
      <c r="BM136" t="s">
        <v>447</v>
      </c>
      <c r="BN136" t="s">
        <v>447</v>
      </c>
    </row>
    <row r="137" spans="1:66">
      <c r="A137">
        <v>133</v>
      </c>
      <c r="B137" t="s">
        <v>186</v>
      </c>
      <c r="C137" t="s">
        <v>1992</v>
      </c>
      <c r="D137" t="s">
        <v>1993</v>
      </c>
      <c r="E137" t="s">
        <v>1992</v>
      </c>
      <c r="F137" t="s">
        <v>928</v>
      </c>
      <c r="G137" t="s">
        <v>403</v>
      </c>
      <c r="H137" t="s">
        <v>578</v>
      </c>
      <c r="I137" t="s">
        <v>405</v>
      </c>
      <c r="J137" t="s">
        <v>405</v>
      </c>
      <c r="K137" t="s">
        <v>405</v>
      </c>
      <c r="L137" t="s">
        <v>1994</v>
      </c>
      <c r="M137" t="s">
        <v>405</v>
      </c>
      <c r="N137" t="s">
        <v>1995</v>
      </c>
      <c r="O137" t="s">
        <v>1996</v>
      </c>
      <c r="P137" t="s">
        <v>1997</v>
      </c>
      <c r="Q137" t="s">
        <v>1998</v>
      </c>
      <c r="R137" t="s">
        <v>405</v>
      </c>
      <c r="S137" t="s">
        <v>405</v>
      </c>
      <c r="T137" t="s">
        <v>1994</v>
      </c>
      <c r="U137" t="s">
        <v>1999</v>
      </c>
      <c r="V137" t="s">
        <v>2000</v>
      </c>
      <c r="W137" t="s">
        <v>920</v>
      </c>
      <c r="X137" t="s">
        <v>639</v>
      </c>
      <c r="Y137" t="s">
        <v>920</v>
      </c>
      <c r="Z137" t="s">
        <v>639</v>
      </c>
      <c r="AA137" t="s">
        <v>1023</v>
      </c>
      <c r="AB137" t="s">
        <v>641</v>
      </c>
      <c r="AC137" t="s">
        <v>1023</v>
      </c>
      <c r="AD137" t="s">
        <v>641</v>
      </c>
      <c r="AE137" t="s">
        <v>1491</v>
      </c>
      <c r="AF137" t="s">
        <v>1249</v>
      </c>
      <c r="AG137" t="s">
        <v>1250</v>
      </c>
      <c r="AH137" t="s">
        <v>980</v>
      </c>
      <c r="AI137" t="s">
        <v>1250</v>
      </c>
      <c r="AJ137" t="s">
        <v>980</v>
      </c>
      <c r="AK137" t="s">
        <v>517</v>
      </c>
      <c r="AL137" t="s">
        <v>518</v>
      </c>
      <c r="AM137" t="s">
        <v>474</v>
      </c>
      <c r="AN137" t="s">
        <v>427</v>
      </c>
      <c r="AO137" t="s">
        <v>428</v>
      </c>
      <c r="AP137" t="s">
        <v>2001</v>
      </c>
      <c r="AQ137" t="s">
        <v>725</v>
      </c>
      <c r="AR137" t="s">
        <v>431</v>
      </c>
      <c r="AS137" t="s">
        <v>2002</v>
      </c>
      <c r="AT137" t="s">
        <v>431</v>
      </c>
      <c r="AU137" t="s">
        <v>405</v>
      </c>
      <c r="AV137" t="s">
        <v>405</v>
      </c>
      <c r="AW137" t="s">
        <v>623</v>
      </c>
      <c r="AX137" t="s">
        <v>623</v>
      </c>
      <c r="AY137" t="s">
        <v>431</v>
      </c>
      <c r="AZ137" t="s">
        <v>438</v>
      </c>
      <c r="BA137" t="s">
        <v>438</v>
      </c>
      <c r="BB137" t="s">
        <v>438</v>
      </c>
      <c r="BC137" t="s">
        <v>438</v>
      </c>
      <c r="BD137" t="s">
        <v>439</v>
      </c>
      <c r="BE137" t="s">
        <v>725</v>
      </c>
      <c r="BF137" t="s">
        <v>441</v>
      </c>
      <c r="BG137" t="s">
        <v>442</v>
      </c>
      <c r="BH137" t="s">
        <v>442</v>
      </c>
      <c r="BI137" t="s">
        <v>438</v>
      </c>
      <c r="BJ137" t="s">
        <v>980</v>
      </c>
      <c r="BK137" t="s">
        <v>980</v>
      </c>
      <c r="BM137" t="s">
        <v>1034</v>
      </c>
      <c r="BN137" t="s">
        <v>447</v>
      </c>
    </row>
    <row r="138" spans="1:66">
      <c r="A138">
        <v>134</v>
      </c>
      <c r="B138" t="s">
        <v>186</v>
      </c>
      <c r="C138" t="s">
        <v>2003</v>
      </c>
      <c r="D138" t="s">
        <v>2004</v>
      </c>
      <c r="E138" t="s">
        <v>2003</v>
      </c>
      <c r="F138" t="s">
        <v>928</v>
      </c>
      <c r="G138" t="s">
        <v>403</v>
      </c>
      <c r="H138" t="s">
        <v>598</v>
      </c>
      <c r="I138" t="s">
        <v>405</v>
      </c>
      <c r="J138" t="s">
        <v>405</v>
      </c>
      <c r="K138" t="s">
        <v>405</v>
      </c>
      <c r="L138" t="s">
        <v>2005</v>
      </c>
      <c r="M138" t="s">
        <v>405</v>
      </c>
      <c r="N138" t="s">
        <v>2006</v>
      </c>
      <c r="O138" t="s">
        <v>2007</v>
      </c>
      <c r="P138" t="s">
        <v>2008</v>
      </c>
      <c r="Q138" t="s">
        <v>405</v>
      </c>
      <c r="R138" t="s">
        <v>405</v>
      </c>
      <c r="S138" t="s">
        <v>405</v>
      </c>
      <c r="T138" t="s">
        <v>2005</v>
      </c>
      <c r="U138" t="s">
        <v>2009</v>
      </c>
      <c r="V138" t="s">
        <v>2010</v>
      </c>
      <c r="W138" t="s">
        <v>640</v>
      </c>
      <c r="X138" t="s">
        <v>1235</v>
      </c>
      <c r="Y138" t="s">
        <v>1236</v>
      </c>
      <c r="Z138" t="s">
        <v>1294</v>
      </c>
      <c r="AA138" t="s">
        <v>2011</v>
      </c>
      <c r="AB138" t="s">
        <v>953</v>
      </c>
      <c r="AC138" t="s">
        <v>954</v>
      </c>
      <c r="AD138" t="s">
        <v>1463</v>
      </c>
      <c r="AE138" t="s">
        <v>2012</v>
      </c>
      <c r="AF138" t="s">
        <v>1069</v>
      </c>
      <c r="AG138" t="s">
        <v>956</v>
      </c>
      <c r="AH138" t="s">
        <v>1218</v>
      </c>
      <c r="AI138" t="s">
        <v>973</v>
      </c>
      <c r="AJ138" t="s">
        <v>1218</v>
      </c>
      <c r="AK138" t="s">
        <v>517</v>
      </c>
      <c r="AL138" t="s">
        <v>620</v>
      </c>
      <c r="AM138" t="s">
        <v>474</v>
      </c>
      <c r="AN138" t="s">
        <v>427</v>
      </c>
      <c r="AO138" t="s">
        <v>428</v>
      </c>
      <c r="AP138" t="s">
        <v>429</v>
      </c>
      <c r="AQ138" t="s">
        <v>2013</v>
      </c>
      <c r="AR138" t="s">
        <v>431</v>
      </c>
      <c r="AS138" t="s">
        <v>477</v>
      </c>
      <c r="AT138" t="s">
        <v>437</v>
      </c>
      <c r="AU138" t="s">
        <v>520</v>
      </c>
      <c r="AV138" t="s">
        <v>479</v>
      </c>
      <c r="AW138" t="s">
        <v>521</v>
      </c>
      <c r="AX138" t="s">
        <v>480</v>
      </c>
      <c r="AY138" t="s">
        <v>431</v>
      </c>
      <c r="AZ138" t="s">
        <v>438</v>
      </c>
      <c r="BA138" t="s">
        <v>438</v>
      </c>
      <c r="BB138" t="s">
        <v>438</v>
      </c>
      <c r="BC138" t="s">
        <v>438</v>
      </c>
      <c r="BD138" t="s">
        <v>439</v>
      </c>
      <c r="BE138" t="s">
        <v>1433</v>
      </c>
      <c r="BF138" t="s">
        <v>441</v>
      </c>
      <c r="BG138" t="s">
        <v>438</v>
      </c>
      <c r="BH138" t="s">
        <v>438</v>
      </c>
      <c r="BI138" t="s">
        <v>438</v>
      </c>
      <c r="BM138" t="s">
        <v>485</v>
      </c>
      <c r="BN138" t="s">
        <v>485</v>
      </c>
    </row>
    <row r="139" spans="1:66">
      <c r="A139">
        <v>135</v>
      </c>
      <c r="B139" t="s">
        <v>486</v>
      </c>
      <c r="C139" t="s">
        <v>2014</v>
      </c>
      <c r="D139" t="s">
        <v>2015</v>
      </c>
      <c r="BM139" t="s">
        <v>444</v>
      </c>
      <c r="BN139" t="s">
        <v>844</v>
      </c>
    </row>
    <row r="140" spans="1:66">
      <c r="A140">
        <v>136</v>
      </c>
      <c r="B140" t="s">
        <v>222</v>
      </c>
      <c r="C140" t="s">
        <v>2016</v>
      </c>
      <c r="D140" t="s">
        <v>1481</v>
      </c>
      <c r="BM140" t="s">
        <v>447</v>
      </c>
      <c r="BN140" t="s">
        <v>447</v>
      </c>
    </row>
    <row r="141" spans="1:66">
      <c r="A141">
        <v>137</v>
      </c>
      <c r="B141" t="s">
        <v>186</v>
      </c>
      <c r="C141" t="s">
        <v>2017</v>
      </c>
      <c r="D141" t="s">
        <v>2018</v>
      </c>
      <c r="E141" t="s">
        <v>2019</v>
      </c>
      <c r="F141" t="s">
        <v>928</v>
      </c>
      <c r="G141" t="s">
        <v>403</v>
      </c>
      <c r="H141" t="s">
        <v>404</v>
      </c>
      <c r="I141" t="s">
        <v>405</v>
      </c>
      <c r="J141" t="s">
        <v>2020</v>
      </c>
      <c r="K141" t="s">
        <v>405</v>
      </c>
      <c r="L141" t="s">
        <v>2021</v>
      </c>
      <c r="M141" t="s">
        <v>447</v>
      </c>
      <c r="N141" t="s">
        <v>2022</v>
      </c>
      <c r="O141" t="s">
        <v>2023</v>
      </c>
      <c r="P141" t="s">
        <v>2023</v>
      </c>
      <c r="Q141" t="s">
        <v>2024</v>
      </c>
      <c r="R141" t="s">
        <v>2020</v>
      </c>
      <c r="S141" t="s">
        <v>405</v>
      </c>
      <c r="T141" t="s">
        <v>2021</v>
      </c>
      <c r="U141" t="s">
        <v>2025</v>
      </c>
      <c r="V141" t="s">
        <v>2026</v>
      </c>
      <c r="W141" t="s">
        <v>663</v>
      </c>
      <c r="X141" t="s">
        <v>665</v>
      </c>
      <c r="Y141" t="s">
        <v>665</v>
      </c>
      <c r="Z141" t="s">
        <v>2027</v>
      </c>
      <c r="AA141" t="s">
        <v>937</v>
      </c>
      <c r="AB141" t="s">
        <v>938</v>
      </c>
      <c r="AC141" t="s">
        <v>937</v>
      </c>
      <c r="AD141" t="s">
        <v>1308</v>
      </c>
      <c r="AE141" t="s">
        <v>2028</v>
      </c>
      <c r="AF141" t="s">
        <v>1236</v>
      </c>
      <c r="AG141" t="s">
        <v>1952</v>
      </c>
      <c r="AH141" t="s">
        <v>1213</v>
      </c>
      <c r="AI141" t="s">
        <v>952</v>
      </c>
      <c r="AJ141" t="s">
        <v>2029</v>
      </c>
      <c r="AK141" t="s">
        <v>517</v>
      </c>
      <c r="AL141" t="s">
        <v>518</v>
      </c>
      <c r="AM141" t="s">
        <v>426</v>
      </c>
      <c r="AN141" t="s">
        <v>427</v>
      </c>
      <c r="AO141" t="s">
        <v>428</v>
      </c>
      <c r="AP141" t="s">
        <v>2030</v>
      </c>
      <c r="AQ141" t="s">
        <v>2031</v>
      </c>
      <c r="AR141" t="s">
        <v>431</v>
      </c>
      <c r="AS141" t="s">
        <v>548</v>
      </c>
      <c r="AT141" t="s">
        <v>431</v>
      </c>
      <c r="AU141" t="s">
        <v>520</v>
      </c>
      <c r="AV141" t="s">
        <v>479</v>
      </c>
      <c r="AW141" t="s">
        <v>521</v>
      </c>
      <c r="AX141" t="s">
        <v>521</v>
      </c>
      <c r="AY141" t="s">
        <v>431</v>
      </c>
      <c r="AZ141" t="s">
        <v>438</v>
      </c>
      <c r="BA141" t="s">
        <v>438</v>
      </c>
      <c r="BB141" t="s">
        <v>438</v>
      </c>
      <c r="BC141" t="s">
        <v>438</v>
      </c>
      <c r="BD141" t="s">
        <v>439</v>
      </c>
      <c r="BE141" t="s">
        <v>2032</v>
      </c>
      <c r="BF141" t="s">
        <v>441</v>
      </c>
      <c r="BG141" t="s">
        <v>442</v>
      </c>
      <c r="BH141" t="s">
        <v>442</v>
      </c>
      <c r="BI141" t="s">
        <v>442</v>
      </c>
      <c r="BJ141" t="s">
        <v>1213</v>
      </c>
      <c r="BK141" t="s">
        <v>1213</v>
      </c>
      <c r="BL141" t="s">
        <v>1213</v>
      </c>
      <c r="BM141" t="s">
        <v>845</v>
      </c>
      <c r="BN141" t="s">
        <v>845</v>
      </c>
    </row>
    <row r="142" spans="1:66">
      <c r="A142">
        <v>138</v>
      </c>
      <c r="B142" t="s">
        <v>186</v>
      </c>
      <c r="C142" t="s">
        <v>2033</v>
      </c>
      <c r="D142" t="s">
        <v>2034</v>
      </c>
      <c r="E142" t="s">
        <v>2033</v>
      </c>
      <c r="F142" t="s">
        <v>928</v>
      </c>
      <c r="G142" t="s">
        <v>760</v>
      </c>
      <c r="H142" t="s">
        <v>404</v>
      </c>
      <c r="I142" t="s">
        <v>405</v>
      </c>
      <c r="J142" t="s">
        <v>2035</v>
      </c>
      <c r="K142" t="s">
        <v>405</v>
      </c>
      <c r="L142" t="s">
        <v>2036</v>
      </c>
      <c r="M142" t="s">
        <v>405</v>
      </c>
      <c r="N142" t="s">
        <v>2037</v>
      </c>
      <c r="O142" t="s">
        <v>2038</v>
      </c>
      <c r="P142" t="s">
        <v>1784</v>
      </c>
      <c r="Q142" t="s">
        <v>1020</v>
      </c>
      <c r="R142" t="s">
        <v>2035</v>
      </c>
      <c r="S142" t="s">
        <v>405</v>
      </c>
      <c r="T142" t="s">
        <v>2036</v>
      </c>
      <c r="U142" t="s">
        <v>2039</v>
      </c>
      <c r="V142" t="s">
        <v>2040</v>
      </c>
      <c r="W142" t="s">
        <v>1179</v>
      </c>
      <c r="X142" t="s">
        <v>1180</v>
      </c>
      <c r="Y142" t="s">
        <v>1030</v>
      </c>
      <c r="Z142" t="s">
        <v>1084</v>
      </c>
      <c r="AA142" t="s">
        <v>977</v>
      </c>
      <c r="AB142" t="s">
        <v>1265</v>
      </c>
      <c r="AC142" t="s">
        <v>979</v>
      </c>
      <c r="AD142" t="s">
        <v>1249</v>
      </c>
      <c r="AE142" t="s">
        <v>1250</v>
      </c>
      <c r="AF142" t="s">
        <v>2029</v>
      </c>
      <c r="AG142" t="s">
        <v>2041</v>
      </c>
      <c r="AH142" t="s">
        <v>1251</v>
      </c>
      <c r="AI142" t="s">
        <v>2042</v>
      </c>
      <c r="AJ142" t="s">
        <v>1251</v>
      </c>
      <c r="AK142" t="s">
        <v>517</v>
      </c>
      <c r="AL142" t="s">
        <v>518</v>
      </c>
      <c r="AM142" t="s">
        <v>474</v>
      </c>
      <c r="AN142" t="s">
        <v>427</v>
      </c>
      <c r="AO142" t="s">
        <v>428</v>
      </c>
      <c r="AP142" t="s">
        <v>2043</v>
      </c>
      <c r="AQ142" t="s">
        <v>2044</v>
      </c>
      <c r="AR142" t="s">
        <v>431</v>
      </c>
      <c r="AS142" t="s">
        <v>477</v>
      </c>
      <c r="AT142" t="s">
        <v>431</v>
      </c>
      <c r="AU142" t="s">
        <v>520</v>
      </c>
      <c r="AV142" t="s">
        <v>479</v>
      </c>
      <c r="AW142" t="s">
        <v>521</v>
      </c>
      <c r="AX142" t="s">
        <v>549</v>
      </c>
      <c r="AY142" t="s">
        <v>431</v>
      </c>
      <c r="AZ142" t="s">
        <v>438</v>
      </c>
      <c r="BA142" t="s">
        <v>438</v>
      </c>
      <c r="BB142" t="s">
        <v>438</v>
      </c>
      <c r="BC142" t="s">
        <v>438</v>
      </c>
      <c r="BD142" t="s">
        <v>439</v>
      </c>
      <c r="BE142" t="s">
        <v>2045</v>
      </c>
      <c r="BF142" t="s">
        <v>441</v>
      </c>
      <c r="BG142" t="s">
        <v>442</v>
      </c>
      <c r="BH142" t="s">
        <v>442</v>
      </c>
      <c r="BI142" t="s">
        <v>438</v>
      </c>
      <c r="BJ142" t="s">
        <v>1251</v>
      </c>
      <c r="BK142" t="s">
        <v>1251</v>
      </c>
      <c r="BM142" t="s">
        <v>862</v>
      </c>
      <c r="BN142" t="s">
        <v>485</v>
      </c>
    </row>
    <row r="143" spans="1:66">
      <c r="A143">
        <v>139</v>
      </c>
      <c r="B143" t="s">
        <v>186</v>
      </c>
      <c r="C143" t="s">
        <v>2046</v>
      </c>
      <c r="D143" t="s">
        <v>2047</v>
      </c>
      <c r="E143" t="s">
        <v>2048</v>
      </c>
      <c r="F143" t="s">
        <v>928</v>
      </c>
      <c r="G143" t="s">
        <v>452</v>
      </c>
      <c r="H143" t="s">
        <v>628</v>
      </c>
      <c r="I143" t="s">
        <v>405</v>
      </c>
      <c r="J143" t="s">
        <v>2049</v>
      </c>
      <c r="K143" t="s">
        <v>405</v>
      </c>
      <c r="L143" t="s">
        <v>2050</v>
      </c>
      <c r="M143" t="s">
        <v>405</v>
      </c>
      <c r="N143" t="s">
        <v>2051</v>
      </c>
      <c r="O143" t="s">
        <v>2052</v>
      </c>
      <c r="P143" t="s">
        <v>2053</v>
      </c>
      <c r="Q143" t="s">
        <v>2054</v>
      </c>
      <c r="R143" t="s">
        <v>2049</v>
      </c>
      <c r="S143" t="s">
        <v>405</v>
      </c>
      <c r="T143" t="s">
        <v>2050</v>
      </c>
      <c r="U143" t="s">
        <v>2055</v>
      </c>
      <c r="V143" t="s">
        <v>2056</v>
      </c>
      <c r="W143" t="s">
        <v>1236</v>
      </c>
      <c r="X143" t="s">
        <v>2057</v>
      </c>
      <c r="Y143" t="s">
        <v>2058</v>
      </c>
      <c r="Z143" t="s">
        <v>1067</v>
      </c>
      <c r="AA143" t="s">
        <v>1195</v>
      </c>
      <c r="AB143" t="s">
        <v>1332</v>
      </c>
      <c r="AC143" t="s">
        <v>1952</v>
      </c>
      <c r="AD143" t="s">
        <v>2059</v>
      </c>
      <c r="AE143" t="s">
        <v>2060</v>
      </c>
      <c r="AF143" t="s">
        <v>2061</v>
      </c>
      <c r="AG143" t="s">
        <v>1805</v>
      </c>
      <c r="AH143" t="s">
        <v>2062</v>
      </c>
      <c r="AI143" t="s">
        <v>1446</v>
      </c>
      <c r="AJ143" t="s">
        <v>2063</v>
      </c>
      <c r="AK143" t="s">
        <v>425</v>
      </c>
      <c r="AM143" t="s">
        <v>474</v>
      </c>
      <c r="AN143" t="s">
        <v>427</v>
      </c>
      <c r="AO143" t="s">
        <v>2064</v>
      </c>
      <c r="AP143" t="s">
        <v>2065</v>
      </c>
      <c r="AQ143" t="s">
        <v>2066</v>
      </c>
      <c r="AR143" t="s">
        <v>431</v>
      </c>
      <c r="AS143" t="s">
        <v>432</v>
      </c>
      <c r="AT143" t="s">
        <v>431</v>
      </c>
      <c r="AU143" t="s">
        <v>478</v>
      </c>
      <c r="AV143" t="s">
        <v>674</v>
      </c>
      <c r="AW143" t="s">
        <v>521</v>
      </c>
      <c r="AX143" t="s">
        <v>549</v>
      </c>
      <c r="AY143" t="s">
        <v>437</v>
      </c>
      <c r="AZ143" t="s">
        <v>438</v>
      </c>
      <c r="BA143" t="s">
        <v>438</v>
      </c>
      <c r="BB143" t="s">
        <v>438</v>
      </c>
      <c r="BC143" t="s">
        <v>438</v>
      </c>
      <c r="BD143" t="s">
        <v>439</v>
      </c>
      <c r="BE143" t="s">
        <v>2067</v>
      </c>
      <c r="BF143" t="s">
        <v>2068</v>
      </c>
      <c r="BG143" t="s">
        <v>442</v>
      </c>
      <c r="BH143" t="s">
        <v>442</v>
      </c>
      <c r="BI143" t="s">
        <v>438</v>
      </c>
      <c r="BJ143" t="s">
        <v>1201</v>
      </c>
      <c r="BK143" t="s">
        <v>1201</v>
      </c>
      <c r="BM143" t="s">
        <v>1035</v>
      </c>
      <c r="BN143" t="s">
        <v>447</v>
      </c>
    </row>
    <row r="144" spans="1:66">
      <c r="A144">
        <v>140</v>
      </c>
      <c r="B144" t="s">
        <v>186</v>
      </c>
      <c r="C144" t="s">
        <v>2069</v>
      </c>
      <c r="D144" t="s">
        <v>2070</v>
      </c>
      <c r="E144" t="s">
        <v>2071</v>
      </c>
      <c r="F144" t="s">
        <v>928</v>
      </c>
      <c r="G144" t="s">
        <v>403</v>
      </c>
      <c r="H144" t="s">
        <v>598</v>
      </c>
      <c r="I144" t="s">
        <v>405</v>
      </c>
      <c r="J144" t="s">
        <v>405</v>
      </c>
      <c r="K144" t="s">
        <v>405</v>
      </c>
      <c r="L144" t="s">
        <v>2072</v>
      </c>
      <c r="M144" t="s">
        <v>2073</v>
      </c>
      <c r="N144" t="s">
        <v>2074</v>
      </c>
      <c r="O144" t="s">
        <v>2075</v>
      </c>
      <c r="P144" t="s">
        <v>2076</v>
      </c>
      <c r="Q144" t="s">
        <v>2077</v>
      </c>
      <c r="R144" t="s">
        <v>405</v>
      </c>
      <c r="S144" t="s">
        <v>405</v>
      </c>
      <c r="T144" t="s">
        <v>2072</v>
      </c>
      <c r="U144" t="s">
        <v>2078</v>
      </c>
      <c r="V144" t="s">
        <v>2079</v>
      </c>
      <c r="W144" t="s">
        <v>954</v>
      </c>
      <c r="X144" t="s">
        <v>1069</v>
      </c>
      <c r="Y144" t="s">
        <v>954</v>
      </c>
      <c r="Z144" t="s">
        <v>1069</v>
      </c>
      <c r="AA144" t="s">
        <v>1028</v>
      </c>
      <c r="AB144" t="s">
        <v>1029</v>
      </c>
      <c r="AC144" t="s">
        <v>1028</v>
      </c>
      <c r="AD144" t="s">
        <v>1029</v>
      </c>
      <c r="AE144" t="s">
        <v>973</v>
      </c>
      <c r="AF144" t="s">
        <v>641</v>
      </c>
      <c r="AG144" t="s">
        <v>973</v>
      </c>
      <c r="AH144" t="s">
        <v>641</v>
      </c>
      <c r="AI144" t="s">
        <v>973</v>
      </c>
      <c r="AJ144" t="s">
        <v>641</v>
      </c>
      <c r="AK144" t="s">
        <v>517</v>
      </c>
      <c r="AL144" t="s">
        <v>518</v>
      </c>
      <c r="AM144" t="s">
        <v>474</v>
      </c>
      <c r="AN144" t="s">
        <v>427</v>
      </c>
      <c r="AO144" t="s">
        <v>428</v>
      </c>
      <c r="AP144" t="s">
        <v>429</v>
      </c>
      <c r="AQ144" t="s">
        <v>573</v>
      </c>
      <c r="AR144" t="s">
        <v>431</v>
      </c>
      <c r="AS144" t="s">
        <v>2080</v>
      </c>
      <c r="AT144" t="s">
        <v>431</v>
      </c>
      <c r="AU144" t="s">
        <v>520</v>
      </c>
      <c r="AV144" t="s">
        <v>674</v>
      </c>
      <c r="AW144" t="s">
        <v>521</v>
      </c>
      <c r="AX144" t="s">
        <v>480</v>
      </c>
      <c r="AY144" t="s">
        <v>431</v>
      </c>
      <c r="AZ144" t="s">
        <v>438</v>
      </c>
      <c r="BA144" t="s">
        <v>438</v>
      </c>
      <c r="BB144" t="s">
        <v>438</v>
      </c>
      <c r="BC144" t="s">
        <v>438</v>
      </c>
      <c r="BD144" t="s">
        <v>482</v>
      </c>
      <c r="BE144" t="s">
        <v>573</v>
      </c>
      <c r="BF144" t="s">
        <v>441</v>
      </c>
      <c r="BG144" t="s">
        <v>438</v>
      </c>
      <c r="BH144" t="s">
        <v>438</v>
      </c>
      <c r="BI144" t="s">
        <v>438</v>
      </c>
      <c r="BM144" t="s">
        <v>447</v>
      </c>
      <c r="BN144" t="s">
        <v>447</v>
      </c>
    </row>
    <row r="145" spans="1:66">
      <c r="A145">
        <v>141</v>
      </c>
      <c r="B145" t="s">
        <v>486</v>
      </c>
      <c r="C145" t="s">
        <v>2081</v>
      </c>
      <c r="D145" t="s">
        <v>2082</v>
      </c>
      <c r="BM145" t="s">
        <v>447</v>
      </c>
      <c r="BN145" t="s">
        <v>447</v>
      </c>
    </row>
    <row r="146" spans="1:66">
      <c r="A146">
        <v>142</v>
      </c>
      <c r="B146" t="s">
        <v>1395</v>
      </c>
      <c r="C146" t="s">
        <v>2083</v>
      </c>
      <c r="D146" t="s">
        <v>1399</v>
      </c>
      <c r="BM146" t="s">
        <v>444</v>
      </c>
      <c r="BN146" t="s">
        <v>447</v>
      </c>
    </row>
    <row r="147" spans="1:66">
      <c r="A147">
        <v>143</v>
      </c>
      <c r="B147" t="s">
        <v>222</v>
      </c>
      <c r="C147" t="s">
        <v>2084</v>
      </c>
      <c r="D147" t="s">
        <v>2085</v>
      </c>
      <c r="BM147" t="s">
        <v>447</v>
      </c>
      <c r="BN147" t="s">
        <v>447</v>
      </c>
    </row>
    <row r="148" spans="1:66">
      <c r="A148">
        <v>144</v>
      </c>
      <c r="B148" t="s">
        <v>186</v>
      </c>
      <c r="C148" t="s">
        <v>2084</v>
      </c>
      <c r="D148" t="s">
        <v>2085</v>
      </c>
      <c r="E148" t="s">
        <v>2084</v>
      </c>
      <c r="F148" t="s">
        <v>928</v>
      </c>
      <c r="G148" t="s">
        <v>403</v>
      </c>
      <c r="H148" t="s">
        <v>1171</v>
      </c>
      <c r="I148" t="s">
        <v>405</v>
      </c>
      <c r="J148" t="s">
        <v>2086</v>
      </c>
      <c r="K148" t="s">
        <v>405</v>
      </c>
      <c r="L148" t="s">
        <v>2087</v>
      </c>
      <c r="M148" t="s">
        <v>2088</v>
      </c>
      <c r="N148" t="s">
        <v>2089</v>
      </c>
      <c r="O148" t="s">
        <v>2090</v>
      </c>
      <c r="P148" t="s">
        <v>2091</v>
      </c>
      <c r="Q148" t="s">
        <v>2092</v>
      </c>
      <c r="R148" t="s">
        <v>2086</v>
      </c>
      <c r="S148" t="s">
        <v>405</v>
      </c>
      <c r="T148" t="s">
        <v>2087</v>
      </c>
      <c r="U148" t="s">
        <v>2093</v>
      </c>
      <c r="V148" t="s">
        <v>2094</v>
      </c>
      <c r="W148" t="s">
        <v>1104</v>
      </c>
      <c r="X148" t="s">
        <v>1235</v>
      </c>
      <c r="Y148" t="s">
        <v>1104</v>
      </c>
      <c r="Z148" t="s">
        <v>1235</v>
      </c>
      <c r="AA148" t="s">
        <v>1248</v>
      </c>
      <c r="AB148" t="s">
        <v>641</v>
      </c>
      <c r="AC148" t="s">
        <v>642</v>
      </c>
      <c r="AD148" t="s">
        <v>1623</v>
      </c>
      <c r="AE148" t="s">
        <v>2095</v>
      </c>
      <c r="AF148" t="s">
        <v>2096</v>
      </c>
      <c r="AG148" t="s">
        <v>2097</v>
      </c>
      <c r="AH148" t="s">
        <v>978</v>
      </c>
      <c r="AI148" t="s">
        <v>2098</v>
      </c>
      <c r="AJ148" t="s">
        <v>978</v>
      </c>
      <c r="AK148" t="s">
        <v>517</v>
      </c>
      <c r="AL148" t="s">
        <v>518</v>
      </c>
      <c r="AM148" t="s">
        <v>426</v>
      </c>
      <c r="AN148" t="s">
        <v>427</v>
      </c>
      <c r="AO148" t="s">
        <v>428</v>
      </c>
      <c r="AP148" t="s">
        <v>429</v>
      </c>
      <c r="AQ148" t="s">
        <v>2099</v>
      </c>
      <c r="AR148" t="s">
        <v>431</v>
      </c>
      <c r="AS148" t="s">
        <v>477</v>
      </c>
      <c r="AT148" t="s">
        <v>431</v>
      </c>
      <c r="AU148" t="s">
        <v>520</v>
      </c>
      <c r="AV148" t="s">
        <v>479</v>
      </c>
      <c r="AW148" t="s">
        <v>521</v>
      </c>
      <c r="AX148" t="s">
        <v>2100</v>
      </c>
      <c r="AY148" t="s">
        <v>437</v>
      </c>
      <c r="AZ148" t="s">
        <v>438</v>
      </c>
      <c r="BA148" t="s">
        <v>438</v>
      </c>
      <c r="BB148" t="s">
        <v>438</v>
      </c>
      <c r="BC148" t="s">
        <v>438</v>
      </c>
      <c r="BD148" t="s">
        <v>439</v>
      </c>
      <c r="BE148" t="s">
        <v>1153</v>
      </c>
      <c r="BF148" t="s">
        <v>441</v>
      </c>
      <c r="BG148" t="s">
        <v>442</v>
      </c>
      <c r="BH148" t="s">
        <v>442</v>
      </c>
      <c r="BI148" t="s">
        <v>438</v>
      </c>
      <c r="BJ148" t="s">
        <v>1495</v>
      </c>
      <c r="BK148" t="s">
        <v>1495</v>
      </c>
      <c r="BM148" t="s">
        <v>845</v>
      </c>
      <c r="BN148" t="s">
        <v>845</v>
      </c>
    </row>
    <row r="149" spans="1:66">
      <c r="A149">
        <v>145</v>
      </c>
      <c r="B149" t="s">
        <v>186</v>
      </c>
      <c r="C149" t="s">
        <v>2101</v>
      </c>
      <c r="D149" t="s">
        <v>2102</v>
      </c>
      <c r="E149" t="s">
        <v>2101</v>
      </c>
      <c r="F149" t="s">
        <v>928</v>
      </c>
      <c r="G149" t="s">
        <v>403</v>
      </c>
      <c r="H149" t="s">
        <v>1171</v>
      </c>
      <c r="I149" t="s">
        <v>405</v>
      </c>
      <c r="J149" t="s">
        <v>2103</v>
      </c>
      <c r="K149" t="s">
        <v>405</v>
      </c>
      <c r="L149" t="s">
        <v>2104</v>
      </c>
      <c r="M149" t="s">
        <v>405</v>
      </c>
      <c r="N149" t="s">
        <v>2105</v>
      </c>
      <c r="O149" t="s">
        <v>2106</v>
      </c>
      <c r="P149" t="s">
        <v>2107</v>
      </c>
      <c r="Q149" t="s">
        <v>2108</v>
      </c>
      <c r="R149" t="s">
        <v>2103</v>
      </c>
      <c r="S149" t="s">
        <v>405</v>
      </c>
      <c r="T149" t="s">
        <v>2104</v>
      </c>
      <c r="U149" t="s">
        <v>2109</v>
      </c>
      <c r="V149" t="s">
        <v>2110</v>
      </c>
      <c r="W149" t="s">
        <v>1104</v>
      </c>
      <c r="X149" t="s">
        <v>2111</v>
      </c>
      <c r="Y149" t="s">
        <v>1104</v>
      </c>
      <c r="Z149" t="s">
        <v>2111</v>
      </c>
      <c r="AA149" t="s">
        <v>1236</v>
      </c>
      <c r="AB149" t="s">
        <v>1195</v>
      </c>
      <c r="AC149" t="s">
        <v>1972</v>
      </c>
      <c r="AD149" t="s">
        <v>1332</v>
      </c>
      <c r="AE149" t="s">
        <v>2112</v>
      </c>
      <c r="AF149" t="s">
        <v>2059</v>
      </c>
      <c r="AG149" t="s">
        <v>2112</v>
      </c>
      <c r="AH149" t="s">
        <v>1198</v>
      </c>
      <c r="AI149" t="s">
        <v>2112</v>
      </c>
      <c r="AJ149" t="s">
        <v>1198</v>
      </c>
      <c r="AK149" t="s">
        <v>517</v>
      </c>
      <c r="AL149" t="s">
        <v>518</v>
      </c>
      <c r="AM149" t="s">
        <v>474</v>
      </c>
      <c r="AN149" t="s">
        <v>427</v>
      </c>
      <c r="AO149" t="s">
        <v>2113</v>
      </c>
      <c r="AP149" t="s">
        <v>429</v>
      </c>
      <c r="AQ149" t="s">
        <v>646</v>
      </c>
      <c r="AR149" t="s">
        <v>431</v>
      </c>
      <c r="AS149" t="s">
        <v>2114</v>
      </c>
      <c r="AT149" t="s">
        <v>431</v>
      </c>
      <c r="AU149" t="s">
        <v>520</v>
      </c>
      <c r="AV149" t="s">
        <v>674</v>
      </c>
      <c r="AW149" t="s">
        <v>521</v>
      </c>
      <c r="AX149" t="s">
        <v>2115</v>
      </c>
      <c r="AY149" t="s">
        <v>431</v>
      </c>
      <c r="AZ149" t="s">
        <v>438</v>
      </c>
      <c r="BA149" t="s">
        <v>438</v>
      </c>
      <c r="BB149" t="s">
        <v>438</v>
      </c>
      <c r="BC149" t="s">
        <v>438</v>
      </c>
      <c r="BD149" t="s">
        <v>439</v>
      </c>
      <c r="BE149" t="s">
        <v>646</v>
      </c>
      <c r="BF149" t="s">
        <v>441</v>
      </c>
      <c r="BG149" t="s">
        <v>442</v>
      </c>
      <c r="BH149" t="s">
        <v>438</v>
      </c>
      <c r="BI149" t="s">
        <v>438</v>
      </c>
      <c r="BJ149" t="s">
        <v>1198</v>
      </c>
      <c r="BM149" t="s">
        <v>447</v>
      </c>
      <c r="BN149" t="s">
        <v>485</v>
      </c>
    </row>
    <row r="150" spans="1:66">
      <c r="A150">
        <v>146</v>
      </c>
      <c r="B150" t="s">
        <v>1395</v>
      </c>
      <c r="C150" t="s">
        <v>2116</v>
      </c>
      <c r="D150" t="s">
        <v>2117</v>
      </c>
      <c r="BM150" t="s">
        <v>1034</v>
      </c>
      <c r="BN150" t="s">
        <v>444</v>
      </c>
    </row>
    <row r="151" spans="1:66">
      <c r="A151">
        <v>147</v>
      </c>
      <c r="B151" t="s">
        <v>697</v>
      </c>
      <c r="C151" t="s">
        <v>2118</v>
      </c>
      <c r="D151" t="s">
        <v>2119</v>
      </c>
      <c r="BM151" t="s">
        <v>2120</v>
      </c>
      <c r="BN151" t="s">
        <v>444</v>
      </c>
    </row>
    <row r="152" spans="1:66">
      <c r="A152">
        <v>148</v>
      </c>
      <c r="B152" t="s">
        <v>1395</v>
      </c>
      <c r="C152" t="s">
        <v>2121</v>
      </c>
      <c r="D152" t="s">
        <v>2122</v>
      </c>
      <c r="BM152" t="s">
        <v>447</v>
      </c>
      <c r="BN152" t="s">
        <v>447</v>
      </c>
    </row>
    <row r="153" spans="1:66">
      <c r="A153">
        <v>149</v>
      </c>
      <c r="B153" t="s">
        <v>1395</v>
      </c>
      <c r="C153" t="s">
        <v>2123</v>
      </c>
      <c r="D153" t="s">
        <v>2124</v>
      </c>
      <c r="BM153" t="s">
        <v>844</v>
      </c>
      <c r="BN153" t="s">
        <v>444</v>
      </c>
    </row>
    <row r="154" spans="1:66">
      <c r="A154">
        <v>150</v>
      </c>
      <c r="B154" t="s">
        <v>186</v>
      </c>
      <c r="C154" t="s">
        <v>2125</v>
      </c>
      <c r="D154" t="s">
        <v>2126</v>
      </c>
      <c r="E154" t="s">
        <v>2127</v>
      </c>
      <c r="F154" t="s">
        <v>928</v>
      </c>
      <c r="G154" t="s">
        <v>452</v>
      </c>
      <c r="H154" t="s">
        <v>598</v>
      </c>
      <c r="I154" t="s">
        <v>405</v>
      </c>
      <c r="J154" t="s">
        <v>2128</v>
      </c>
      <c r="K154" t="s">
        <v>2129</v>
      </c>
      <c r="L154" t="s">
        <v>2130</v>
      </c>
      <c r="M154" t="s">
        <v>2131</v>
      </c>
      <c r="N154" t="s">
        <v>2132</v>
      </c>
      <c r="O154" t="s">
        <v>2133</v>
      </c>
      <c r="P154" t="s">
        <v>2134</v>
      </c>
      <c r="Q154" t="s">
        <v>2135</v>
      </c>
      <c r="R154" t="s">
        <v>2128</v>
      </c>
      <c r="S154" t="s">
        <v>2129</v>
      </c>
      <c r="T154" t="s">
        <v>2130</v>
      </c>
      <c r="U154" t="s">
        <v>2136</v>
      </c>
      <c r="V154" t="s">
        <v>2137</v>
      </c>
      <c r="W154" t="s">
        <v>1236</v>
      </c>
      <c r="X154" t="s">
        <v>1195</v>
      </c>
      <c r="Y154" t="s">
        <v>1972</v>
      </c>
      <c r="Z154" t="s">
        <v>1332</v>
      </c>
      <c r="AA154" t="s">
        <v>1248</v>
      </c>
      <c r="AB154" t="s">
        <v>957</v>
      </c>
      <c r="AC154" t="s">
        <v>1024</v>
      </c>
      <c r="AD154" t="s">
        <v>1523</v>
      </c>
      <c r="AE154" t="s">
        <v>1477</v>
      </c>
      <c r="AF154" t="s">
        <v>641</v>
      </c>
      <c r="AG154" t="s">
        <v>642</v>
      </c>
      <c r="AH154" t="s">
        <v>1623</v>
      </c>
      <c r="AI154" t="s">
        <v>2095</v>
      </c>
      <c r="AJ154" t="s">
        <v>1493</v>
      </c>
      <c r="AK154" t="s">
        <v>517</v>
      </c>
      <c r="AL154" t="s">
        <v>518</v>
      </c>
      <c r="AM154" t="s">
        <v>474</v>
      </c>
      <c r="AN154" t="s">
        <v>427</v>
      </c>
      <c r="AO154" t="s">
        <v>593</v>
      </c>
      <c r="AP154" t="s">
        <v>429</v>
      </c>
      <c r="AQ154" t="s">
        <v>483</v>
      </c>
      <c r="AR154" t="s">
        <v>431</v>
      </c>
      <c r="AS154" t="s">
        <v>477</v>
      </c>
      <c r="AT154" t="s">
        <v>431</v>
      </c>
      <c r="AU154" t="s">
        <v>520</v>
      </c>
      <c r="AV154" t="s">
        <v>479</v>
      </c>
      <c r="AW154" t="s">
        <v>480</v>
      </c>
      <c r="AX154" t="s">
        <v>2138</v>
      </c>
      <c r="AY154" t="s">
        <v>437</v>
      </c>
      <c r="AZ154" t="s">
        <v>438</v>
      </c>
      <c r="BA154" t="s">
        <v>438</v>
      </c>
      <c r="BB154" t="s">
        <v>438</v>
      </c>
      <c r="BC154" t="s">
        <v>438</v>
      </c>
      <c r="BD154" t="s">
        <v>439</v>
      </c>
      <c r="BE154" t="s">
        <v>483</v>
      </c>
      <c r="BF154" t="s">
        <v>648</v>
      </c>
      <c r="BG154" t="s">
        <v>442</v>
      </c>
      <c r="BH154" t="s">
        <v>442</v>
      </c>
      <c r="BI154" t="s">
        <v>438</v>
      </c>
      <c r="BJ154" t="s">
        <v>1086</v>
      </c>
      <c r="BK154" t="s">
        <v>1086</v>
      </c>
      <c r="BM154" t="s">
        <v>447</v>
      </c>
      <c r="BN154" t="s">
        <v>444</v>
      </c>
    </row>
    <row r="155" spans="1:66">
      <c r="A155">
        <v>151</v>
      </c>
      <c r="B155" t="s">
        <v>186</v>
      </c>
      <c r="C155" t="s">
        <v>2139</v>
      </c>
      <c r="D155" t="s">
        <v>2140</v>
      </c>
      <c r="E155" t="s">
        <v>2139</v>
      </c>
      <c r="F155" t="s">
        <v>928</v>
      </c>
      <c r="G155" t="s">
        <v>452</v>
      </c>
      <c r="H155" t="s">
        <v>628</v>
      </c>
      <c r="I155" t="s">
        <v>405</v>
      </c>
      <c r="J155" t="s">
        <v>2141</v>
      </c>
      <c r="K155" t="s">
        <v>405</v>
      </c>
      <c r="L155" t="s">
        <v>2142</v>
      </c>
      <c r="M155" t="s">
        <v>405</v>
      </c>
      <c r="N155" t="s">
        <v>2143</v>
      </c>
      <c r="O155" t="s">
        <v>2144</v>
      </c>
      <c r="P155" t="s">
        <v>2145</v>
      </c>
      <c r="Q155" t="s">
        <v>2146</v>
      </c>
      <c r="R155" t="s">
        <v>2141</v>
      </c>
      <c r="S155" t="s">
        <v>405</v>
      </c>
      <c r="T155" t="s">
        <v>2142</v>
      </c>
      <c r="U155" t="s">
        <v>2147</v>
      </c>
      <c r="V155" t="s">
        <v>2148</v>
      </c>
      <c r="W155" t="s">
        <v>857</v>
      </c>
      <c r="X155" t="s">
        <v>639</v>
      </c>
      <c r="Y155" t="s">
        <v>939</v>
      </c>
      <c r="Z155" t="s">
        <v>1235</v>
      </c>
      <c r="AA155" t="s">
        <v>1248</v>
      </c>
      <c r="AB155" t="s">
        <v>953</v>
      </c>
      <c r="AC155" t="s">
        <v>954</v>
      </c>
      <c r="AD155" t="s">
        <v>957</v>
      </c>
      <c r="AE155" t="s">
        <v>1024</v>
      </c>
      <c r="AF155" t="s">
        <v>1027</v>
      </c>
      <c r="AG155" t="s">
        <v>2149</v>
      </c>
      <c r="AH155" t="s">
        <v>2150</v>
      </c>
      <c r="AI155" t="s">
        <v>2151</v>
      </c>
      <c r="AJ155" t="s">
        <v>1677</v>
      </c>
      <c r="AK155" t="s">
        <v>517</v>
      </c>
      <c r="AL155" t="s">
        <v>518</v>
      </c>
      <c r="AM155" t="s">
        <v>426</v>
      </c>
      <c r="AN155" t="s">
        <v>427</v>
      </c>
      <c r="AO155" t="s">
        <v>593</v>
      </c>
      <c r="AP155" t="s">
        <v>1673</v>
      </c>
      <c r="AQ155" t="s">
        <v>483</v>
      </c>
      <c r="AR155" t="s">
        <v>437</v>
      </c>
      <c r="AS155" t="s">
        <v>2152</v>
      </c>
      <c r="AT155" t="s">
        <v>431</v>
      </c>
      <c r="AU155" t="s">
        <v>520</v>
      </c>
      <c r="AV155" t="s">
        <v>434</v>
      </c>
      <c r="AW155" t="s">
        <v>480</v>
      </c>
      <c r="AX155" t="s">
        <v>883</v>
      </c>
      <c r="AY155" t="s">
        <v>437</v>
      </c>
      <c r="AZ155" t="s">
        <v>438</v>
      </c>
      <c r="BA155" t="s">
        <v>438</v>
      </c>
      <c r="BB155" t="s">
        <v>438</v>
      </c>
      <c r="BC155" t="s">
        <v>438</v>
      </c>
      <c r="BD155" t="s">
        <v>439</v>
      </c>
      <c r="BE155" t="s">
        <v>483</v>
      </c>
      <c r="BF155" t="s">
        <v>441</v>
      </c>
      <c r="BG155" t="s">
        <v>442</v>
      </c>
      <c r="BH155" t="s">
        <v>438</v>
      </c>
      <c r="BI155" t="s">
        <v>442</v>
      </c>
      <c r="BJ155" t="s">
        <v>2150</v>
      </c>
      <c r="BL155" t="s">
        <v>2150</v>
      </c>
      <c r="BM155" t="s">
        <v>447</v>
      </c>
      <c r="BN155" t="s">
        <v>447</v>
      </c>
    </row>
    <row r="156" spans="1:66">
      <c r="A156">
        <v>152</v>
      </c>
      <c r="B156" t="s">
        <v>186</v>
      </c>
      <c r="C156" t="s">
        <v>2153</v>
      </c>
      <c r="D156" t="s">
        <v>2154</v>
      </c>
      <c r="E156" t="s">
        <v>2155</v>
      </c>
      <c r="F156" t="s">
        <v>928</v>
      </c>
      <c r="G156" t="s">
        <v>452</v>
      </c>
      <c r="H156" t="s">
        <v>628</v>
      </c>
      <c r="I156" t="s">
        <v>405</v>
      </c>
      <c r="J156" t="s">
        <v>2156</v>
      </c>
      <c r="K156" t="s">
        <v>2156</v>
      </c>
      <c r="L156" t="s">
        <v>2157</v>
      </c>
      <c r="M156" t="s">
        <v>405</v>
      </c>
      <c r="N156" t="s">
        <v>2158</v>
      </c>
      <c r="O156" t="s">
        <v>2159</v>
      </c>
      <c r="P156" t="s">
        <v>852</v>
      </c>
      <c r="Q156" t="s">
        <v>2160</v>
      </c>
      <c r="R156" t="s">
        <v>2156</v>
      </c>
      <c r="S156" t="s">
        <v>2156</v>
      </c>
      <c r="T156" t="s">
        <v>2157</v>
      </c>
      <c r="U156" t="s">
        <v>2161</v>
      </c>
      <c r="V156" t="s">
        <v>2162</v>
      </c>
      <c r="W156" t="s">
        <v>954</v>
      </c>
      <c r="X156" t="s">
        <v>957</v>
      </c>
      <c r="Y156" t="s">
        <v>954</v>
      </c>
      <c r="Z156" t="s">
        <v>957</v>
      </c>
      <c r="AA156" t="s">
        <v>1024</v>
      </c>
      <c r="AB156" t="s">
        <v>1027</v>
      </c>
      <c r="AC156" t="s">
        <v>1024</v>
      </c>
      <c r="AD156" t="s">
        <v>1027</v>
      </c>
      <c r="AE156" t="s">
        <v>1024</v>
      </c>
      <c r="AF156" t="s">
        <v>1027</v>
      </c>
      <c r="AG156" t="s">
        <v>973</v>
      </c>
      <c r="AH156" t="s">
        <v>641</v>
      </c>
      <c r="AI156" t="s">
        <v>973</v>
      </c>
      <c r="AJ156" t="s">
        <v>641</v>
      </c>
      <c r="AK156" t="s">
        <v>425</v>
      </c>
      <c r="AM156" t="s">
        <v>474</v>
      </c>
      <c r="AN156" t="s">
        <v>427</v>
      </c>
      <c r="AO156" t="s">
        <v>572</v>
      </c>
      <c r="AP156" t="s">
        <v>429</v>
      </c>
      <c r="AQ156" t="s">
        <v>483</v>
      </c>
      <c r="AR156" t="s">
        <v>437</v>
      </c>
      <c r="AS156" t="s">
        <v>477</v>
      </c>
      <c r="AT156" t="s">
        <v>437</v>
      </c>
      <c r="AU156" t="s">
        <v>520</v>
      </c>
      <c r="AV156" t="s">
        <v>434</v>
      </c>
      <c r="AW156" t="s">
        <v>521</v>
      </c>
      <c r="AX156" t="s">
        <v>2138</v>
      </c>
      <c r="AY156" t="s">
        <v>437</v>
      </c>
      <c r="AZ156" t="s">
        <v>438</v>
      </c>
      <c r="BA156" t="s">
        <v>438</v>
      </c>
      <c r="BB156" t="s">
        <v>438</v>
      </c>
      <c r="BC156" t="s">
        <v>438</v>
      </c>
      <c r="BD156" t="s">
        <v>439</v>
      </c>
      <c r="BE156" t="s">
        <v>483</v>
      </c>
      <c r="BF156" t="s">
        <v>2163</v>
      </c>
      <c r="BG156" t="s">
        <v>442</v>
      </c>
      <c r="BH156" t="s">
        <v>442</v>
      </c>
      <c r="BI156" t="s">
        <v>438</v>
      </c>
      <c r="BJ156" t="s">
        <v>1179</v>
      </c>
      <c r="BK156" t="s">
        <v>1179</v>
      </c>
      <c r="BM156" t="s">
        <v>2164</v>
      </c>
      <c r="BN156" t="s">
        <v>491</v>
      </c>
    </row>
    <row r="157" spans="1:66">
      <c r="A157">
        <v>153</v>
      </c>
      <c r="B157" t="s">
        <v>186</v>
      </c>
      <c r="C157" t="s">
        <v>2165</v>
      </c>
      <c r="D157" t="s">
        <v>2166</v>
      </c>
      <c r="E157" t="s">
        <v>2165</v>
      </c>
      <c r="F157" t="s">
        <v>928</v>
      </c>
      <c r="G157" t="s">
        <v>452</v>
      </c>
      <c r="H157" t="s">
        <v>628</v>
      </c>
      <c r="I157" t="s">
        <v>405</v>
      </c>
      <c r="J157" t="s">
        <v>2167</v>
      </c>
      <c r="K157" t="s">
        <v>405</v>
      </c>
      <c r="L157" t="s">
        <v>2168</v>
      </c>
      <c r="M157" t="s">
        <v>1439</v>
      </c>
      <c r="N157" t="s">
        <v>2169</v>
      </c>
      <c r="O157" t="s">
        <v>2170</v>
      </c>
      <c r="P157" t="s">
        <v>2171</v>
      </c>
      <c r="Q157" t="s">
        <v>2172</v>
      </c>
      <c r="R157" t="s">
        <v>2167</v>
      </c>
      <c r="S157" t="s">
        <v>405</v>
      </c>
      <c r="T157" t="s">
        <v>2168</v>
      </c>
      <c r="U157" t="s">
        <v>2173</v>
      </c>
      <c r="V157" t="s">
        <v>2173</v>
      </c>
      <c r="W157" t="s">
        <v>857</v>
      </c>
      <c r="X157" t="s">
        <v>639</v>
      </c>
      <c r="Y157" t="s">
        <v>857</v>
      </c>
      <c r="Z157" t="s">
        <v>639</v>
      </c>
      <c r="AA157" t="s">
        <v>1028</v>
      </c>
      <c r="AB157" t="s">
        <v>1525</v>
      </c>
      <c r="AC157" t="s">
        <v>1543</v>
      </c>
      <c r="AD157" t="s">
        <v>1180</v>
      </c>
      <c r="AE157" t="s">
        <v>975</v>
      </c>
      <c r="AF157" t="s">
        <v>1071</v>
      </c>
      <c r="AG157" t="s">
        <v>1073</v>
      </c>
      <c r="AH157" t="s">
        <v>641</v>
      </c>
      <c r="AI157" t="s">
        <v>1073</v>
      </c>
      <c r="AJ157" t="s">
        <v>641</v>
      </c>
      <c r="AK157" t="s">
        <v>517</v>
      </c>
      <c r="AL157" t="s">
        <v>518</v>
      </c>
      <c r="AM157" t="s">
        <v>426</v>
      </c>
      <c r="AN157" t="s">
        <v>427</v>
      </c>
      <c r="AO157" t="s">
        <v>593</v>
      </c>
      <c r="AP157" t="s">
        <v>429</v>
      </c>
      <c r="AQ157" t="s">
        <v>483</v>
      </c>
      <c r="AR157" t="s">
        <v>431</v>
      </c>
      <c r="AS157" t="s">
        <v>2174</v>
      </c>
      <c r="AT157" t="s">
        <v>437</v>
      </c>
      <c r="AU157" t="s">
        <v>520</v>
      </c>
      <c r="AV157" t="s">
        <v>674</v>
      </c>
      <c r="AW157" t="s">
        <v>521</v>
      </c>
      <c r="AX157" t="s">
        <v>1131</v>
      </c>
      <c r="AY157" t="s">
        <v>431</v>
      </c>
      <c r="AZ157" t="s">
        <v>438</v>
      </c>
      <c r="BA157" t="s">
        <v>438</v>
      </c>
      <c r="BB157" t="s">
        <v>438</v>
      </c>
      <c r="BC157" t="s">
        <v>438</v>
      </c>
      <c r="BD157" t="s">
        <v>439</v>
      </c>
      <c r="BE157" t="s">
        <v>483</v>
      </c>
      <c r="BF157" t="s">
        <v>441</v>
      </c>
      <c r="BG157" t="s">
        <v>442</v>
      </c>
      <c r="BH157" t="s">
        <v>438</v>
      </c>
      <c r="BI157" t="s">
        <v>442</v>
      </c>
      <c r="BJ157" t="s">
        <v>641</v>
      </c>
      <c r="BL157" t="s">
        <v>641</v>
      </c>
      <c r="BM157" t="s">
        <v>743</v>
      </c>
      <c r="BN157" t="s">
        <v>447</v>
      </c>
    </row>
    <row r="158" spans="1:66">
      <c r="A158">
        <v>154</v>
      </c>
      <c r="B158" t="s">
        <v>697</v>
      </c>
      <c r="C158" t="s">
        <v>2175</v>
      </c>
      <c r="D158" t="s">
        <v>2176</v>
      </c>
      <c r="BM158" t="s">
        <v>2177</v>
      </c>
      <c r="BN158" t="s">
        <v>444</v>
      </c>
    </row>
    <row r="159" spans="1:66">
      <c r="A159">
        <v>155</v>
      </c>
      <c r="B159" t="s">
        <v>186</v>
      </c>
      <c r="C159" t="s">
        <v>2178</v>
      </c>
      <c r="D159" t="s">
        <v>2179</v>
      </c>
      <c r="E159" t="s">
        <v>2180</v>
      </c>
      <c r="F159" t="s">
        <v>928</v>
      </c>
      <c r="G159" t="s">
        <v>452</v>
      </c>
      <c r="H159" t="s">
        <v>628</v>
      </c>
      <c r="I159" t="s">
        <v>405</v>
      </c>
      <c r="J159" t="s">
        <v>2181</v>
      </c>
      <c r="K159" t="s">
        <v>2181</v>
      </c>
      <c r="L159" t="s">
        <v>891</v>
      </c>
      <c r="M159" t="s">
        <v>405</v>
      </c>
      <c r="N159" t="s">
        <v>2182</v>
      </c>
      <c r="O159" t="s">
        <v>2183</v>
      </c>
      <c r="P159" t="s">
        <v>2184</v>
      </c>
      <c r="Q159" t="s">
        <v>2185</v>
      </c>
      <c r="R159" t="s">
        <v>2181</v>
      </c>
      <c r="S159" t="s">
        <v>2181</v>
      </c>
      <c r="T159" t="s">
        <v>891</v>
      </c>
      <c r="U159" t="s">
        <v>2186</v>
      </c>
      <c r="V159" t="s">
        <v>2187</v>
      </c>
      <c r="W159" t="s">
        <v>640</v>
      </c>
      <c r="X159" t="s">
        <v>2188</v>
      </c>
      <c r="Y159" t="s">
        <v>2188</v>
      </c>
      <c r="Z159" t="s">
        <v>2189</v>
      </c>
      <c r="AA159" t="s">
        <v>1200</v>
      </c>
      <c r="AB159" t="s">
        <v>1144</v>
      </c>
      <c r="AC159" t="s">
        <v>1144</v>
      </c>
      <c r="AD159" t="s">
        <v>1070</v>
      </c>
      <c r="AE159" t="s">
        <v>1070</v>
      </c>
      <c r="AF159" t="s">
        <v>641</v>
      </c>
      <c r="AG159" t="s">
        <v>642</v>
      </c>
      <c r="AH159" t="s">
        <v>2190</v>
      </c>
      <c r="AI159" t="s">
        <v>1085</v>
      </c>
      <c r="AJ159" t="s">
        <v>1085</v>
      </c>
      <c r="AK159" t="s">
        <v>517</v>
      </c>
      <c r="AL159" t="s">
        <v>620</v>
      </c>
      <c r="AM159" t="s">
        <v>1048</v>
      </c>
      <c r="AN159" t="s">
        <v>645</v>
      </c>
      <c r="AO159" t="s">
        <v>572</v>
      </c>
      <c r="AP159" t="s">
        <v>1673</v>
      </c>
      <c r="AQ159" t="s">
        <v>646</v>
      </c>
      <c r="AR159" t="s">
        <v>437</v>
      </c>
      <c r="AS159" t="s">
        <v>477</v>
      </c>
      <c r="AT159" t="s">
        <v>437</v>
      </c>
      <c r="AU159" t="s">
        <v>478</v>
      </c>
      <c r="AV159" t="s">
        <v>479</v>
      </c>
      <c r="AW159" t="s">
        <v>521</v>
      </c>
      <c r="AX159" t="s">
        <v>480</v>
      </c>
      <c r="AY159" t="s">
        <v>437</v>
      </c>
      <c r="AZ159" t="s">
        <v>438</v>
      </c>
      <c r="BA159" t="s">
        <v>438</v>
      </c>
      <c r="BB159" t="s">
        <v>438</v>
      </c>
      <c r="BC159" t="s">
        <v>438</v>
      </c>
      <c r="BD159" t="s">
        <v>439</v>
      </c>
      <c r="BE159" t="s">
        <v>483</v>
      </c>
      <c r="BF159" t="s">
        <v>1349</v>
      </c>
      <c r="BG159" t="s">
        <v>442</v>
      </c>
      <c r="BH159" t="s">
        <v>442</v>
      </c>
      <c r="BI159" t="s">
        <v>438</v>
      </c>
      <c r="BJ159" t="s">
        <v>642</v>
      </c>
      <c r="BK159" t="s">
        <v>642</v>
      </c>
      <c r="BM159" t="s">
        <v>845</v>
      </c>
      <c r="BN159" t="s">
        <v>444</v>
      </c>
    </row>
    <row r="160" spans="1:66">
      <c r="A160">
        <v>156</v>
      </c>
      <c r="B160" t="s">
        <v>186</v>
      </c>
      <c r="C160" t="s">
        <v>2191</v>
      </c>
      <c r="D160" t="s">
        <v>2192</v>
      </c>
      <c r="E160" t="s">
        <v>2193</v>
      </c>
      <c r="F160" t="s">
        <v>928</v>
      </c>
      <c r="G160" t="s">
        <v>452</v>
      </c>
      <c r="H160" t="s">
        <v>453</v>
      </c>
      <c r="I160" t="s">
        <v>405</v>
      </c>
      <c r="J160" t="s">
        <v>2194</v>
      </c>
      <c r="K160" t="s">
        <v>405</v>
      </c>
      <c r="L160" t="s">
        <v>2195</v>
      </c>
      <c r="M160" t="s">
        <v>405</v>
      </c>
      <c r="N160" t="s">
        <v>2196</v>
      </c>
      <c r="O160" t="s">
        <v>2197</v>
      </c>
      <c r="P160" t="s">
        <v>2198</v>
      </c>
      <c r="Q160" t="s">
        <v>2199</v>
      </c>
      <c r="R160" t="s">
        <v>2194</v>
      </c>
      <c r="S160" t="s">
        <v>405</v>
      </c>
      <c r="T160" t="s">
        <v>2195</v>
      </c>
      <c r="U160" t="s">
        <v>2200</v>
      </c>
      <c r="V160" t="s">
        <v>2201</v>
      </c>
      <c r="W160" t="s">
        <v>1023</v>
      </c>
      <c r="X160" t="s">
        <v>946</v>
      </c>
      <c r="Y160" t="s">
        <v>1023</v>
      </c>
      <c r="Z160" t="s">
        <v>946</v>
      </c>
      <c r="AA160" t="s">
        <v>1236</v>
      </c>
      <c r="AB160" t="s">
        <v>2202</v>
      </c>
      <c r="AC160" t="s">
        <v>1236</v>
      </c>
      <c r="AD160" t="s">
        <v>2202</v>
      </c>
      <c r="AE160" t="s">
        <v>1024</v>
      </c>
      <c r="AF160" t="s">
        <v>1430</v>
      </c>
      <c r="AG160" t="s">
        <v>2203</v>
      </c>
      <c r="AH160" t="s">
        <v>2203</v>
      </c>
      <c r="AI160" t="s">
        <v>1543</v>
      </c>
      <c r="AJ160" t="s">
        <v>1180</v>
      </c>
      <c r="AK160" t="s">
        <v>517</v>
      </c>
      <c r="AL160" t="s">
        <v>620</v>
      </c>
      <c r="AM160" t="s">
        <v>426</v>
      </c>
      <c r="AN160" t="s">
        <v>427</v>
      </c>
      <c r="AO160" t="s">
        <v>739</v>
      </c>
      <c r="AP160" t="s">
        <v>2204</v>
      </c>
      <c r="AQ160" t="s">
        <v>2205</v>
      </c>
      <c r="AR160" t="s">
        <v>431</v>
      </c>
      <c r="AS160" t="s">
        <v>2206</v>
      </c>
      <c r="AT160" t="s">
        <v>431</v>
      </c>
      <c r="AU160" t="s">
        <v>405</v>
      </c>
      <c r="AV160" t="s">
        <v>405</v>
      </c>
      <c r="AW160" t="s">
        <v>623</v>
      </c>
      <c r="AX160" t="s">
        <v>623</v>
      </c>
      <c r="AY160" t="s">
        <v>437</v>
      </c>
      <c r="AZ160" t="s">
        <v>438</v>
      </c>
      <c r="BA160" t="s">
        <v>438</v>
      </c>
      <c r="BB160" t="s">
        <v>438</v>
      </c>
      <c r="BC160" t="s">
        <v>438</v>
      </c>
      <c r="BD160" t="s">
        <v>439</v>
      </c>
      <c r="BE160" t="s">
        <v>2207</v>
      </c>
      <c r="BF160" t="s">
        <v>441</v>
      </c>
      <c r="BG160" t="s">
        <v>442</v>
      </c>
      <c r="BH160" t="s">
        <v>442</v>
      </c>
      <c r="BI160" t="s">
        <v>438</v>
      </c>
      <c r="BJ160" t="s">
        <v>2203</v>
      </c>
      <c r="BK160" t="s">
        <v>2203</v>
      </c>
      <c r="BM160" t="s">
        <v>845</v>
      </c>
      <c r="BN160" t="s">
        <v>447</v>
      </c>
    </row>
    <row r="161" spans="1:66">
      <c r="A161">
        <v>157</v>
      </c>
      <c r="B161" t="s">
        <v>186</v>
      </c>
      <c r="C161" t="s">
        <v>2208</v>
      </c>
      <c r="D161" t="s">
        <v>2209</v>
      </c>
      <c r="E161" t="s">
        <v>2210</v>
      </c>
      <c r="F161" t="s">
        <v>928</v>
      </c>
      <c r="G161" t="s">
        <v>452</v>
      </c>
      <c r="H161" t="s">
        <v>598</v>
      </c>
      <c r="I161" t="s">
        <v>405</v>
      </c>
      <c r="J161" t="s">
        <v>2211</v>
      </c>
      <c r="K161" t="s">
        <v>2211</v>
      </c>
      <c r="L161" t="s">
        <v>2212</v>
      </c>
      <c r="M161" t="s">
        <v>2213</v>
      </c>
      <c r="N161" t="s">
        <v>2214</v>
      </c>
      <c r="O161" t="s">
        <v>2215</v>
      </c>
      <c r="P161" t="s">
        <v>405</v>
      </c>
      <c r="Q161" t="s">
        <v>2216</v>
      </c>
      <c r="R161" t="s">
        <v>2211</v>
      </c>
      <c r="S161" t="s">
        <v>2211</v>
      </c>
      <c r="T161" t="s">
        <v>2212</v>
      </c>
      <c r="U161" t="s">
        <v>2217</v>
      </c>
      <c r="V161" t="s">
        <v>2218</v>
      </c>
      <c r="W161" t="s">
        <v>945</v>
      </c>
      <c r="X161" t="s">
        <v>2057</v>
      </c>
      <c r="Y161" t="s">
        <v>2057</v>
      </c>
      <c r="Z161" t="s">
        <v>2219</v>
      </c>
      <c r="AA161" t="s">
        <v>2220</v>
      </c>
      <c r="AB161" t="s">
        <v>955</v>
      </c>
      <c r="AC161" t="s">
        <v>952</v>
      </c>
      <c r="AD161" t="s">
        <v>1216</v>
      </c>
      <c r="AE161" t="s">
        <v>1412</v>
      </c>
      <c r="AF161" t="s">
        <v>1025</v>
      </c>
      <c r="AG161" t="s">
        <v>1026</v>
      </c>
      <c r="AH161" t="s">
        <v>1686</v>
      </c>
      <c r="AI161" t="s">
        <v>1751</v>
      </c>
      <c r="AJ161" t="s">
        <v>1686</v>
      </c>
      <c r="AK161" t="s">
        <v>425</v>
      </c>
      <c r="AM161" t="s">
        <v>1048</v>
      </c>
      <c r="AN161" t="s">
        <v>427</v>
      </c>
      <c r="AO161" t="s">
        <v>593</v>
      </c>
      <c r="AP161" t="s">
        <v>2221</v>
      </c>
      <c r="AQ161" t="s">
        <v>2222</v>
      </c>
      <c r="AR161" t="s">
        <v>437</v>
      </c>
      <c r="AS161" t="s">
        <v>477</v>
      </c>
      <c r="AT161" t="s">
        <v>431</v>
      </c>
      <c r="AU161" t="s">
        <v>520</v>
      </c>
      <c r="AV161" t="s">
        <v>434</v>
      </c>
      <c r="AW161" t="s">
        <v>480</v>
      </c>
      <c r="AX161" t="s">
        <v>435</v>
      </c>
      <c r="AY161" t="s">
        <v>437</v>
      </c>
      <c r="AZ161" t="s">
        <v>438</v>
      </c>
      <c r="BA161" t="s">
        <v>438</v>
      </c>
      <c r="BB161" t="s">
        <v>438</v>
      </c>
      <c r="BC161" t="s">
        <v>438</v>
      </c>
      <c r="BD161" t="s">
        <v>439</v>
      </c>
      <c r="BE161" t="s">
        <v>2223</v>
      </c>
      <c r="BF161" t="s">
        <v>1349</v>
      </c>
      <c r="BG161" t="s">
        <v>442</v>
      </c>
      <c r="BH161" t="s">
        <v>442</v>
      </c>
      <c r="BI161" t="s">
        <v>438</v>
      </c>
      <c r="BJ161" t="s">
        <v>1071</v>
      </c>
      <c r="BK161" t="s">
        <v>1071</v>
      </c>
      <c r="BM161" t="s">
        <v>444</v>
      </c>
      <c r="BN161" t="s">
        <v>447</v>
      </c>
    </row>
    <row r="162" spans="1:66">
      <c r="A162">
        <v>158</v>
      </c>
      <c r="B162" t="s">
        <v>486</v>
      </c>
      <c r="C162" t="s">
        <v>2224</v>
      </c>
      <c r="D162" t="s">
        <v>2225</v>
      </c>
      <c r="BM162" t="s">
        <v>447</v>
      </c>
      <c r="BN162" t="s">
        <v>447</v>
      </c>
    </row>
    <row r="163" spans="1:66">
      <c r="A163">
        <v>159</v>
      </c>
      <c r="B163" t="s">
        <v>186</v>
      </c>
      <c r="C163" t="s">
        <v>2226</v>
      </c>
      <c r="D163" t="s">
        <v>2227</v>
      </c>
      <c r="E163" t="s">
        <v>2228</v>
      </c>
      <c r="F163" t="s">
        <v>928</v>
      </c>
      <c r="G163" t="s">
        <v>452</v>
      </c>
      <c r="H163" t="s">
        <v>729</v>
      </c>
      <c r="I163" t="s">
        <v>405</v>
      </c>
      <c r="J163" t="s">
        <v>2229</v>
      </c>
      <c r="K163" t="s">
        <v>405</v>
      </c>
      <c r="L163" t="s">
        <v>2230</v>
      </c>
      <c r="M163" t="s">
        <v>405</v>
      </c>
      <c r="N163" t="s">
        <v>2231</v>
      </c>
      <c r="O163" t="s">
        <v>2232</v>
      </c>
      <c r="P163" t="s">
        <v>2233</v>
      </c>
      <c r="Q163" t="s">
        <v>2234</v>
      </c>
      <c r="R163" t="s">
        <v>2229</v>
      </c>
      <c r="S163" t="s">
        <v>405</v>
      </c>
      <c r="T163" t="s">
        <v>2230</v>
      </c>
      <c r="U163" t="s">
        <v>2235</v>
      </c>
      <c r="V163" t="s">
        <v>2236</v>
      </c>
      <c r="W163" t="s">
        <v>1023</v>
      </c>
      <c r="X163" t="s">
        <v>1000</v>
      </c>
      <c r="Y163" t="s">
        <v>1162</v>
      </c>
      <c r="Z163" t="s">
        <v>1000</v>
      </c>
      <c r="AA163" t="s">
        <v>1236</v>
      </c>
      <c r="AB163" t="s">
        <v>953</v>
      </c>
      <c r="AC163" t="s">
        <v>954</v>
      </c>
      <c r="AD163" t="s">
        <v>2237</v>
      </c>
      <c r="AE163" t="s">
        <v>2237</v>
      </c>
      <c r="AF163" t="s">
        <v>955</v>
      </c>
      <c r="AG163" t="s">
        <v>2238</v>
      </c>
      <c r="AH163" t="s">
        <v>2239</v>
      </c>
      <c r="AI163" t="s">
        <v>2240</v>
      </c>
      <c r="AJ163" t="s">
        <v>980</v>
      </c>
      <c r="AK163" t="s">
        <v>517</v>
      </c>
      <c r="AL163" t="s">
        <v>518</v>
      </c>
      <c r="AM163" t="s">
        <v>426</v>
      </c>
      <c r="AN163" t="s">
        <v>427</v>
      </c>
      <c r="AO163" t="s">
        <v>739</v>
      </c>
      <c r="AP163" t="s">
        <v>429</v>
      </c>
      <c r="AQ163" t="s">
        <v>2241</v>
      </c>
      <c r="AR163" t="s">
        <v>437</v>
      </c>
      <c r="AS163" t="s">
        <v>548</v>
      </c>
      <c r="AT163" t="s">
        <v>431</v>
      </c>
      <c r="AU163" t="s">
        <v>520</v>
      </c>
      <c r="AV163" t="s">
        <v>674</v>
      </c>
      <c r="AW163" t="s">
        <v>480</v>
      </c>
      <c r="AX163" t="s">
        <v>435</v>
      </c>
      <c r="AY163" t="s">
        <v>437</v>
      </c>
      <c r="AZ163" t="s">
        <v>438</v>
      </c>
      <c r="BA163" t="s">
        <v>438</v>
      </c>
      <c r="BB163" t="s">
        <v>438</v>
      </c>
      <c r="BC163" t="s">
        <v>438</v>
      </c>
      <c r="BD163" t="s">
        <v>482</v>
      </c>
      <c r="BE163" t="s">
        <v>2242</v>
      </c>
      <c r="BF163" t="s">
        <v>441</v>
      </c>
      <c r="BG163" t="s">
        <v>442</v>
      </c>
      <c r="BH163" t="s">
        <v>442</v>
      </c>
      <c r="BI163" t="s">
        <v>442</v>
      </c>
      <c r="BJ163" t="s">
        <v>1179</v>
      </c>
      <c r="BK163" t="s">
        <v>1179</v>
      </c>
      <c r="BL163" t="s">
        <v>1179</v>
      </c>
      <c r="BM163" t="s">
        <v>523</v>
      </c>
      <c r="BN163" t="s">
        <v>1034</v>
      </c>
    </row>
    <row r="164" spans="1:66">
      <c r="A164">
        <v>160</v>
      </c>
      <c r="B164" t="s">
        <v>1731</v>
      </c>
      <c r="C164" t="s">
        <v>2243</v>
      </c>
      <c r="D164" t="s">
        <v>2244</v>
      </c>
      <c r="BM164" t="s">
        <v>447</v>
      </c>
      <c r="BN164" t="s">
        <v>447</v>
      </c>
    </row>
    <row r="165" spans="1:66">
      <c r="A165">
        <v>161</v>
      </c>
      <c r="B165" t="s">
        <v>186</v>
      </c>
      <c r="C165" t="s">
        <v>2245</v>
      </c>
      <c r="D165" t="s">
        <v>2246</v>
      </c>
      <c r="E165" t="s">
        <v>2245</v>
      </c>
      <c r="F165" t="s">
        <v>928</v>
      </c>
      <c r="G165" t="s">
        <v>452</v>
      </c>
      <c r="H165" t="s">
        <v>729</v>
      </c>
      <c r="I165" t="s">
        <v>405</v>
      </c>
      <c r="J165" t="s">
        <v>2247</v>
      </c>
      <c r="K165" t="s">
        <v>405</v>
      </c>
      <c r="L165" t="s">
        <v>2248</v>
      </c>
      <c r="M165" t="s">
        <v>1699</v>
      </c>
      <c r="N165" t="s">
        <v>2249</v>
      </c>
      <c r="O165" t="s">
        <v>2250</v>
      </c>
      <c r="P165" t="s">
        <v>2251</v>
      </c>
      <c r="Q165" t="s">
        <v>2252</v>
      </c>
      <c r="R165" t="s">
        <v>2247</v>
      </c>
      <c r="S165" t="s">
        <v>405</v>
      </c>
      <c r="T165" t="s">
        <v>2248</v>
      </c>
      <c r="U165" t="s">
        <v>2253</v>
      </c>
      <c r="V165" t="s">
        <v>2254</v>
      </c>
      <c r="W165" t="s">
        <v>694</v>
      </c>
      <c r="X165" t="s">
        <v>918</v>
      </c>
      <c r="Y165" t="s">
        <v>694</v>
      </c>
      <c r="Z165" t="s">
        <v>918</v>
      </c>
      <c r="AA165" t="s">
        <v>640</v>
      </c>
      <c r="AB165" t="s">
        <v>975</v>
      </c>
      <c r="AC165" t="s">
        <v>640</v>
      </c>
      <c r="AD165" t="s">
        <v>975</v>
      </c>
      <c r="AE165" t="s">
        <v>1526</v>
      </c>
      <c r="AF165" t="s">
        <v>1685</v>
      </c>
      <c r="AG165" t="s">
        <v>1688</v>
      </c>
      <c r="AH165" t="s">
        <v>1687</v>
      </c>
      <c r="AI165" t="s">
        <v>641</v>
      </c>
      <c r="AJ165" t="s">
        <v>641</v>
      </c>
      <c r="AK165" t="s">
        <v>517</v>
      </c>
      <c r="AL165" t="s">
        <v>518</v>
      </c>
      <c r="AM165" t="s">
        <v>1048</v>
      </c>
      <c r="AN165" t="s">
        <v>427</v>
      </c>
      <c r="AO165" t="s">
        <v>739</v>
      </c>
      <c r="AP165" t="s">
        <v>429</v>
      </c>
      <c r="AQ165" t="s">
        <v>2255</v>
      </c>
      <c r="AR165" t="s">
        <v>431</v>
      </c>
      <c r="AS165" t="s">
        <v>2256</v>
      </c>
      <c r="AT165" t="s">
        <v>431</v>
      </c>
      <c r="AU165" t="s">
        <v>433</v>
      </c>
      <c r="AV165" t="s">
        <v>479</v>
      </c>
      <c r="AW165" t="s">
        <v>521</v>
      </c>
      <c r="AX165" t="s">
        <v>435</v>
      </c>
      <c r="AY165" t="s">
        <v>437</v>
      </c>
      <c r="AZ165" t="s">
        <v>438</v>
      </c>
      <c r="BA165" t="s">
        <v>438</v>
      </c>
      <c r="BB165" t="s">
        <v>438</v>
      </c>
      <c r="BC165" t="s">
        <v>438</v>
      </c>
      <c r="BD165" t="s">
        <v>439</v>
      </c>
      <c r="BE165" t="s">
        <v>2257</v>
      </c>
      <c r="BF165" t="s">
        <v>441</v>
      </c>
      <c r="BG165" t="s">
        <v>442</v>
      </c>
      <c r="BH165" t="s">
        <v>438</v>
      </c>
      <c r="BI165" t="s">
        <v>438</v>
      </c>
      <c r="BJ165" t="s">
        <v>1687</v>
      </c>
      <c r="BM165" t="s">
        <v>1035</v>
      </c>
      <c r="BN165" t="s">
        <v>447</v>
      </c>
    </row>
    <row r="166" spans="1:66">
      <c r="A166">
        <v>162</v>
      </c>
      <c r="B166" t="s">
        <v>486</v>
      </c>
      <c r="C166" t="s">
        <v>2258</v>
      </c>
      <c r="D166" t="s">
        <v>2259</v>
      </c>
      <c r="BM166" t="s">
        <v>845</v>
      </c>
      <c r="BN166" t="s">
        <v>444</v>
      </c>
    </row>
    <row r="167" spans="1:66">
      <c r="A167">
        <v>163</v>
      </c>
      <c r="B167" t="s">
        <v>186</v>
      </c>
      <c r="C167" t="s">
        <v>2260</v>
      </c>
      <c r="D167" t="s">
        <v>2261</v>
      </c>
      <c r="E167" t="s">
        <v>2260</v>
      </c>
      <c r="F167" t="s">
        <v>928</v>
      </c>
      <c r="G167" t="s">
        <v>452</v>
      </c>
      <c r="H167" t="s">
        <v>578</v>
      </c>
      <c r="I167" t="s">
        <v>405</v>
      </c>
      <c r="J167" t="s">
        <v>2262</v>
      </c>
      <c r="K167" t="s">
        <v>2262</v>
      </c>
      <c r="L167" t="s">
        <v>2263</v>
      </c>
      <c r="M167" t="s">
        <v>405</v>
      </c>
      <c r="N167" t="s">
        <v>682</v>
      </c>
      <c r="O167" t="s">
        <v>2264</v>
      </c>
      <c r="P167" t="s">
        <v>2264</v>
      </c>
      <c r="Q167" t="s">
        <v>2265</v>
      </c>
      <c r="R167" t="s">
        <v>2262</v>
      </c>
      <c r="S167" t="s">
        <v>2262</v>
      </c>
      <c r="T167" t="s">
        <v>2263</v>
      </c>
      <c r="U167" t="s">
        <v>2266</v>
      </c>
      <c r="V167" t="s">
        <v>2267</v>
      </c>
      <c r="W167" t="s">
        <v>939</v>
      </c>
      <c r="X167" t="s">
        <v>1332</v>
      </c>
      <c r="Y167" t="s">
        <v>939</v>
      </c>
      <c r="Z167" t="s">
        <v>1332</v>
      </c>
      <c r="AA167" t="s">
        <v>1213</v>
      </c>
      <c r="AB167" t="s">
        <v>955</v>
      </c>
      <c r="AC167" t="s">
        <v>956</v>
      </c>
      <c r="AD167" t="s">
        <v>1127</v>
      </c>
      <c r="AE167" t="s">
        <v>956</v>
      </c>
      <c r="AF167" t="s">
        <v>1127</v>
      </c>
      <c r="AG167" t="s">
        <v>1179</v>
      </c>
      <c r="AH167" t="s">
        <v>1085</v>
      </c>
      <c r="AI167" t="s">
        <v>1179</v>
      </c>
      <c r="AJ167" t="s">
        <v>1085</v>
      </c>
      <c r="AK167" t="s">
        <v>517</v>
      </c>
      <c r="AL167" t="s">
        <v>518</v>
      </c>
      <c r="AM167" t="s">
        <v>1048</v>
      </c>
      <c r="AN167" t="s">
        <v>427</v>
      </c>
      <c r="AO167" t="s">
        <v>572</v>
      </c>
      <c r="AP167" t="s">
        <v>429</v>
      </c>
      <c r="AQ167" t="s">
        <v>2268</v>
      </c>
      <c r="AR167" t="s">
        <v>437</v>
      </c>
      <c r="AS167" t="s">
        <v>548</v>
      </c>
      <c r="AT167" t="s">
        <v>437</v>
      </c>
      <c r="AU167" t="s">
        <v>478</v>
      </c>
      <c r="AV167" t="s">
        <v>479</v>
      </c>
      <c r="AW167" t="s">
        <v>2269</v>
      </c>
      <c r="AX167" t="s">
        <v>2270</v>
      </c>
      <c r="AY167" t="s">
        <v>437</v>
      </c>
      <c r="AZ167" t="s">
        <v>438</v>
      </c>
      <c r="BA167" t="s">
        <v>438</v>
      </c>
      <c r="BB167" t="s">
        <v>438</v>
      </c>
      <c r="BC167" t="s">
        <v>438</v>
      </c>
      <c r="BD167" t="s">
        <v>439</v>
      </c>
      <c r="BE167" t="s">
        <v>2271</v>
      </c>
      <c r="BF167" t="s">
        <v>441</v>
      </c>
      <c r="BG167" t="s">
        <v>442</v>
      </c>
      <c r="BH167" t="s">
        <v>438</v>
      </c>
      <c r="BI167" t="s">
        <v>438</v>
      </c>
      <c r="BJ167" t="s">
        <v>641</v>
      </c>
      <c r="BM167" t="s">
        <v>447</v>
      </c>
      <c r="BN167" t="s">
        <v>447</v>
      </c>
    </row>
    <row r="168" spans="1:66">
      <c r="A168">
        <v>164</v>
      </c>
      <c r="B168" t="s">
        <v>186</v>
      </c>
      <c r="C168" t="s">
        <v>2272</v>
      </c>
      <c r="D168" t="s">
        <v>2273</v>
      </c>
      <c r="E168" t="s">
        <v>2274</v>
      </c>
      <c r="F168" t="s">
        <v>928</v>
      </c>
      <c r="G168" t="s">
        <v>452</v>
      </c>
      <c r="H168" t="s">
        <v>827</v>
      </c>
      <c r="I168" t="s">
        <v>405</v>
      </c>
      <c r="J168" t="s">
        <v>2275</v>
      </c>
      <c r="K168" t="s">
        <v>2275</v>
      </c>
      <c r="L168" t="s">
        <v>2276</v>
      </c>
      <c r="M168" t="s">
        <v>2277</v>
      </c>
      <c r="N168" t="s">
        <v>2278</v>
      </c>
      <c r="O168" t="s">
        <v>2279</v>
      </c>
      <c r="P168" t="s">
        <v>2280</v>
      </c>
      <c r="Q168" t="s">
        <v>2281</v>
      </c>
      <c r="R168" t="s">
        <v>2275</v>
      </c>
      <c r="S168" t="s">
        <v>2275</v>
      </c>
      <c r="T168" t="s">
        <v>2276</v>
      </c>
      <c r="U168" t="s">
        <v>2282</v>
      </c>
      <c r="V168" t="s">
        <v>2283</v>
      </c>
      <c r="W168" t="s">
        <v>1024</v>
      </c>
      <c r="X168" t="s">
        <v>1027</v>
      </c>
      <c r="Y168" t="s">
        <v>1024</v>
      </c>
      <c r="Z168" t="s">
        <v>1027</v>
      </c>
      <c r="AA168" t="s">
        <v>1028</v>
      </c>
      <c r="AB168" t="s">
        <v>641</v>
      </c>
      <c r="AC168" t="s">
        <v>1028</v>
      </c>
      <c r="AD168" t="s">
        <v>641</v>
      </c>
      <c r="AE168" t="s">
        <v>975</v>
      </c>
      <c r="AF168" t="s">
        <v>1085</v>
      </c>
      <c r="AG168" t="s">
        <v>1030</v>
      </c>
      <c r="AH168" t="s">
        <v>1085</v>
      </c>
      <c r="AI168" t="s">
        <v>2284</v>
      </c>
      <c r="AJ168" t="s">
        <v>1085</v>
      </c>
      <c r="AK168" t="s">
        <v>517</v>
      </c>
      <c r="AL168" t="s">
        <v>947</v>
      </c>
      <c r="AM168" t="s">
        <v>1048</v>
      </c>
      <c r="AN168" t="s">
        <v>427</v>
      </c>
      <c r="AO168" t="s">
        <v>2285</v>
      </c>
      <c r="AP168" t="s">
        <v>2286</v>
      </c>
      <c r="AQ168" t="s">
        <v>2287</v>
      </c>
      <c r="AR168" t="s">
        <v>431</v>
      </c>
      <c r="AS168" t="s">
        <v>477</v>
      </c>
      <c r="AT168" t="s">
        <v>431</v>
      </c>
      <c r="AU168" t="s">
        <v>405</v>
      </c>
      <c r="AV168" t="s">
        <v>405</v>
      </c>
      <c r="AW168" t="s">
        <v>623</v>
      </c>
      <c r="AX168" t="s">
        <v>623</v>
      </c>
      <c r="AY168" t="s">
        <v>431</v>
      </c>
      <c r="AZ168" t="s">
        <v>438</v>
      </c>
      <c r="BA168" t="s">
        <v>438</v>
      </c>
      <c r="BB168" t="s">
        <v>438</v>
      </c>
      <c r="BC168" t="s">
        <v>438</v>
      </c>
      <c r="BD168" t="s">
        <v>439</v>
      </c>
      <c r="BE168" t="s">
        <v>573</v>
      </c>
      <c r="BF168" t="s">
        <v>441</v>
      </c>
      <c r="BG168" t="s">
        <v>442</v>
      </c>
      <c r="BH168" t="s">
        <v>442</v>
      </c>
      <c r="BI168" t="s">
        <v>442</v>
      </c>
      <c r="BJ168" t="s">
        <v>2288</v>
      </c>
      <c r="BK168" t="s">
        <v>1085</v>
      </c>
      <c r="BL168" t="s">
        <v>1085</v>
      </c>
      <c r="BM168" t="s">
        <v>444</v>
      </c>
      <c r="BN168" t="s">
        <v>447</v>
      </c>
    </row>
    <row r="169" spans="1:66">
      <c r="A169">
        <v>165</v>
      </c>
      <c r="B169" t="s">
        <v>186</v>
      </c>
      <c r="C169" t="s">
        <v>2289</v>
      </c>
      <c r="D169" t="s">
        <v>825</v>
      </c>
      <c r="E169" t="s">
        <v>2290</v>
      </c>
      <c r="F169" t="s">
        <v>928</v>
      </c>
      <c r="G169" t="s">
        <v>452</v>
      </c>
      <c r="H169" t="s">
        <v>827</v>
      </c>
      <c r="I169" t="s">
        <v>405</v>
      </c>
      <c r="J169" t="s">
        <v>405</v>
      </c>
      <c r="K169" t="s">
        <v>405</v>
      </c>
      <c r="L169" t="s">
        <v>2291</v>
      </c>
      <c r="M169" t="s">
        <v>405</v>
      </c>
      <c r="N169" t="s">
        <v>732</v>
      </c>
      <c r="O169" t="s">
        <v>2292</v>
      </c>
      <c r="P169" t="s">
        <v>2293</v>
      </c>
      <c r="Q169" t="s">
        <v>2294</v>
      </c>
      <c r="R169" t="s">
        <v>405</v>
      </c>
      <c r="S169" t="s">
        <v>405</v>
      </c>
      <c r="T169" t="s">
        <v>2291</v>
      </c>
      <c r="U169" t="s">
        <v>2295</v>
      </c>
      <c r="V169" t="s">
        <v>2296</v>
      </c>
      <c r="W169" t="s">
        <v>1230</v>
      </c>
      <c r="X169" t="s">
        <v>2297</v>
      </c>
      <c r="Y169" t="s">
        <v>1230</v>
      </c>
      <c r="Z169" t="s">
        <v>2298</v>
      </c>
      <c r="AA169" t="s">
        <v>2299</v>
      </c>
      <c r="AB169" t="s">
        <v>1618</v>
      </c>
      <c r="AC169" t="s">
        <v>1028</v>
      </c>
      <c r="AD169" t="s">
        <v>2300</v>
      </c>
      <c r="AE169" t="s">
        <v>1028</v>
      </c>
      <c r="AF169" t="s">
        <v>2300</v>
      </c>
      <c r="AG169" t="s">
        <v>2301</v>
      </c>
      <c r="AH169" t="s">
        <v>2300</v>
      </c>
      <c r="AI169" t="s">
        <v>2301</v>
      </c>
      <c r="AJ169" t="s">
        <v>641</v>
      </c>
      <c r="AK169" t="s">
        <v>517</v>
      </c>
      <c r="AL169" t="s">
        <v>518</v>
      </c>
      <c r="AM169" t="s">
        <v>426</v>
      </c>
      <c r="AN169" t="s">
        <v>427</v>
      </c>
      <c r="AO169" t="s">
        <v>840</v>
      </c>
      <c r="AP169" t="s">
        <v>2302</v>
      </c>
      <c r="AQ169" t="s">
        <v>483</v>
      </c>
      <c r="AR169" t="s">
        <v>431</v>
      </c>
      <c r="AS169" t="s">
        <v>477</v>
      </c>
      <c r="AT169" t="s">
        <v>431</v>
      </c>
      <c r="AU169" t="s">
        <v>478</v>
      </c>
      <c r="AV169" t="s">
        <v>479</v>
      </c>
      <c r="AW169" t="s">
        <v>521</v>
      </c>
      <c r="AX169" t="s">
        <v>922</v>
      </c>
      <c r="AY169" t="s">
        <v>437</v>
      </c>
      <c r="AZ169" t="s">
        <v>438</v>
      </c>
      <c r="BA169" t="s">
        <v>438</v>
      </c>
      <c r="BB169" t="s">
        <v>438</v>
      </c>
      <c r="BC169" t="s">
        <v>438</v>
      </c>
      <c r="BD169" t="s">
        <v>439</v>
      </c>
      <c r="BE169" t="s">
        <v>483</v>
      </c>
      <c r="BF169" t="s">
        <v>441</v>
      </c>
      <c r="BG169" t="s">
        <v>438</v>
      </c>
      <c r="BH169" t="s">
        <v>438</v>
      </c>
      <c r="BI169" t="s">
        <v>438</v>
      </c>
      <c r="BM169" t="s">
        <v>447</v>
      </c>
      <c r="BN169" t="s">
        <v>447</v>
      </c>
    </row>
    <row r="170" spans="1:66">
      <c r="A170">
        <v>166</v>
      </c>
      <c r="B170" t="s">
        <v>186</v>
      </c>
      <c r="C170" t="s">
        <v>2303</v>
      </c>
      <c r="D170" t="s">
        <v>2304</v>
      </c>
      <c r="E170" t="s">
        <v>2305</v>
      </c>
      <c r="F170" t="s">
        <v>928</v>
      </c>
      <c r="G170" t="s">
        <v>452</v>
      </c>
      <c r="H170" t="s">
        <v>598</v>
      </c>
      <c r="I170" t="s">
        <v>405</v>
      </c>
      <c r="J170" t="s">
        <v>2306</v>
      </c>
      <c r="K170" t="s">
        <v>2307</v>
      </c>
      <c r="L170" t="s">
        <v>2308</v>
      </c>
      <c r="M170" t="s">
        <v>2309</v>
      </c>
      <c r="N170" t="s">
        <v>2310</v>
      </c>
      <c r="O170" t="s">
        <v>2311</v>
      </c>
      <c r="P170" t="s">
        <v>2311</v>
      </c>
      <c r="Q170" t="s">
        <v>2312</v>
      </c>
      <c r="R170" t="s">
        <v>2306</v>
      </c>
      <c r="S170" t="s">
        <v>2307</v>
      </c>
      <c r="T170" t="s">
        <v>2308</v>
      </c>
      <c r="U170" t="s">
        <v>2313</v>
      </c>
      <c r="V170" t="s">
        <v>2314</v>
      </c>
      <c r="W170" t="s">
        <v>640</v>
      </c>
      <c r="X170" t="s">
        <v>954</v>
      </c>
      <c r="Y170" t="s">
        <v>2315</v>
      </c>
      <c r="Z170" t="s">
        <v>2315</v>
      </c>
      <c r="AA170" t="s">
        <v>640</v>
      </c>
      <c r="AB170" t="s">
        <v>1248</v>
      </c>
      <c r="AC170" t="s">
        <v>640</v>
      </c>
      <c r="AD170" t="s">
        <v>1001</v>
      </c>
      <c r="AE170" t="s">
        <v>1001</v>
      </c>
      <c r="AF170" t="s">
        <v>952</v>
      </c>
      <c r="AG170" t="s">
        <v>1230</v>
      </c>
      <c r="AH170" t="s">
        <v>1230</v>
      </c>
      <c r="AI170" t="s">
        <v>1230</v>
      </c>
      <c r="AJ170" t="s">
        <v>1024</v>
      </c>
      <c r="AK170" t="s">
        <v>517</v>
      </c>
      <c r="AL170" t="s">
        <v>518</v>
      </c>
      <c r="AM170" t="s">
        <v>1048</v>
      </c>
      <c r="AN170" t="s">
        <v>427</v>
      </c>
      <c r="AO170" t="s">
        <v>882</v>
      </c>
      <c r="AP170" t="s">
        <v>429</v>
      </c>
      <c r="AQ170" t="s">
        <v>483</v>
      </c>
      <c r="AR170" t="s">
        <v>431</v>
      </c>
      <c r="AS170" t="s">
        <v>432</v>
      </c>
      <c r="AT170" t="s">
        <v>431</v>
      </c>
      <c r="AU170" t="s">
        <v>433</v>
      </c>
      <c r="AV170" t="s">
        <v>479</v>
      </c>
      <c r="AW170" t="s">
        <v>480</v>
      </c>
      <c r="AX170" t="s">
        <v>435</v>
      </c>
      <c r="AY170" t="s">
        <v>437</v>
      </c>
      <c r="AZ170" t="s">
        <v>438</v>
      </c>
      <c r="BA170" t="s">
        <v>438</v>
      </c>
      <c r="BB170" t="s">
        <v>438</v>
      </c>
      <c r="BC170" t="s">
        <v>438</v>
      </c>
      <c r="BD170" t="s">
        <v>439</v>
      </c>
      <c r="BE170" t="s">
        <v>483</v>
      </c>
      <c r="BF170" t="s">
        <v>1349</v>
      </c>
      <c r="BG170" t="s">
        <v>442</v>
      </c>
      <c r="BH170" t="s">
        <v>442</v>
      </c>
      <c r="BI170" t="s">
        <v>438</v>
      </c>
      <c r="BJ170" t="s">
        <v>1024</v>
      </c>
      <c r="BK170" t="s">
        <v>1024</v>
      </c>
      <c r="BM170" t="s">
        <v>443</v>
      </c>
      <c r="BN170" t="s">
        <v>447</v>
      </c>
    </row>
    <row r="171" spans="1:66">
      <c r="A171">
        <v>167</v>
      </c>
      <c r="B171" t="s">
        <v>186</v>
      </c>
      <c r="C171" t="s">
        <v>2316</v>
      </c>
      <c r="D171" t="s">
        <v>2317</v>
      </c>
      <c r="E171" t="s">
        <v>2318</v>
      </c>
      <c r="F171" t="s">
        <v>928</v>
      </c>
      <c r="G171" t="s">
        <v>452</v>
      </c>
      <c r="H171" t="s">
        <v>598</v>
      </c>
      <c r="I171" t="s">
        <v>405</v>
      </c>
      <c r="J171" t="s">
        <v>405</v>
      </c>
      <c r="K171" t="s">
        <v>405</v>
      </c>
      <c r="L171" t="s">
        <v>2319</v>
      </c>
      <c r="M171" t="s">
        <v>405</v>
      </c>
      <c r="N171" t="s">
        <v>405</v>
      </c>
      <c r="O171" t="s">
        <v>2320</v>
      </c>
      <c r="P171" t="s">
        <v>2321</v>
      </c>
      <c r="Q171" t="s">
        <v>2322</v>
      </c>
      <c r="R171" t="s">
        <v>405</v>
      </c>
      <c r="S171" t="s">
        <v>405</v>
      </c>
      <c r="T171" t="s">
        <v>2319</v>
      </c>
      <c r="U171" t="s">
        <v>2323</v>
      </c>
      <c r="V171" t="s">
        <v>2324</v>
      </c>
      <c r="W171" t="s">
        <v>640</v>
      </c>
      <c r="X171" t="s">
        <v>1104</v>
      </c>
      <c r="Y171" t="s">
        <v>1305</v>
      </c>
      <c r="Z171" t="s">
        <v>2325</v>
      </c>
      <c r="AA171" t="s">
        <v>2326</v>
      </c>
      <c r="AB171" t="s">
        <v>953</v>
      </c>
      <c r="AC171" t="s">
        <v>954</v>
      </c>
      <c r="AD171" t="s">
        <v>1412</v>
      </c>
      <c r="AE171" t="s">
        <v>2327</v>
      </c>
      <c r="AF171" t="s">
        <v>2328</v>
      </c>
      <c r="AG171" t="s">
        <v>2329</v>
      </c>
      <c r="AH171" t="s">
        <v>1463</v>
      </c>
      <c r="AI171" t="s">
        <v>2330</v>
      </c>
      <c r="AJ171" t="s">
        <v>1069</v>
      </c>
      <c r="AK171" t="s">
        <v>517</v>
      </c>
      <c r="AL171" t="s">
        <v>518</v>
      </c>
      <c r="AM171" t="s">
        <v>474</v>
      </c>
      <c r="AN171" t="s">
        <v>427</v>
      </c>
      <c r="AO171" t="s">
        <v>593</v>
      </c>
      <c r="AP171" t="s">
        <v>429</v>
      </c>
      <c r="AQ171" t="s">
        <v>483</v>
      </c>
      <c r="AR171" t="s">
        <v>431</v>
      </c>
      <c r="AS171" t="s">
        <v>477</v>
      </c>
      <c r="AT171" t="s">
        <v>431</v>
      </c>
      <c r="AU171" t="s">
        <v>520</v>
      </c>
      <c r="AV171" t="s">
        <v>479</v>
      </c>
      <c r="AW171" t="s">
        <v>521</v>
      </c>
      <c r="AX171" t="s">
        <v>521</v>
      </c>
      <c r="AY171" t="s">
        <v>437</v>
      </c>
      <c r="AZ171" t="s">
        <v>438</v>
      </c>
      <c r="BA171" t="s">
        <v>438</v>
      </c>
      <c r="BB171" t="s">
        <v>438</v>
      </c>
      <c r="BC171" t="s">
        <v>438</v>
      </c>
      <c r="BD171" t="s">
        <v>439</v>
      </c>
      <c r="BE171" t="s">
        <v>483</v>
      </c>
      <c r="BG171" t="s">
        <v>442</v>
      </c>
      <c r="BH171" t="s">
        <v>438</v>
      </c>
      <c r="BI171" t="s">
        <v>438</v>
      </c>
      <c r="BJ171" t="s">
        <v>2237</v>
      </c>
      <c r="BM171" t="s">
        <v>844</v>
      </c>
      <c r="BN171" t="s">
        <v>444</v>
      </c>
    </row>
    <row r="172" spans="1:66">
      <c r="A172">
        <v>168</v>
      </c>
      <c r="B172" t="s">
        <v>486</v>
      </c>
      <c r="C172" t="s">
        <v>2331</v>
      </c>
      <c r="D172" t="s">
        <v>2332</v>
      </c>
      <c r="BM172" t="s">
        <v>792</v>
      </c>
      <c r="BN172" t="s">
        <v>444</v>
      </c>
    </row>
    <row r="173" spans="1:66">
      <c r="A173">
        <v>169</v>
      </c>
      <c r="B173" t="s">
        <v>186</v>
      </c>
      <c r="C173" t="s">
        <v>2333</v>
      </c>
      <c r="D173" t="s">
        <v>2334</v>
      </c>
      <c r="E173" t="s">
        <v>2335</v>
      </c>
      <c r="F173" t="s">
        <v>928</v>
      </c>
      <c r="G173" t="s">
        <v>403</v>
      </c>
      <c r="H173" t="s">
        <v>729</v>
      </c>
      <c r="I173" t="s">
        <v>405</v>
      </c>
      <c r="J173" t="s">
        <v>405</v>
      </c>
      <c r="K173" t="s">
        <v>405</v>
      </c>
      <c r="L173" t="s">
        <v>2336</v>
      </c>
      <c r="M173" t="s">
        <v>2337</v>
      </c>
      <c r="N173" t="s">
        <v>2338</v>
      </c>
      <c r="O173" t="s">
        <v>2339</v>
      </c>
      <c r="P173" t="s">
        <v>2340</v>
      </c>
      <c r="Q173" t="s">
        <v>405</v>
      </c>
      <c r="R173" t="s">
        <v>405</v>
      </c>
      <c r="S173" t="s">
        <v>405</v>
      </c>
      <c r="T173" t="s">
        <v>2336</v>
      </c>
      <c r="U173" t="s">
        <v>2341</v>
      </c>
      <c r="V173" t="s">
        <v>2342</v>
      </c>
      <c r="W173" t="s">
        <v>1179</v>
      </c>
      <c r="X173" t="s">
        <v>1180</v>
      </c>
      <c r="Y173" t="s">
        <v>975</v>
      </c>
      <c r="Z173" t="s">
        <v>1071</v>
      </c>
      <c r="AA173" t="s">
        <v>1106</v>
      </c>
      <c r="AB173" t="s">
        <v>2343</v>
      </c>
      <c r="AC173" t="s">
        <v>2344</v>
      </c>
      <c r="AD173" t="s">
        <v>2345</v>
      </c>
      <c r="AE173" t="s">
        <v>2346</v>
      </c>
      <c r="AF173" t="s">
        <v>2347</v>
      </c>
      <c r="AG173" t="s">
        <v>2348</v>
      </c>
      <c r="AH173" t="s">
        <v>2349</v>
      </c>
      <c r="AI173" t="s">
        <v>2350</v>
      </c>
      <c r="AJ173" t="s">
        <v>2351</v>
      </c>
      <c r="AK173" t="s">
        <v>517</v>
      </c>
      <c r="AL173" t="s">
        <v>518</v>
      </c>
      <c r="AM173" t="s">
        <v>1048</v>
      </c>
      <c r="AN173" t="s">
        <v>427</v>
      </c>
      <c r="AO173" t="s">
        <v>2113</v>
      </c>
      <c r="AP173" t="s">
        <v>429</v>
      </c>
      <c r="AQ173" t="s">
        <v>595</v>
      </c>
      <c r="AR173" t="s">
        <v>431</v>
      </c>
      <c r="AS173" t="s">
        <v>822</v>
      </c>
      <c r="AT173" t="s">
        <v>431</v>
      </c>
      <c r="AU173" t="s">
        <v>478</v>
      </c>
      <c r="AV173" t="s">
        <v>479</v>
      </c>
      <c r="AW173" t="s">
        <v>521</v>
      </c>
      <c r="AX173" t="s">
        <v>521</v>
      </c>
      <c r="AY173" t="s">
        <v>431</v>
      </c>
      <c r="AZ173" t="s">
        <v>438</v>
      </c>
      <c r="BA173" t="s">
        <v>438</v>
      </c>
      <c r="BB173" t="s">
        <v>438</v>
      </c>
      <c r="BC173" t="s">
        <v>438</v>
      </c>
      <c r="BD173" t="s">
        <v>439</v>
      </c>
      <c r="BE173" t="s">
        <v>595</v>
      </c>
      <c r="BG173" t="s">
        <v>438</v>
      </c>
      <c r="BH173" t="s">
        <v>438</v>
      </c>
      <c r="BI173" t="s">
        <v>442</v>
      </c>
      <c r="BL173" t="s">
        <v>2348</v>
      </c>
      <c r="BM173" t="s">
        <v>845</v>
      </c>
      <c r="BN173" t="s">
        <v>447</v>
      </c>
    </row>
    <row r="174" spans="1:66">
      <c r="A174">
        <v>170</v>
      </c>
      <c r="B174" t="s">
        <v>486</v>
      </c>
      <c r="C174" t="s">
        <v>2352</v>
      </c>
      <c r="D174" t="s">
        <v>2353</v>
      </c>
      <c r="BM174" t="s">
        <v>845</v>
      </c>
      <c r="BN174" t="s">
        <v>447</v>
      </c>
    </row>
    <row r="175" spans="1:66">
      <c r="A175">
        <v>171</v>
      </c>
      <c r="B175" t="s">
        <v>697</v>
      </c>
      <c r="C175" t="s">
        <v>2354</v>
      </c>
      <c r="D175" t="s">
        <v>2355</v>
      </c>
      <c r="BM175" t="s">
        <v>444</v>
      </c>
      <c r="BN175" t="s">
        <v>444</v>
      </c>
    </row>
    <row r="176" spans="1:66">
      <c r="A176">
        <v>172</v>
      </c>
      <c r="B176" t="s">
        <v>186</v>
      </c>
      <c r="C176" t="s">
        <v>2356</v>
      </c>
      <c r="D176" t="s">
        <v>2357</v>
      </c>
      <c r="E176" t="s">
        <v>2356</v>
      </c>
      <c r="F176" t="s">
        <v>2358</v>
      </c>
      <c r="G176" t="s">
        <v>403</v>
      </c>
      <c r="H176" t="s">
        <v>796</v>
      </c>
      <c r="I176" t="s">
        <v>405</v>
      </c>
      <c r="J176" t="s">
        <v>2359</v>
      </c>
      <c r="K176" t="s">
        <v>2360</v>
      </c>
      <c r="L176" t="s">
        <v>2361</v>
      </c>
      <c r="M176" t="s">
        <v>405</v>
      </c>
      <c r="N176" t="s">
        <v>2362</v>
      </c>
      <c r="O176" t="s">
        <v>405</v>
      </c>
      <c r="P176" t="s">
        <v>1784</v>
      </c>
      <c r="Q176" t="s">
        <v>2363</v>
      </c>
      <c r="R176" t="s">
        <v>2359</v>
      </c>
      <c r="S176" t="s">
        <v>2360</v>
      </c>
      <c r="T176" t="s">
        <v>2361</v>
      </c>
      <c r="U176" t="s">
        <v>2364</v>
      </c>
      <c r="V176" t="s">
        <v>2365</v>
      </c>
      <c r="W176" t="s">
        <v>2366</v>
      </c>
      <c r="X176" t="s">
        <v>2367</v>
      </c>
      <c r="Y176" t="s">
        <v>2368</v>
      </c>
      <c r="Z176" t="s">
        <v>2369</v>
      </c>
      <c r="AA176" t="s">
        <v>2370</v>
      </c>
      <c r="AB176" t="s">
        <v>2371</v>
      </c>
      <c r="AC176" t="s">
        <v>2095</v>
      </c>
      <c r="AD176" t="s">
        <v>977</v>
      </c>
      <c r="AE176" t="s">
        <v>2372</v>
      </c>
      <c r="AF176" t="s">
        <v>2373</v>
      </c>
      <c r="AG176" t="s">
        <v>2374</v>
      </c>
      <c r="AH176" t="s">
        <v>978</v>
      </c>
      <c r="AI176" t="s">
        <v>1250</v>
      </c>
      <c r="AJ176" t="s">
        <v>2375</v>
      </c>
      <c r="AK176" t="s">
        <v>517</v>
      </c>
      <c r="AL176" t="s">
        <v>518</v>
      </c>
      <c r="AM176" t="s">
        <v>474</v>
      </c>
      <c r="AN176" t="s">
        <v>427</v>
      </c>
      <c r="AO176" t="s">
        <v>428</v>
      </c>
      <c r="AP176" t="s">
        <v>985</v>
      </c>
      <c r="AQ176" t="s">
        <v>573</v>
      </c>
      <c r="AR176" t="s">
        <v>437</v>
      </c>
      <c r="AS176" t="s">
        <v>2376</v>
      </c>
      <c r="AT176" t="s">
        <v>437</v>
      </c>
      <c r="AU176" t="s">
        <v>405</v>
      </c>
      <c r="AV176" t="s">
        <v>405</v>
      </c>
      <c r="AW176" t="s">
        <v>623</v>
      </c>
      <c r="AX176" t="s">
        <v>623</v>
      </c>
      <c r="AY176" t="s">
        <v>431</v>
      </c>
      <c r="AZ176" t="s">
        <v>438</v>
      </c>
      <c r="BA176" t="s">
        <v>438</v>
      </c>
      <c r="BB176" t="s">
        <v>438</v>
      </c>
      <c r="BC176" t="s">
        <v>438</v>
      </c>
      <c r="BD176" t="s">
        <v>439</v>
      </c>
      <c r="BE176" t="s">
        <v>573</v>
      </c>
      <c r="BF176" t="s">
        <v>1006</v>
      </c>
      <c r="BG176" t="s">
        <v>442</v>
      </c>
      <c r="BH176" t="s">
        <v>442</v>
      </c>
      <c r="BI176" t="s">
        <v>438</v>
      </c>
      <c r="BJ176" t="s">
        <v>978</v>
      </c>
      <c r="BK176" t="s">
        <v>978</v>
      </c>
      <c r="BM176" t="s">
        <v>1034</v>
      </c>
      <c r="BN176" t="s">
        <v>1034</v>
      </c>
    </row>
    <row r="177" spans="1:66">
      <c r="A177">
        <v>173</v>
      </c>
      <c r="B177" t="s">
        <v>186</v>
      </c>
      <c r="C177" t="s">
        <v>2377</v>
      </c>
      <c r="D177" t="s">
        <v>2378</v>
      </c>
      <c r="E177" t="s">
        <v>2377</v>
      </c>
      <c r="F177" t="s">
        <v>2358</v>
      </c>
      <c r="G177" t="s">
        <v>403</v>
      </c>
      <c r="H177" t="s">
        <v>827</v>
      </c>
      <c r="I177" t="s">
        <v>405</v>
      </c>
      <c r="J177" t="s">
        <v>2379</v>
      </c>
      <c r="K177" t="s">
        <v>2379</v>
      </c>
      <c r="L177" t="s">
        <v>2380</v>
      </c>
      <c r="M177" t="s">
        <v>405</v>
      </c>
      <c r="N177" t="s">
        <v>2381</v>
      </c>
      <c r="O177" t="s">
        <v>2382</v>
      </c>
      <c r="P177" t="s">
        <v>2383</v>
      </c>
      <c r="Q177" t="s">
        <v>2384</v>
      </c>
      <c r="R177" t="s">
        <v>2379</v>
      </c>
      <c r="S177" t="s">
        <v>2379</v>
      </c>
      <c r="T177" t="s">
        <v>2380</v>
      </c>
      <c r="U177" t="s">
        <v>2385</v>
      </c>
      <c r="V177" t="s">
        <v>2386</v>
      </c>
      <c r="W177" t="s">
        <v>977</v>
      </c>
      <c r="X177" t="s">
        <v>2096</v>
      </c>
      <c r="Y177" t="s">
        <v>2097</v>
      </c>
      <c r="Z177" t="s">
        <v>978</v>
      </c>
      <c r="AA177" t="s">
        <v>979</v>
      </c>
      <c r="AB177" t="s">
        <v>1249</v>
      </c>
      <c r="AC177" t="s">
        <v>1250</v>
      </c>
      <c r="AD177" t="s">
        <v>2029</v>
      </c>
      <c r="AE177" t="s">
        <v>2387</v>
      </c>
      <c r="AF177" t="s">
        <v>2388</v>
      </c>
      <c r="AG177" t="s">
        <v>2389</v>
      </c>
      <c r="AH177" t="s">
        <v>2239</v>
      </c>
      <c r="AI177" t="s">
        <v>2390</v>
      </c>
      <c r="AJ177" t="s">
        <v>982</v>
      </c>
      <c r="AK177" t="s">
        <v>517</v>
      </c>
      <c r="AL177" t="s">
        <v>518</v>
      </c>
      <c r="AM177" t="s">
        <v>1048</v>
      </c>
      <c r="AN177" t="s">
        <v>427</v>
      </c>
      <c r="AO177" t="s">
        <v>1163</v>
      </c>
      <c r="AP177" t="s">
        <v>1574</v>
      </c>
      <c r="AQ177" t="s">
        <v>2391</v>
      </c>
      <c r="AR177" t="s">
        <v>431</v>
      </c>
      <c r="AS177" t="s">
        <v>477</v>
      </c>
      <c r="AT177" t="s">
        <v>437</v>
      </c>
      <c r="AU177" t="s">
        <v>405</v>
      </c>
      <c r="AV177" t="s">
        <v>405</v>
      </c>
      <c r="AW177" t="s">
        <v>623</v>
      </c>
      <c r="AX177" t="s">
        <v>623</v>
      </c>
      <c r="AY177" t="s">
        <v>431</v>
      </c>
      <c r="AZ177" t="s">
        <v>438</v>
      </c>
      <c r="BA177" t="s">
        <v>438</v>
      </c>
      <c r="BB177" t="s">
        <v>438</v>
      </c>
      <c r="BC177" t="s">
        <v>438</v>
      </c>
      <c r="BD177" t="s">
        <v>439</v>
      </c>
      <c r="BE177" t="s">
        <v>2392</v>
      </c>
      <c r="BF177" t="s">
        <v>1349</v>
      </c>
      <c r="BG177" t="s">
        <v>442</v>
      </c>
      <c r="BH177" t="s">
        <v>442</v>
      </c>
      <c r="BI177" t="s">
        <v>442</v>
      </c>
      <c r="BJ177" t="s">
        <v>2239</v>
      </c>
      <c r="BK177" t="s">
        <v>2239</v>
      </c>
      <c r="BL177" t="s">
        <v>2239</v>
      </c>
      <c r="BM177" t="s">
        <v>447</v>
      </c>
      <c r="BN177" t="s">
        <v>447</v>
      </c>
    </row>
    <row r="178" spans="1:66">
      <c r="A178">
        <v>174</v>
      </c>
      <c r="B178" t="s">
        <v>186</v>
      </c>
      <c r="C178" t="s">
        <v>227</v>
      </c>
      <c r="D178" t="s">
        <v>2393</v>
      </c>
      <c r="E178" t="s">
        <v>2394</v>
      </c>
      <c r="F178" t="s">
        <v>2358</v>
      </c>
      <c r="G178" t="s">
        <v>403</v>
      </c>
      <c r="H178" t="s">
        <v>1171</v>
      </c>
      <c r="I178" t="s">
        <v>405</v>
      </c>
      <c r="J178" t="s">
        <v>2395</v>
      </c>
      <c r="K178" t="s">
        <v>405</v>
      </c>
      <c r="L178" t="s">
        <v>2396</v>
      </c>
      <c r="M178" t="s">
        <v>405</v>
      </c>
      <c r="N178" t="s">
        <v>2397</v>
      </c>
      <c r="O178" t="s">
        <v>2398</v>
      </c>
      <c r="P178" t="s">
        <v>2399</v>
      </c>
      <c r="Q178" t="s">
        <v>2400</v>
      </c>
      <c r="R178" t="s">
        <v>2395</v>
      </c>
      <c r="S178" t="s">
        <v>405</v>
      </c>
      <c r="T178" t="s">
        <v>2396</v>
      </c>
      <c r="U178" t="s">
        <v>2401</v>
      </c>
      <c r="V178" t="s">
        <v>2402</v>
      </c>
      <c r="W178" t="s">
        <v>973</v>
      </c>
      <c r="X178" t="s">
        <v>2403</v>
      </c>
      <c r="Y178" t="s">
        <v>1685</v>
      </c>
      <c r="Z178" t="s">
        <v>641</v>
      </c>
      <c r="AA178" t="s">
        <v>642</v>
      </c>
      <c r="AB178" t="s">
        <v>643</v>
      </c>
      <c r="AC178" t="s">
        <v>1086</v>
      </c>
      <c r="AD178" t="s">
        <v>643</v>
      </c>
      <c r="AE178" t="s">
        <v>1491</v>
      </c>
      <c r="AF178" t="s">
        <v>643</v>
      </c>
      <c r="AG178" t="s">
        <v>2404</v>
      </c>
      <c r="AH178" t="s">
        <v>2405</v>
      </c>
      <c r="AI178" t="s">
        <v>2406</v>
      </c>
      <c r="AJ178" t="s">
        <v>2407</v>
      </c>
      <c r="AK178" t="s">
        <v>517</v>
      </c>
      <c r="AL178" t="s">
        <v>518</v>
      </c>
      <c r="AM178" t="s">
        <v>474</v>
      </c>
      <c r="AN178" t="s">
        <v>427</v>
      </c>
      <c r="AO178" t="s">
        <v>428</v>
      </c>
      <c r="AP178" t="s">
        <v>429</v>
      </c>
      <c r="AQ178" t="s">
        <v>573</v>
      </c>
      <c r="AR178" t="s">
        <v>431</v>
      </c>
      <c r="AS178" t="s">
        <v>432</v>
      </c>
      <c r="AT178" t="s">
        <v>431</v>
      </c>
      <c r="AU178" t="s">
        <v>520</v>
      </c>
      <c r="AV178" t="s">
        <v>479</v>
      </c>
      <c r="AW178" t="s">
        <v>521</v>
      </c>
      <c r="AX178" t="s">
        <v>521</v>
      </c>
      <c r="AY178" t="s">
        <v>431</v>
      </c>
      <c r="AZ178" t="s">
        <v>438</v>
      </c>
      <c r="BA178" t="s">
        <v>438</v>
      </c>
      <c r="BB178" t="s">
        <v>438</v>
      </c>
      <c r="BC178" t="s">
        <v>438</v>
      </c>
      <c r="BD178" t="s">
        <v>439</v>
      </c>
      <c r="BE178" t="s">
        <v>573</v>
      </c>
      <c r="BF178" t="s">
        <v>441</v>
      </c>
      <c r="BG178" t="s">
        <v>442</v>
      </c>
      <c r="BH178" t="s">
        <v>438</v>
      </c>
      <c r="BI178" t="s">
        <v>438</v>
      </c>
      <c r="BJ178" t="s">
        <v>2405</v>
      </c>
      <c r="BM178" t="s">
        <v>485</v>
      </c>
      <c r="BN178" t="s">
        <v>444</v>
      </c>
    </row>
    <row r="179" spans="1:66">
      <c r="A179">
        <v>175</v>
      </c>
      <c r="B179" t="s">
        <v>186</v>
      </c>
      <c r="C179" t="s">
        <v>2408</v>
      </c>
      <c r="D179" t="s">
        <v>2409</v>
      </c>
      <c r="E179" t="s">
        <v>2408</v>
      </c>
      <c r="F179" t="s">
        <v>2358</v>
      </c>
      <c r="G179" t="s">
        <v>403</v>
      </c>
      <c r="H179" t="s">
        <v>827</v>
      </c>
      <c r="I179" t="s">
        <v>405</v>
      </c>
      <c r="J179" t="s">
        <v>2410</v>
      </c>
      <c r="K179" t="s">
        <v>2411</v>
      </c>
      <c r="L179" t="s">
        <v>2412</v>
      </c>
      <c r="M179" t="s">
        <v>2413</v>
      </c>
      <c r="N179" t="s">
        <v>2414</v>
      </c>
      <c r="O179" t="s">
        <v>405</v>
      </c>
      <c r="P179" t="s">
        <v>2415</v>
      </c>
      <c r="Q179" t="s">
        <v>2416</v>
      </c>
      <c r="R179" t="s">
        <v>2410</v>
      </c>
      <c r="S179" t="s">
        <v>2411</v>
      </c>
      <c r="T179" t="s">
        <v>2412</v>
      </c>
      <c r="U179" t="s">
        <v>2417</v>
      </c>
      <c r="V179" t="s">
        <v>2418</v>
      </c>
      <c r="W179" t="s">
        <v>642</v>
      </c>
      <c r="X179" t="s">
        <v>1085</v>
      </c>
      <c r="Y179" t="s">
        <v>1086</v>
      </c>
      <c r="Z179" t="s">
        <v>1623</v>
      </c>
      <c r="AA179" t="s">
        <v>2095</v>
      </c>
      <c r="AB179" t="s">
        <v>978</v>
      </c>
      <c r="AC179" t="s">
        <v>979</v>
      </c>
      <c r="AD179" t="s">
        <v>1267</v>
      </c>
      <c r="AE179" t="s">
        <v>2387</v>
      </c>
      <c r="AF179" t="s">
        <v>1267</v>
      </c>
      <c r="AG179" t="s">
        <v>1251</v>
      </c>
      <c r="AH179" t="s">
        <v>980</v>
      </c>
      <c r="AI179" t="s">
        <v>2419</v>
      </c>
      <c r="AJ179" t="s">
        <v>643</v>
      </c>
      <c r="AK179" t="s">
        <v>517</v>
      </c>
      <c r="AL179" t="s">
        <v>518</v>
      </c>
      <c r="AM179" t="s">
        <v>474</v>
      </c>
      <c r="AN179" t="s">
        <v>427</v>
      </c>
      <c r="AO179" t="s">
        <v>428</v>
      </c>
      <c r="AP179" t="s">
        <v>985</v>
      </c>
      <c r="AQ179" t="s">
        <v>2420</v>
      </c>
      <c r="AR179" t="s">
        <v>431</v>
      </c>
      <c r="AS179" t="s">
        <v>477</v>
      </c>
      <c r="AT179" t="s">
        <v>431</v>
      </c>
      <c r="AU179" t="s">
        <v>405</v>
      </c>
      <c r="AV179" t="s">
        <v>405</v>
      </c>
      <c r="AW179" t="s">
        <v>623</v>
      </c>
      <c r="AX179" t="s">
        <v>623</v>
      </c>
      <c r="AY179" t="s">
        <v>431</v>
      </c>
      <c r="AZ179" t="s">
        <v>438</v>
      </c>
      <c r="BA179" t="s">
        <v>438</v>
      </c>
      <c r="BB179" t="s">
        <v>438</v>
      </c>
      <c r="BC179" t="s">
        <v>438</v>
      </c>
      <c r="BD179" t="s">
        <v>439</v>
      </c>
      <c r="BE179" t="s">
        <v>2421</v>
      </c>
      <c r="BF179" t="s">
        <v>1006</v>
      </c>
      <c r="BG179" t="s">
        <v>442</v>
      </c>
      <c r="BH179" t="s">
        <v>442</v>
      </c>
      <c r="BI179" t="s">
        <v>438</v>
      </c>
      <c r="BJ179" t="s">
        <v>980</v>
      </c>
      <c r="BK179" t="s">
        <v>980</v>
      </c>
      <c r="BM179" t="s">
        <v>447</v>
      </c>
      <c r="BN179" t="s">
        <v>447</v>
      </c>
    </row>
    <row r="180" spans="1:66">
      <c r="A180">
        <v>176</v>
      </c>
      <c r="B180" t="s">
        <v>186</v>
      </c>
      <c r="C180" t="s">
        <v>207</v>
      </c>
      <c r="D180" t="s">
        <v>2422</v>
      </c>
      <c r="E180" t="s">
        <v>2423</v>
      </c>
      <c r="F180" t="s">
        <v>2358</v>
      </c>
      <c r="G180" t="s">
        <v>403</v>
      </c>
      <c r="H180" t="s">
        <v>598</v>
      </c>
      <c r="I180" t="s">
        <v>405</v>
      </c>
      <c r="J180" t="s">
        <v>2424</v>
      </c>
      <c r="K180" t="s">
        <v>405</v>
      </c>
      <c r="L180" t="s">
        <v>2425</v>
      </c>
      <c r="M180" t="s">
        <v>405</v>
      </c>
      <c r="N180" t="s">
        <v>2426</v>
      </c>
      <c r="O180" t="s">
        <v>2427</v>
      </c>
      <c r="P180" t="s">
        <v>2428</v>
      </c>
      <c r="Q180" t="s">
        <v>2429</v>
      </c>
      <c r="R180" t="s">
        <v>2424</v>
      </c>
      <c r="S180" t="s">
        <v>405</v>
      </c>
      <c r="T180" t="s">
        <v>2425</v>
      </c>
      <c r="U180" t="s">
        <v>2430</v>
      </c>
      <c r="V180" t="s">
        <v>2431</v>
      </c>
      <c r="W180" t="s">
        <v>973</v>
      </c>
      <c r="X180" t="s">
        <v>1525</v>
      </c>
      <c r="Y180" t="s">
        <v>1543</v>
      </c>
      <c r="Z180" t="s">
        <v>1071</v>
      </c>
      <c r="AA180" t="s">
        <v>642</v>
      </c>
      <c r="AB180" t="s">
        <v>643</v>
      </c>
      <c r="AC180" t="s">
        <v>1106</v>
      </c>
      <c r="AD180" t="s">
        <v>643</v>
      </c>
      <c r="AE180" t="s">
        <v>2041</v>
      </c>
      <c r="AF180" t="s">
        <v>643</v>
      </c>
      <c r="AG180" t="s">
        <v>2344</v>
      </c>
      <c r="AH180" t="s">
        <v>2345</v>
      </c>
      <c r="AI180" t="s">
        <v>2346</v>
      </c>
      <c r="AJ180" t="s">
        <v>2405</v>
      </c>
      <c r="AK180" t="s">
        <v>517</v>
      </c>
      <c r="AL180" t="s">
        <v>518</v>
      </c>
      <c r="AM180" t="s">
        <v>474</v>
      </c>
      <c r="AN180" t="s">
        <v>427</v>
      </c>
      <c r="AO180" t="s">
        <v>428</v>
      </c>
      <c r="AP180" t="s">
        <v>1673</v>
      </c>
      <c r="AQ180" t="s">
        <v>2432</v>
      </c>
      <c r="AR180" t="s">
        <v>431</v>
      </c>
      <c r="AS180" t="s">
        <v>477</v>
      </c>
      <c r="AT180" t="s">
        <v>431</v>
      </c>
      <c r="AU180" t="s">
        <v>433</v>
      </c>
      <c r="AV180" t="s">
        <v>479</v>
      </c>
      <c r="AW180" t="s">
        <v>521</v>
      </c>
      <c r="AX180" t="s">
        <v>1131</v>
      </c>
      <c r="AY180" t="s">
        <v>431</v>
      </c>
      <c r="AZ180" t="s">
        <v>438</v>
      </c>
      <c r="BA180" t="s">
        <v>438</v>
      </c>
      <c r="BB180" t="s">
        <v>438</v>
      </c>
      <c r="BC180" t="s">
        <v>438</v>
      </c>
      <c r="BD180" t="s">
        <v>439</v>
      </c>
      <c r="BE180" t="s">
        <v>1433</v>
      </c>
      <c r="BF180" t="s">
        <v>441</v>
      </c>
      <c r="BG180" t="s">
        <v>442</v>
      </c>
      <c r="BH180" t="s">
        <v>438</v>
      </c>
      <c r="BI180" t="s">
        <v>438</v>
      </c>
      <c r="BJ180" t="s">
        <v>2345</v>
      </c>
      <c r="BM180" t="s">
        <v>444</v>
      </c>
      <c r="BN180" t="s">
        <v>444</v>
      </c>
    </row>
    <row r="181" spans="1:66">
      <c r="A181">
        <v>177</v>
      </c>
      <c r="B181" t="s">
        <v>1395</v>
      </c>
      <c r="C181" t="s">
        <v>2433</v>
      </c>
      <c r="D181" t="s">
        <v>2434</v>
      </c>
      <c r="BM181" t="s">
        <v>844</v>
      </c>
      <c r="BN181" t="s">
        <v>447</v>
      </c>
    </row>
    <row r="182" spans="1:66">
      <c r="A182">
        <v>178</v>
      </c>
      <c r="B182" t="s">
        <v>222</v>
      </c>
      <c r="C182" t="s">
        <v>2435</v>
      </c>
      <c r="D182" t="s">
        <v>2436</v>
      </c>
      <c r="BM182" t="s">
        <v>485</v>
      </c>
      <c r="BN182" t="s">
        <v>447</v>
      </c>
    </row>
    <row r="183" spans="1:66">
      <c r="A183">
        <v>179</v>
      </c>
      <c r="B183" t="s">
        <v>186</v>
      </c>
      <c r="C183" t="s">
        <v>2437</v>
      </c>
      <c r="D183" t="s">
        <v>2438</v>
      </c>
      <c r="E183" t="s">
        <v>2437</v>
      </c>
      <c r="F183" t="s">
        <v>2358</v>
      </c>
      <c r="G183" t="s">
        <v>403</v>
      </c>
      <c r="H183" t="s">
        <v>761</v>
      </c>
      <c r="I183" t="s">
        <v>405</v>
      </c>
      <c r="J183" t="s">
        <v>2439</v>
      </c>
      <c r="K183" t="s">
        <v>405</v>
      </c>
      <c r="L183" t="s">
        <v>2440</v>
      </c>
      <c r="M183" t="s">
        <v>405</v>
      </c>
      <c r="N183" t="s">
        <v>2441</v>
      </c>
      <c r="O183" t="s">
        <v>2442</v>
      </c>
      <c r="P183" t="s">
        <v>2443</v>
      </c>
      <c r="Q183" t="s">
        <v>2444</v>
      </c>
      <c r="R183" t="s">
        <v>2439</v>
      </c>
      <c r="S183" t="s">
        <v>405</v>
      </c>
      <c r="T183" t="s">
        <v>2440</v>
      </c>
      <c r="U183" t="s">
        <v>2445</v>
      </c>
      <c r="V183" t="s">
        <v>2446</v>
      </c>
      <c r="W183" t="s">
        <v>979</v>
      </c>
      <c r="X183" t="s">
        <v>2447</v>
      </c>
      <c r="Y183" t="s">
        <v>979</v>
      </c>
      <c r="Z183" t="s">
        <v>2447</v>
      </c>
      <c r="AA183" t="s">
        <v>2448</v>
      </c>
      <c r="AB183" t="s">
        <v>2449</v>
      </c>
      <c r="AC183" t="s">
        <v>2450</v>
      </c>
      <c r="AD183" t="s">
        <v>2449</v>
      </c>
      <c r="AE183" t="s">
        <v>2451</v>
      </c>
      <c r="AF183" t="s">
        <v>2451</v>
      </c>
      <c r="AG183" t="s">
        <v>2452</v>
      </c>
      <c r="AH183" t="s">
        <v>2452</v>
      </c>
      <c r="AI183" t="s">
        <v>2452</v>
      </c>
      <c r="AJ183" t="s">
        <v>2452</v>
      </c>
      <c r="AK183" t="s">
        <v>517</v>
      </c>
      <c r="AL183" t="s">
        <v>947</v>
      </c>
      <c r="AM183" t="s">
        <v>426</v>
      </c>
      <c r="AN183" t="s">
        <v>427</v>
      </c>
      <c r="AO183" t="s">
        <v>594</v>
      </c>
      <c r="AP183" t="s">
        <v>594</v>
      </c>
      <c r="AQ183" t="s">
        <v>594</v>
      </c>
      <c r="AR183" t="s">
        <v>431</v>
      </c>
      <c r="AS183" t="s">
        <v>432</v>
      </c>
      <c r="AT183" t="s">
        <v>431</v>
      </c>
      <c r="AU183" t="s">
        <v>405</v>
      </c>
      <c r="AV183" t="s">
        <v>405</v>
      </c>
      <c r="AW183" t="s">
        <v>623</v>
      </c>
      <c r="AX183" t="s">
        <v>623</v>
      </c>
      <c r="AY183" t="s">
        <v>431</v>
      </c>
      <c r="AZ183" t="s">
        <v>438</v>
      </c>
      <c r="BA183" t="s">
        <v>438</v>
      </c>
      <c r="BB183" t="s">
        <v>438</v>
      </c>
      <c r="BC183" t="s">
        <v>438</v>
      </c>
      <c r="BD183" t="s">
        <v>439</v>
      </c>
      <c r="BE183" t="s">
        <v>573</v>
      </c>
      <c r="BF183" t="s">
        <v>441</v>
      </c>
      <c r="BG183" t="s">
        <v>442</v>
      </c>
      <c r="BH183" t="s">
        <v>438</v>
      </c>
      <c r="BI183" t="s">
        <v>438</v>
      </c>
      <c r="BJ183" t="s">
        <v>2452</v>
      </c>
      <c r="BM183" t="s">
        <v>444</v>
      </c>
      <c r="BN183" t="s">
        <v>447</v>
      </c>
    </row>
    <row r="184" spans="1:66">
      <c r="A184">
        <v>180</v>
      </c>
      <c r="B184" t="s">
        <v>486</v>
      </c>
      <c r="C184" t="s">
        <v>2453</v>
      </c>
      <c r="D184" t="s">
        <v>2454</v>
      </c>
      <c r="BM184" t="s">
        <v>444</v>
      </c>
      <c r="BN184" t="s">
        <v>444</v>
      </c>
    </row>
    <row r="185" spans="1:66">
      <c r="A185">
        <v>181</v>
      </c>
      <c r="B185" t="s">
        <v>486</v>
      </c>
      <c r="C185" t="s">
        <v>2455</v>
      </c>
      <c r="D185" t="s">
        <v>2456</v>
      </c>
      <c r="BM185" t="s">
        <v>447</v>
      </c>
      <c r="BN185" t="s">
        <v>444</v>
      </c>
    </row>
    <row r="186" spans="1:66">
      <c r="A186">
        <v>182</v>
      </c>
      <c r="B186" t="s">
        <v>186</v>
      </c>
      <c r="C186" t="s">
        <v>2457</v>
      </c>
      <c r="D186" t="s">
        <v>2458</v>
      </c>
      <c r="E186" t="s">
        <v>2459</v>
      </c>
      <c r="F186" t="s">
        <v>2358</v>
      </c>
      <c r="G186" t="s">
        <v>403</v>
      </c>
      <c r="H186" t="s">
        <v>598</v>
      </c>
      <c r="I186" t="s">
        <v>405</v>
      </c>
      <c r="J186" t="s">
        <v>2460</v>
      </c>
      <c r="K186" t="s">
        <v>2461</v>
      </c>
      <c r="L186" t="s">
        <v>2462</v>
      </c>
      <c r="M186" t="s">
        <v>405</v>
      </c>
      <c r="N186" t="s">
        <v>2463</v>
      </c>
      <c r="O186" t="s">
        <v>2464</v>
      </c>
      <c r="P186" t="s">
        <v>2464</v>
      </c>
      <c r="Q186" t="s">
        <v>2465</v>
      </c>
      <c r="R186" t="s">
        <v>2460</v>
      </c>
      <c r="S186" t="s">
        <v>2461</v>
      </c>
      <c r="T186" t="s">
        <v>2462</v>
      </c>
      <c r="U186" t="s">
        <v>2466</v>
      </c>
      <c r="V186" t="s">
        <v>2467</v>
      </c>
      <c r="W186" t="s">
        <v>1213</v>
      </c>
      <c r="X186" t="s">
        <v>1179</v>
      </c>
      <c r="Y186" t="s">
        <v>1213</v>
      </c>
      <c r="Z186" t="s">
        <v>641</v>
      </c>
      <c r="AA186" t="s">
        <v>642</v>
      </c>
      <c r="AB186" t="s">
        <v>1491</v>
      </c>
      <c r="AC186" t="s">
        <v>977</v>
      </c>
      <c r="AD186" t="s">
        <v>1249</v>
      </c>
      <c r="AE186" t="s">
        <v>1250</v>
      </c>
      <c r="AF186" t="s">
        <v>2029</v>
      </c>
      <c r="AG186" t="s">
        <v>2419</v>
      </c>
      <c r="AH186" t="s">
        <v>2343</v>
      </c>
      <c r="AI186" t="s">
        <v>2452</v>
      </c>
      <c r="AJ186" t="s">
        <v>643</v>
      </c>
      <c r="AK186" t="s">
        <v>517</v>
      </c>
      <c r="AL186" t="s">
        <v>518</v>
      </c>
      <c r="AM186" t="s">
        <v>426</v>
      </c>
      <c r="AN186" t="s">
        <v>427</v>
      </c>
      <c r="AO186" t="s">
        <v>428</v>
      </c>
      <c r="AP186" t="s">
        <v>2468</v>
      </c>
      <c r="AQ186" t="s">
        <v>2469</v>
      </c>
      <c r="AR186" t="s">
        <v>437</v>
      </c>
      <c r="AS186" t="s">
        <v>2470</v>
      </c>
      <c r="AT186" t="s">
        <v>437</v>
      </c>
      <c r="AU186" t="s">
        <v>405</v>
      </c>
      <c r="AV186" t="s">
        <v>405</v>
      </c>
      <c r="AW186" t="s">
        <v>623</v>
      </c>
      <c r="AX186" t="s">
        <v>623</v>
      </c>
      <c r="AY186" t="s">
        <v>431</v>
      </c>
      <c r="AZ186" t="s">
        <v>438</v>
      </c>
      <c r="BA186" t="s">
        <v>438</v>
      </c>
      <c r="BB186" t="s">
        <v>438</v>
      </c>
      <c r="BC186" t="s">
        <v>438</v>
      </c>
      <c r="BD186" t="s">
        <v>439</v>
      </c>
      <c r="BE186" t="s">
        <v>2471</v>
      </c>
      <c r="BF186" t="s">
        <v>1006</v>
      </c>
      <c r="BG186" t="s">
        <v>438</v>
      </c>
      <c r="BH186" t="s">
        <v>442</v>
      </c>
      <c r="BI186" t="s">
        <v>438</v>
      </c>
      <c r="BK186" t="s">
        <v>2343</v>
      </c>
      <c r="BM186" t="s">
        <v>447</v>
      </c>
      <c r="BN186" t="s">
        <v>444</v>
      </c>
    </row>
    <row r="187" spans="1:66">
      <c r="A187">
        <v>183</v>
      </c>
      <c r="B187" t="s">
        <v>1731</v>
      </c>
      <c r="C187" t="s">
        <v>2472</v>
      </c>
      <c r="D187" t="s">
        <v>2473</v>
      </c>
      <c r="BM187" t="s">
        <v>485</v>
      </c>
      <c r="BN187" t="s">
        <v>447</v>
      </c>
    </row>
    <row r="188" spans="1:66">
      <c r="A188">
        <v>184</v>
      </c>
      <c r="B188" t="s">
        <v>1731</v>
      </c>
      <c r="C188" t="s">
        <v>2474</v>
      </c>
      <c r="D188" t="s">
        <v>2475</v>
      </c>
      <c r="BM188" t="s">
        <v>485</v>
      </c>
      <c r="BN188" t="s">
        <v>447</v>
      </c>
    </row>
    <row r="189" spans="1:66">
      <c r="A189">
        <v>185</v>
      </c>
      <c r="B189" t="s">
        <v>697</v>
      </c>
      <c r="C189" t="s">
        <v>2476</v>
      </c>
      <c r="D189" t="s">
        <v>2477</v>
      </c>
      <c r="BM189" t="s">
        <v>845</v>
      </c>
      <c r="BN189" t="s">
        <v>447</v>
      </c>
    </row>
    <row r="190" spans="1:66">
      <c r="A190">
        <v>186</v>
      </c>
      <c r="B190" t="s">
        <v>186</v>
      </c>
      <c r="C190" t="s">
        <v>2478</v>
      </c>
      <c r="D190" t="s">
        <v>2479</v>
      </c>
      <c r="E190" t="s">
        <v>2480</v>
      </c>
      <c r="F190" t="s">
        <v>2358</v>
      </c>
      <c r="G190" t="s">
        <v>403</v>
      </c>
      <c r="H190" t="s">
        <v>598</v>
      </c>
      <c r="I190" t="s">
        <v>405</v>
      </c>
      <c r="J190" t="s">
        <v>2481</v>
      </c>
      <c r="K190" t="s">
        <v>2482</v>
      </c>
      <c r="L190" t="s">
        <v>2483</v>
      </c>
      <c r="M190" t="s">
        <v>405</v>
      </c>
      <c r="N190" t="s">
        <v>2484</v>
      </c>
      <c r="O190" t="s">
        <v>2485</v>
      </c>
      <c r="P190" t="s">
        <v>2485</v>
      </c>
      <c r="Q190" t="s">
        <v>2481</v>
      </c>
      <c r="R190" t="s">
        <v>2481</v>
      </c>
      <c r="S190" t="s">
        <v>2482</v>
      </c>
      <c r="T190" t="s">
        <v>2483</v>
      </c>
      <c r="U190" t="s">
        <v>2486</v>
      </c>
      <c r="V190" t="s">
        <v>2487</v>
      </c>
      <c r="W190" t="s">
        <v>952</v>
      </c>
      <c r="X190" t="s">
        <v>1179</v>
      </c>
      <c r="Y190" t="s">
        <v>2488</v>
      </c>
      <c r="Z190" t="s">
        <v>1179</v>
      </c>
      <c r="AA190" t="s">
        <v>642</v>
      </c>
      <c r="AB190" t="s">
        <v>2419</v>
      </c>
      <c r="AC190" t="s">
        <v>1491</v>
      </c>
      <c r="AD190" t="s">
        <v>2419</v>
      </c>
      <c r="AE190" t="s">
        <v>1491</v>
      </c>
      <c r="AF190" t="s">
        <v>2419</v>
      </c>
      <c r="AG190" t="s">
        <v>2489</v>
      </c>
      <c r="AH190" t="s">
        <v>2490</v>
      </c>
      <c r="AI190" t="s">
        <v>2489</v>
      </c>
      <c r="AJ190" t="s">
        <v>2491</v>
      </c>
      <c r="AK190" t="s">
        <v>517</v>
      </c>
      <c r="AL190" t="s">
        <v>518</v>
      </c>
      <c r="AM190" t="s">
        <v>426</v>
      </c>
      <c r="AN190" t="s">
        <v>427</v>
      </c>
      <c r="AO190" t="s">
        <v>840</v>
      </c>
      <c r="AP190" t="s">
        <v>2492</v>
      </c>
      <c r="AQ190" t="s">
        <v>2493</v>
      </c>
      <c r="AR190" t="s">
        <v>437</v>
      </c>
      <c r="AS190" t="s">
        <v>432</v>
      </c>
      <c r="AT190" t="s">
        <v>437</v>
      </c>
      <c r="AU190" t="s">
        <v>520</v>
      </c>
      <c r="AV190" t="s">
        <v>479</v>
      </c>
      <c r="AW190" t="s">
        <v>521</v>
      </c>
      <c r="AX190" t="s">
        <v>1131</v>
      </c>
      <c r="AY190" t="s">
        <v>437</v>
      </c>
      <c r="AZ190" t="s">
        <v>438</v>
      </c>
      <c r="BA190" t="s">
        <v>438</v>
      </c>
      <c r="BB190" t="s">
        <v>438</v>
      </c>
      <c r="BC190" t="s">
        <v>438</v>
      </c>
      <c r="BD190" t="s">
        <v>439</v>
      </c>
      <c r="BE190" t="s">
        <v>2494</v>
      </c>
      <c r="BF190" t="s">
        <v>1349</v>
      </c>
      <c r="BG190" t="s">
        <v>438</v>
      </c>
      <c r="BH190" t="s">
        <v>442</v>
      </c>
      <c r="BI190" t="s">
        <v>438</v>
      </c>
      <c r="BK190" t="s">
        <v>2490</v>
      </c>
      <c r="BM190" t="s">
        <v>485</v>
      </c>
      <c r="BN190" t="s">
        <v>444</v>
      </c>
    </row>
    <row r="191" spans="1:66">
      <c r="A191">
        <v>187</v>
      </c>
      <c r="B191" t="s">
        <v>186</v>
      </c>
      <c r="C191" t="s">
        <v>2495</v>
      </c>
      <c r="D191" t="s">
        <v>2496</v>
      </c>
      <c r="E191" t="s">
        <v>2497</v>
      </c>
      <c r="F191" t="s">
        <v>2358</v>
      </c>
      <c r="G191" t="s">
        <v>403</v>
      </c>
      <c r="H191" t="s">
        <v>1171</v>
      </c>
      <c r="I191" t="s">
        <v>405</v>
      </c>
      <c r="J191" t="s">
        <v>2498</v>
      </c>
      <c r="K191" t="s">
        <v>405</v>
      </c>
      <c r="L191" t="s">
        <v>2499</v>
      </c>
      <c r="M191" t="s">
        <v>405</v>
      </c>
      <c r="N191" t="s">
        <v>2500</v>
      </c>
      <c r="O191" t="s">
        <v>2501</v>
      </c>
      <c r="P191" t="s">
        <v>2502</v>
      </c>
      <c r="Q191" t="s">
        <v>2503</v>
      </c>
      <c r="R191" t="s">
        <v>2498</v>
      </c>
      <c r="S191" t="s">
        <v>405</v>
      </c>
      <c r="T191" t="s">
        <v>2499</v>
      </c>
      <c r="U191" t="s">
        <v>2504</v>
      </c>
      <c r="V191" t="s">
        <v>2505</v>
      </c>
      <c r="W191" t="s">
        <v>642</v>
      </c>
      <c r="X191" t="s">
        <v>1085</v>
      </c>
      <c r="Y191" t="s">
        <v>642</v>
      </c>
      <c r="Z191" t="s">
        <v>1085</v>
      </c>
      <c r="AA191" t="s">
        <v>1086</v>
      </c>
      <c r="AB191" t="s">
        <v>2506</v>
      </c>
      <c r="AC191" t="s">
        <v>2507</v>
      </c>
      <c r="AD191" t="s">
        <v>2508</v>
      </c>
      <c r="AE191" t="s">
        <v>2509</v>
      </c>
      <c r="AF191" t="s">
        <v>2510</v>
      </c>
      <c r="AG191" t="s">
        <v>2510</v>
      </c>
      <c r="AH191" t="s">
        <v>2511</v>
      </c>
      <c r="AI191" t="s">
        <v>2512</v>
      </c>
      <c r="AJ191" t="s">
        <v>2511</v>
      </c>
      <c r="AK191" t="s">
        <v>517</v>
      </c>
      <c r="AL191" t="s">
        <v>592</v>
      </c>
      <c r="AM191" t="s">
        <v>1048</v>
      </c>
      <c r="AN191" t="s">
        <v>427</v>
      </c>
      <c r="AO191" t="s">
        <v>593</v>
      </c>
      <c r="AP191" t="s">
        <v>429</v>
      </c>
      <c r="AQ191" t="s">
        <v>483</v>
      </c>
      <c r="AR191" t="s">
        <v>431</v>
      </c>
      <c r="AS191" t="s">
        <v>2002</v>
      </c>
      <c r="AT191" t="s">
        <v>437</v>
      </c>
      <c r="AU191" t="s">
        <v>478</v>
      </c>
      <c r="AV191" t="s">
        <v>479</v>
      </c>
      <c r="AW191" t="s">
        <v>480</v>
      </c>
      <c r="AX191" t="s">
        <v>436</v>
      </c>
      <c r="AY191" t="s">
        <v>431</v>
      </c>
      <c r="AZ191" t="s">
        <v>438</v>
      </c>
      <c r="BA191" t="s">
        <v>438</v>
      </c>
      <c r="BB191" t="s">
        <v>438</v>
      </c>
      <c r="BC191" t="s">
        <v>438</v>
      </c>
      <c r="BD191" t="s">
        <v>439</v>
      </c>
      <c r="BE191" t="s">
        <v>483</v>
      </c>
      <c r="BF191" t="s">
        <v>441</v>
      </c>
      <c r="BG191" t="s">
        <v>442</v>
      </c>
      <c r="BH191" t="s">
        <v>438</v>
      </c>
      <c r="BI191" t="s">
        <v>438</v>
      </c>
      <c r="BJ191" t="s">
        <v>2511</v>
      </c>
      <c r="BM191" t="s">
        <v>845</v>
      </c>
      <c r="BN191" t="s">
        <v>447</v>
      </c>
    </row>
    <row r="192" spans="1:66">
      <c r="A192">
        <v>188</v>
      </c>
      <c r="B192" t="s">
        <v>186</v>
      </c>
      <c r="C192" t="s">
        <v>2513</v>
      </c>
      <c r="D192" t="s">
        <v>2514</v>
      </c>
      <c r="E192" t="s">
        <v>2513</v>
      </c>
      <c r="F192" t="s">
        <v>2358</v>
      </c>
      <c r="G192" t="s">
        <v>403</v>
      </c>
      <c r="H192" t="s">
        <v>578</v>
      </c>
      <c r="I192" t="s">
        <v>405</v>
      </c>
      <c r="J192" t="s">
        <v>2515</v>
      </c>
      <c r="K192" t="s">
        <v>405</v>
      </c>
      <c r="L192" t="s">
        <v>2516</v>
      </c>
      <c r="M192" t="s">
        <v>405</v>
      </c>
      <c r="N192" t="s">
        <v>2517</v>
      </c>
      <c r="O192" t="s">
        <v>2518</v>
      </c>
      <c r="P192" t="s">
        <v>2519</v>
      </c>
      <c r="Q192" t="s">
        <v>2520</v>
      </c>
      <c r="R192" t="s">
        <v>2515</v>
      </c>
      <c r="S192" t="s">
        <v>405</v>
      </c>
      <c r="T192" t="s">
        <v>2516</v>
      </c>
      <c r="U192" t="s">
        <v>2521</v>
      </c>
      <c r="V192" t="s">
        <v>2522</v>
      </c>
      <c r="W192" t="s">
        <v>642</v>
      </c>
      <c r="X192" t="s">
        <v>2523</v>
      </c>
      <c r="Y192" t="s">
        <v>2523</v>
      </c>
      <c r="Z192" t="s">
        <v>2524</v>
      </c>
      <c r="AA192" t="s">
        <v>2524</v>
      </c>
      <c r="AB192" t="s">
        <v>1491</v>
      </c>
      <c r="AC192" t="s">
        <v>1491</v>
      </c>
      <c r="AD192" t="s">
        <v>2525</v>
      </c>
      <c r="AE192" t="s">
        <v>2525</v>
      </c>
      <c r="AF192" t="s">
        <v>2526</v>
      </c>
      <c r="AG192" t="s">
        <v>2526</v>
      </c>
      <c r="AH192" t="s">
        <v>976</v>
      </c>
      <c r="AI192" t="s">
        <v>977</v>
      </c>
      <c r="AJ192" t="s">
        <v>2098</v>
      </c>
      <c r="AK192" t="s">
        <v>517</v>
      </c>
      <c r="AL192" t="s">
        <v>518</v>
      </c>
      <c r="AM192" t="s">
        <v>474</v>
      </c>
      <c r="AN192" t="s">
        <v>427</v>
      </c>
      <c r="AO192" t="s">
        <v>428</v>
      </c>
      <c r="AP192" t="s">
        <v>985</v>
      </c>
      <c r="AQ192" t="s">
        <v>483</v>
      </c>
      <c r="AR192" t="s">
        <v>431</v>
      </c>
      <c r="AS192" t="s">
        <v>432</v>
      </c>
      <c r="AT192" t="s">
        <v>431</v>
      </c>
      <c r="AU192" t="s">
        <v>405</v>
      </c>
      <c r="AV192" t="s">
        <v>405</v>
      </c>
      <c r="AW192" t="s">
        <v>623</v>
      </c>
      <c r="AX192" t="s">
        <v>623</v>
      </c>
      <c r="AY192" t="s">
        <v>431</v>
      </c>
      <c r="AZ192" t="s">
        <v>438</v>
      </c>
      <c r="BA192" t="s">
        <v>438</v>
      </c>
      <c r="BB192" t="s">
        <v>438</v>
      </c>
      <c r="BC192" t="s">
        <v>438</v>
      </c>
      <c r="BD192" t="s">
        <v>439</v>
      </c>
      <c r="BE192" t="s">
        <v>483</v>
      </c>
      <c r="BF192" t="s">
        <v>441</v>
      </c>
      <c r="BG192" t="s">
        <v>442</v>
      </c>
      <c r="BH192" t="s">
        <v>438</v>
      </c>
      <c r="BI192" t="s">
        <v>438</v>
      </c>
      <c r="BJ192" t="s">
        <v>976</v>
      </c>
      <c r="BM192" t="s">
        <v>444</v>
      </c>
      <c r="BN192" t="s">
        <v>444</v>
      </c>
    </row>
    <row r="193" spans="1:66">
      <c r="A193">
        <v>189</v>
      </c>
      <c r="B193" t="s">
        <v>486</v>
      </c>
      <c r="C193" t="s">
        <v>2527</v>
      </c>
      <c r="D193" t="s">
        <v>2528</v>
      </c>
      <c r="BM193" t="s">
        <v>485</v>
      </c>
      <c r="BN193" t="s">
        <v>447</v>
      </c>
    </row>
    <row r="194" spans="1:66">
      <c r="A194">
        <v>190</v>
      </c>
      <c r="B194" t="s">
        <v>186</v>
      </c>
      <c r="C194" t="s">
        <v>2529</v>
      </c>
      <c r="D194" t="s">
        <v>2530</v>
      </c>
      <c r="E194" t="s">
        <v>2531</v>
      </c>
      <c r="F194" t="s">
        <v>2358</v>
      </c>
      <c r="G194" t="s">
        <v>452</v>
      </c>
      <c r="H194" t="s">
        <v>453</v>
      </c>
      <c r="I194" t="s">
        <v>405</v>
      </c>
      <c r="J194" t="s">
        <v>2532</v>
      </c>
      <c r="K194" t="s">
        <v>405</v>
      </c>
      <c r="L194" t="s">
        <v>2533</v>
      </c>
      <c r="M194" t="s">
        <v>405</v>
      </c>
      <c r="N194" t="s">
        <v>2534</v>
      </c>
      <c r="O194" t="s">
        <v>405</v>
      </c>
      <c r="P194" t="s">
        <v>2535</v>
      </c>
      <c r="Q194" t="s">
        <v>2536</v>
      </c>
      <c r="R194" t="s">
        <v>2532</v>
      </c>
      <c r="S194" t="s">
        <v>405</v>
      </c>
      <c r="T194" t="s">
        <v>2533</v>
      </c>
      <c r="U194" t="s">
        <v>2537</v>
      </c>
      <c r="V194" t="s">
        <v>2538</v>
      </c>
      <c r="W194" t="s">
        <v>642</v>
      </c>
      <c r="X194" t="s">
        <v>1085</v>
      </c>
      <c r="Y194" t="s">
        <v>1090</v>
      </c>
      <c r="Z194" t="s">
        <v>1635</v>
      </c>
      <c r="AA194" t="s">
        <v>1491</v>
      </c>
      <c r="AB194" t="s">
        <v>1266</v>
      </c>
      <c r="AC194" t="s">
        <v>1251</v>
      </c>
      <c r="AD194" t="s">
        <v>980</v>
      </c>
      <c r="AE194" t="s">
        <v>981</v>
      </c>
      <c r="AF194" t="s">
        <v>2539</v>
      </c>
      <c r="AG194" t="s">
        <v>2540</v>
      </c>
      <c r="AH194" t="s">
        <v>2540</v>
      </c>
      <c r="AI194" t="s">
        <v>2541</v>
      </c>
      <c r="AJ194" t="s">
        <v>2542</v>
      </c>
      <c r="AK194" t="s">
        <v>517</v>
      </c>
      <c r="AL194" t="s">
        <v>518</v>
      </c>
      <c r="AM194" t="s">
        <v>474</v>
      </c>
      <c r="AN194" t="s">
        <v>427</v>
      </c>
      <c r="AO194" t="s">
        <v>882</v>
      </c>
      <c r="AP194" t="s">
        <v>429</v>
      </c>
      <c r="AQ194" t="s">
        <v>483</v>
      </c>
      <c r="AR194" t="s">
        <v>431</v>
      </c>
      <c r="AS194" t="s">
        <v>477</v>
      </c>
      <c r="AT194" t="s">
        <v>431</v>
      </c>
      <c r="AU194" t="s">
        <v>520</v>
      </c>
      <c r="AV194" t="s">
        <v>434</v>
      </c>
      <c r="AW194" t="s">
        <v>1131</v>
      </c>
      <c r="AX194" t="s">
        <v>2543</v>
      </c>
      <c r="AY194" t="s">
        <v>437</v>
      </c>
      <c r="AZ194" t="s">
        <v>438</v>
      </c>
      <c r="BA194" t="s">
        <v>438</v>
      </c>
      <c r="BB194" t="s">
        <v>438</v>
      </c>
      <c r="BC194" t="s">
        <v>438</v>
      </c>
      <c r="BD194" t="s">
        <v>439</v>
      </c>
      <c r="BE194" t="s">
        <v>483</v>
      </c>
      <c r="BF194" t="s">
        <v>1349</v>
      </c>
      <c r="BG194" t="s">
        <v>438</v>
      </c>
      <c r="BH194" t="s">
        <v>442</v>
      </c>
      <c r="BI194" t="s">
        <v>438</v>
      </c>
      <c r="BK194" t="s">
        <v>2540</v>
      </c>
      <c r="BM194" t="s">
        <v>792</v>
      </c>
      <c r="BN194" t="s">
        <v>862</v>
      </c>
    </row>
    <row r="195" spans="1:66">
      <c r="A195">
        <v>191</v>
      </c>
      <c r="B195" t="s">
        <v>186</v>
      </c>
      <c r="C195" t="s">
        <v>2544</v>
      </c>
      <c r="D195" t="s">
        <v>2456</v>
      </c>
      <c r="E195" t="s">
        <v>2545</v>
      </c>
      <c r="F195" t="s">
        <v>2358</v>
      </c>
      <c r="G195" t="s">
        <v>452</v>
      </c>
      <c r="H195" t="s">
        <v>598</v>
      </c>
      <c r="I195" t="s">
        <v>405</v>
      </c>
      <c r="J195" t="s">
        <v>2546</v>
      </c>
      <c r="K195" t="s">
        <v>2547</v>
      </c>
      <c r="L195" t="s">
        <v>2548</v>
      </c>
      <c r="M195" t="s">
        <v>405</v>
      </c>
      <c r="N195" t="s">
        <v>2549</v>
      </c>
      <c r="O195" t="s">
        <v>2550</v>
      </c>
      <c r="P195" t="s">
        <v>2550</v>
      </c>
      <c r="Q195" t="s">
        <v>2551</v>
      </c>
      <c r="R195" t="s">
        <v>2546</v>
      </c>
      <c r="S195" t="s">
        <v>2547</v>
      </c>
      <c r="T195" t="s">
        <v>2548</v>
      </c>
      <c r="U195" t="s">
        <v>2552</v>
      </c>
      <c r="V195" t="s">
        <v>2553</v>
      </c>
      <c r="W195" t="s">
        <v>642</v>
      </c>
      <c r="X195" t="s">
        <v>1635</v>
      </c>
      <c r="Y195" t="s">
        <v>642</v>
      </c>
      <c r="Z195" t="s">
        <v>1635</v>
      </c>
      <c r="AA195" t="s">
        <v>2098</v>
      </c>
      <c r="AB195" t="s">
        <v>980</v>
      </c>
      <c r="AC195" t="s">
        <v>981</v>
      </c>
      <c r="AD195" t="s">
        <v>2539</v>
      </c>
      <c r="AE195" t="s">
        <v>2554</v>
      </c>
      <c r="AF195" t="s">
        <v>2539</v>
      </c>
      <c r="AG195" t="s">
        <v>2554</v>
      </c>
      <c r="AH195" t="s">
        <v>2344</v>
      </c>
      <c r="AI195" t="s">
        <v>2555</v>
      </c>
      <c r="AJ195" t="s">
        <v>2351</v>
      </c>
      <c r="AK195" t="s">
        <v>425</v>
      </c>
      <c r="AM195" t="s">
        <v>474</v>
      </c>
      <c r="AN195" t="s">
        <v>427</v>
      </c>
      <c r="AO195" t="s">
        <v>428</v>
      </c>
      <c r="AP195" t="s">
        <v>2556</v>
      </c>
      <c r="AQ195" t="s">
        <v>573</v>
      </c>
      <c r="AR195" t="s">
        <v>431</v>
      </c>
      <c r="AS195" t="s">
        <v>2470</v>
      </c>
      <c r="AT195" t="s">
        <v>431</v>
      </c>
      <c r="AU195" t="s">
        <v>405</v>
      </c>
      <c r="AV195" t="s">
        <v>405</v>
      </c>
      <c r="AW195" t="s">
        <v>623</v>
      </c>
      <c r="AX195" t="s">
        <v>623</v>
      </c>
      <c r="AY195" t="s">
        <v>431</v>
      </c>
      <c r="AZ195" t="s">
        <v>438</v>
      </c>
      <c r="BA195" t="s">
        <v>438</v>
      </c>
      <c r="BB195" t="s">
        <v>438</v>
      </c>
      <c r="BC195" t="s">
        <v>438</v>
      </c>
      <c r="BD195" t="s">
        <v>439</v>
      </c>
      <c r="BE195" t="s">
        <v>646</v>
      </c>
      <c r="BF195" t="s">
        <v>1349</v>
      </c>
      <c r="BG195" t="s">
        <v>442</v>
      </c>
      <c r="BH195" t="s">
        <v>442</v>
      </c>
      <c r="BI195" t="s">
        <v>438</v>
      </c>
      <c r="BJ195" t="s">
        <v>2344</v>
      </c>
      <c r="BK195" t="s">
        <v>2344</v>
      </c>
      <c r="BM195" t="s">
        <v>447</v>
      </c>
      <c r="BN195" t="s">
        <v>447</v>
      </c>
    </row>
    <row r="196" spans="1:66">
      <c r="A196">
        <v>192</v>
      </c>
      <c r="B196" t="s">
        <v>1395</v>
      </c>
      <c r="C196" t="s">
        <v>2557</v>
      </c>
      <c r="D196" t="s">
        <v>2558</v>
      </c>
      <c r="BM196" t="s">
        <v>485</v>
      </c>
      <c r="BN196" t="s">
        <v>444</v>
      </c>
    </row>
    <row r="197" spans="1:66">
      <c r="A197">
        <v>193</v>
      </c>
      <c r="B197" t="s">
        <v>186</v>
      </c>
      <c r="C197" t="s">
        <v>2559</v>
      </c>
      <c r="D197" t="s">
        <v>2560</v>
      </c>
      <c r="E197" t="s">
        <v>2561</v>
      </c>
      <c r="F197" t="s">
        <v>2358</v>
      </c>
      <c r="G197" t="s">
        <v>452</v>
      </c>
      <c r="H197" t="s">
        <v>598</v>
      </c>
      <c r="I197" t="s">
        <v>405</v>
      </c>
      <c r="J197" t="s">
        <v>405</v>
      </c>
      <c r="K197" t="s">
        <v>405</v>
      </c>
      <c r="L197" t="s">
        <v>2562</v>
      </c>
      <c r="M197" t="s">
        <v>405</v>
      </c>
      <c r="N197" t="s">
        <v>2563</v>
      </c>
      <c r="O197" t="s">
        <v>2564</v>
      </c>
      <c r="P197" t="s">
        <v>2565</v>
      </c>
      <c r="Q197" t="s">
        <v>2566</v>
      </c>
      <c r="R197" t="s">
        <v>405</v>
      </c>
      <c r="S197" t="s">
        <v>405</v>
      </c>
      <c r="T197" t="s">
        <v>2562</v>
      </c>
      <c r="U197" t="s">
        <v>2567</v>
      </c>
      <c r="V197" t="s">
        <v>2568</v>
      </c>
      <c r="W197" t="s">
        <v>642</v>
      </c>
      <c r="X197" t="s">
        <v>1085</v>
      </c>
      <c r="Y197" t="s">
        <v>642</v>
      </c>
      <c r="Z197" t="s">
        <v>1085</v>
      </c>
      <c r="AA197" t="s">
        <v>1085</v>
      </c>
      <c r="AB197" t="s">
        <v>2419</v>
      </c>
      <c r="AC197" t="s">
        <v>1085</v>
      </c>
      <c r="AD197" t="s">
        <v>2419</v>
      </c>
      <c r="AE197" t="s">
        <v>2344</v>
      </c>
      <c r="AF197" t="s">
        <v>2344</v>
      </c>
      <c r="AG197" t="s">
        <v>2344</v>
      </c>
      <c r="AH197" t="s">
        <v>2344</v>
      </c>
      <c r="AI197" t="s">
        <v>2344</v>
      </c>
      <c r="AJ197" t="s">
        <v>2344</v>
      </c>
      <c r="AK197" t="s">
        <v>517</v>
      </c>
      <c r="AL197" t="s">
        <v>518</v>
      </c>
      <c r="AM197" t="s">
        <v>426</v>
      </c>
      <c r="AN197" t="s">
        <v>427</v>
      </c>
      <c r="AO197" t="s">
        <v>593</v>
      </c>
      <c r="AP197" t="s">
        <v>429</v>
      </c>
      <c r="AQ197" t="s">
        <v>483</v>
      </c>
      <c r="AR197" t="s">
        <v>431</v>
      </c>
      <c r="AS197" t="s">
        <v>477</v>
      </c>
      <c r="AT197" t="s">
        <v>431</v>
      </c>
      <c r="AU197" t="s">
        <v>433</v>
      </c>
      <c r="AV197" t="s">
        <v>434</v>
      </c>
      <c r="AW197" t="s">
        <v>480</v>
      </c>
      <c r="AX197" t="s">
        <v>1131</v>
      </c>
      <c r="AY197" t="s">
        <v>437</v>
      </c>
      <c r="AZ197" t="s">
        <v>438</v>
      </c>
      <c r="BA197" t="s">
        <v>438</v>
      </c>
      <c r="BB197" t="s">
        <v>438</v>
      </c>
      <c r="BC197" t="s">
        <v>438</v>
      </c>
      <c r="BD197" t="s">
        <v>2569</v>
      </c>
      <c r="BE197" t="s">
        <v>483</v>
      </c>
      <c r="BF197" t="s">
        <v>441</v>
      </c>
      <c r="BG197" t="s">
        <v>442</v>
      </c>
      <c r="BH197" t="s">
        <v>438</v>
      </c>
      <c r="BI197" t="s">
        <v>438</v>
      </c>
      <c r="BJ197" t="s">
        <v>2344</v>
      </c>
      <c r="BM197" t="s">
        <v>524</v>
      </c>
      <c r="BN197" t="s">
        <v>444</v>
      </c>
    </row>
    <row r="198" spans="1:66">
      <c r="A198">
        <v>194</v>
      </c>
      <c r="B198" t="s">
        <v>186</v>
      </c>
      <c r="C198" t="s">
        <v>2570</v>
      </c>
      <c r="D198" t="s">
        <v>2571</v>
      </c>
      <c r="E198" t="s">
        <v>2570</v>
      </c>
      <c r="F198" t="s">
        <v>2358</v>
      </c>
      <c r="G198" t="s">
        <v>403</v>
      </c>
      <c r="H198" t="s">
        <v>747</v>
      </c>
      <c r="I198" t="s">
        <v>405</v>
      </c>
      <c r="J198" t="s">
        <v>2572</v>
      </c>
      <c r="K198" t="s">
        <v>405</v>
      </c>
      <c r="L198" t="s">
        <v>2573</v>
      </c>
      <c r="M198" t="s">
        <v>2574</v>
      </c>
      <c r="N198" t="s">
        <v>2575</v>
      </c>
      <c r="O198" t="s">
        <v>2576</v>
      </c>
      <c r="P198" t="s">
        <v>2575</v>
      </c>
      <c r="Q198" t="s">
        <v>2577</v>
      </c>
      <c r="R198" t="s">
        <v>2572</v>
      </c>
      <c r="S198" t="s">
        <v>405</v>
      </c>
      <c r="T198" t="s">
        <v>2573</v>
      </c>
      <c r="U198" t="s">
        <v>2578</v>
      </c>
      <c r="V198" t="s">
        <v>2579</v>
      </c>
      <c r="W198" t="s">
        <v>642</v>
      </c>
      <c r="X198" t="s">
        <v>1085</v>
      </c>
      <c r="Y198" t="s">
        <v>642</v>
      </c>
      <c r="Z198" t="s">
        <v>1085</v>
      </c>
      <c r="AA198" t="s">
        <v>979</v>
      </c>
      <c r="AB198" t="s">
        <v>1249</v>
      </c>
      <c r="AC198" t="s">
        <v>1250</v>
      </c>
      <c r="AD198" t="s">
        <v>2029</v>
      </c>
      <c r="AE198" t="s">
        <v>2387</v>
      </c>
      <c r="AF198" t="s">
        <v>1267</v>
      </c>
      <c r="AG198" t="s">
        <v>2419</v>
      </c>
      <c r="AH198" t="s">
        <v>2404</v>
      </c>
      <c r="AI198" t="s">
        <v>2419</v>
      </c>
      <c r="AJ198" t="s">
        <v>2580</v>
      </c>
      <c r="AK198" t="s">
        <v>517</v>
      </c>
      <c r="AL198" t="s">
        <v>518</v>
      </c>
      <c r="AM198" t="s">
        <v>1048</v>
      </c>
      <c r="AN198" t="s">
        <v>427</v>
      </c>
      <c r="AO198" t="s">
        <v>428</v>
      </c>
      <c r="AP198" t="s">
        <v>2581</v>
      </c>
      <c r="AQ198" t="s">
        <v>1452</v>
      </c>
      <c r="AR198" t="s">
        <v>431</v>
      </c>
      <c r="AS198" t="s">
        <v>2582</v>
      </c>
      <c r="AT198" t="s">
        <v>431</v>
      </c>
      <c r="AU198" t="s">
        <v>520</v>
      </c>
      <c r="AV198" t="s">
        <v>674</v>
      </c>
      <c r="AW198" t="s">
        <v>521</v>
      </c>
      <c r="AX198" t="s">
        <v>480</v>
      </c>
      <c r="AY198" t="s">
        <v>431</v>
      </c>
      <c r="AZ198" t="s">
        <v>438</v>
      </c>
      <c r="BA198" t="s">
        <v>438</v>
      </c>
      <c r="BB198" t="s">
        <v>438</v>
      </c>
      <c r="BC198" t="s">
        <v>438</v>
      </c>
      <c r="BD198" t="s">
        <v>439</v>
      </c>
      <c r="BE198" t="s">
        <v>1453</v>
      </c>
      <c r="BF198" t="s">
        <v>1453</v>
      </c>
      <c r="BG198" t="s">
        <v>442</v>
      </c>
      <c r="BH198" t="s">
        <v>442</v>
      </c>
      <c r="BI198" t="s">
        <v>438</v>
      </c>
      <c r="BJ198" t="s">
        <v>2404</v>
      </c>
      <c r="BK198" t="s">
        <v>2404</v>
      </c>
      <c r="BM198" t="s">
        <v>1035</v>
      </c>
      <c r="BN198" t="s">
        <v>447</v>
      </c>
    </row>
    <row r="199" spans="1:66">
      <c r="A199">
        <v>195</v>
      </c>
      <c r="B199" t="s">
        <v>186</v>
      </c>
      <c r="C199" t="s">
        <v>2583</v>
      </c>
      <c r="D199" t="s">
        <v>2584</v>
      </c>
      <c r="E199" t="s">
        <v>2583</v>
      </c>
      <c r="F199" t="s">
        <v>2358</v>
      </c>
      <c r="G199" t="s">
        <v>554</v>
      </c>
      <c r="H199" t="s">
        <v>578</v>
      </c>
      <c r="I199" t="s">
        <v>405</v>
      </c>
      <c r="J199" t="s">
        <v>2585</v>
      </c>
      <c r="K199" t="s">
        <v>405</v>
      </c>
      <c r="L199" t="s">
        <v>2586</v>
      </c>
      <c r="M199" t="s">
        <v>405</v>
      </c>
      <c r="N199" t="s">
        <v>2587</v>
      </c>
      <c r="O199" t="s">
        <v>2588</v>
      </c>
      <c r="P199" t="s">
        <v>1244</v>
      </c>
      <c r="Q199" t="s">
        <v>405</v>
      </c>
      <c r="R199" t="s">
        <v>2585</v>
      </c>
      <c r="S199" t="s">
        <v>405</v>
      </c>
      <c r="T199" t="s">
        <v>2586</v>
      </c>
      <c r="U199" t="s">
        <v>2589</v>
      </c>
      <c r="V199" t="s">
        <v>2590</v>
      </c>
      <c r="W199" t="s">
        <v>642</v>
      </c>
      <c r="X199" t="s">
        <v>642</v>
      </c>
      <c r="Y199" t="s">
        <v>642</v>
      </c>
      <c r="Z199" t="s">
        <v>642</v>
      </c>
      <c r="AA199" t="s">
        <v>642</v>
      </c>
      <c r="AB199" t="s">
        <v>1249</v>
      </c>
      <c r="AC199" t="s">
        <v>642</v>
      </c>
      <c r="AD199" t="s">
        <v>1249</v>
      </c>
      <c r="AE199" t="s">
        <v>1249</v>
      </c>
      <c r="AF199" t="s">
        <v>2029</v>
      </c>
      <c r="AG199" t="s">
        <v>1249</v>
      </c>
      <c r="AH199" t="s">
        <v>2029</v>
      </c>
      <c r="AI199" t="s">
        <v>1249</v>
      </c>
      <c r="AJ199" t="s">
        <v>2029</v>
      </c>
      <c r="AK199" t="s">
        <v>517</v>
      </c>
      <c r="AL199" t="s">
        <v>947</v>
      </c>
      <c r="AM199" t="s">
        <v>474</v>
      </c>
      <c r="AN199" t="s">
        <v>427</v>
      </c>
      <c r="AO199" t="s">
        <v>882</v>
      </c>
      <c r="AP199" t="s">
        <v>429</v>
      </c>
      <c r="AQ199" t="s">
        <v>483</v>
      </c>
      <c r="AR199" t="s">
        <v>431</v>
      </c>
      <c r="AS199" t="s">
        <v>2591</v>
      </c>
      <c r="AT199" t="s">
        <v>431</v>
      </c>
      <c r="AU199" t="s">
        <v>520</v>
      </c>
      <c r="AV199" t="s">
        <v>479</v>
      </c>
      <c r="AW199" t="s">
        <v>922</v>
      </c>
      <c r="AX199" t="s">
        <v>922</v>
      </c>
      <c r="AY199" t="s">
        <v>437</v>
      </c>
      <c r="AZ199" t="s">
        <v>438</v>
      </c>
      <c r="BA199" t="s">
        <v>438</v>
      </c>
      <c r="BB199" t="s">
        <v>438</v>
      </c>
      <c r="BC199" t="s">
        <v>438</v>
      </c>
      <c r="BD199" t="s">
        <v>439</v>
      </c>
      <c r="BE199" t="s">
        <v>483</v>
      </c>
      <c r="BF199" t="s">
        <v>441</v>
      </c>
      <c r="BG199" t="s">
        <v>442</v>
      </c>
      <c r="BH199" t="s">
        <v>438</v>
      </c>
      <c r="BI199" t="s">
        <v>438</v>
      </c>
      <c r="BJ199" t="s">
        <v>2029</v>
      </c>
      <c r="BM199" t="s">
        <v>743</v>
      </c>
      <c r="BN199" t="s">
        <v>845</v>
      </c>
    </row>
    <row r="200" spans="1:66">
      <c r="A200">
        <v>196</v>
      </c>
      <c r="B200" t="s">
        <v>186</v>
      </c>
      <c r="C200" t="s">
        <v>2592</v>
      </c>
      <c r="D200" t="s">
        <v>2593</v>
      </c>
      <c r="E200" t="s">
        <v>2592</v>
      </c>
      <c r="F200" t="s">
        <v>2358</v>
      </c>
      <c r="G200" t="s">
        <v>554</v>
      </c>
      <c r="H200" t="s">
        <v>1256</v>
      </c>
      <c r="I200" t="s">
        <v>405</v>
      </c>
      <c r="J200" t="s">
        <v>2594</v>
      </c>
      <c r="K200" t="s">
        <v>405</v>
      </c>
      <c r="L200" t="s">
        <v>2595</v>
      </c>
      <c r="M200" t="s">
        <v>405</v>
      </c>
      <c r="N200" t="s">
        <v>2596</v>
      </c>
      <c r="O200" t="s">
        <v>2597</v>
      </c>
      <c r="P200" t="s">
        <v>2598</v>
      </c>
      <c r="Q200" t="s">
        <v>405</v>
      </c>
      <c r="R200" t="s">
        <v>2594</v>
      </c>
      <c r="S200" t="s">
        <v>405</v>
      </c>
      <c r="T200" t="s">
        <v>2595</v>
      </c>
      <c r="U200" t="s">
        <v>2599</v>
      </c>
      <c r="V200" t="s">
        <v>2600</v>
      </c>
      <c r="W200" t="s">
        <v>973</v>
      </c>
      <c r="X200" t="s">
        <v>641</v>
      </c>
      <c r="Y200" t="s">
        <v>973</v>
      </c>
      <c r="Z200" t="s">
        <v>641</v>
      </c>
      <c r="AA200" t="s">
        <v>642</v>
      </c>
      <c r="AB200" t="s">
        <v>643</v>
      </c>
      <c r="AC200" t="s">
        <v>642</v>
      </c>
      <c r="AD200" t="s">
        <v>643</v>
      </c>
      <c r="AE200" t="s">
        <v>2419</v>
      </c>
      <c r="AF200" t="s">
        <v>643</v>
      </c>
      <c r="AG200" t="s">
        <v>2419</v>
      </c>
      <c r="AH200" t="s">
        <v>643</v>
      </c>
      <c r="AI200" t="s">
        <v>2419</v>
      </c>
      <c r="AJ200" t="s">
        <v>643</v>
      </c>
      <c r="AK200" t="s">
        <v>517</v>
      </c>
      <c r="AL200" t="s">
        <v>518</v>
      </c>
      <c r="AM200" t="s">
        <v>426</v>
      </c>
      <c r="AN200" t="s">
        <v>427</v>
      </c>
      <c r="AO200" t="s">
        <v>2064</v>
      </c>
      <c r="AP200" t="s">
        <v>429</v>
      </c>
      <c r="AQ200" t="s">
        <v>573</v>
      </c>
      <c r="AR200" t="s">
        <v>431</v>
      </c>
      <c r="AS200" t="s">
        <v>432</v>
      </c>
      <c r="AT200" t="s">
        <v>431</v>
      </c>
      <c r="AU200" t="s">
        <v>478</v>
      </c>
      <c r="AV200" t="s">
        <v>479</v>
      </c>
      <c r="AW200" t="s">
        <v>435</v>
      </c>
      <c r="AX200" t="s">
        <v>481</v>
      </c>
      <c r="AY200" t="s">
        <v>437</v>
      </c>
      <c r="AZ200" t="s">
        <v>438</v>
      </c>
      <c r="BA200" t="s">
        <v>438</v>
      </c>
      <c r="BB200" t="s">
        <v>438</v>
      </c>
      <c r="BC200" t="s">
        <v>438</v>
      </c>
      <c r="BD200" t="s">
        <v>439</v>
      </c>
      <c r="BE200" t="s">
        <v>573</v>
      </c>
      <c r="BF200" t="s">
        <v>441</v>
      </c>
      <c r="BG200" t="s">
        <v>438</v>
      </c>
      <c r="BH200" t="s">
        <v>442</v>
      </c>
      <c r="BI200" t="s">
        <v>438</v>
      </c>
      <c r="BK200" t="s">
        <v>643</v>
      </c>
      <c r="BM200" t="s">
        <v>743</v>
      </c>
      <c r="BN200" t="s">
        <v>444</v>
      </c>
    </row>
    <row r="201" spans="1:66">
      <c r="A201">
        <v>197</v>
      </c>
      <c r="B201" t="s">
        <v>186</v>
      </c>
      <c r="C201" t="s">
        <v>2601</v>
      </c>
      <c r="D201" t="s">
        <v>2602</v>
      </c>
      <c r="E201" t="s">
        <v>2601</v>
      </c>
      <c r="F201" t="s">
        <v>2358</v>
      </c>
      <c r="G201" t="s">
        <v>403</v>
      </c>
      <c r="H201" t="s">
        <v>578</v>
      </c>
      <c r="I201" t="s">
        <v>405</v>
      </c>
      <c r="J201" t="s">
        <v>447</v>
      </c>
      <c r="K201" t="s">
        <v>447</v>
      </c>
      <c r="L201" t="s">
        <v>2603</v>
      </c>
      <c r="M201" t="s">
        <v>405</v>
      </c>
      <c r="N201" t="s">
        <v>2604</v>
      </c>
      <c r="O201" t="s">
        <v>2605</v>
      </c>
      <c r="P201" t="s">
        <v>2606</v>
      </c>
      <c r="Q201" t="s">
        <v>2607</v>
      </c>
      <c r="R201" t="s">
        <v>447</v>
      </c>
      <c r="S201" t="s">
        <v>447</v>
      </c>
      <c r="T201" t="s">
        <v>2603</v>
      </c>
      <c r="U201" t="s">
        <v>2608</v>
      </c>
      <c r="V201" t="s">
        <v>2609</v>
      </c>
      <c r="W201" t="s">
        <v>1179</v>
      </c>
      <c r="X201" t="s">
        <v>641</v>
      </c>
      <c r="Y201" t="s">
        <v>1179</v>
      </c>
      <c r="Z201" t="s">
        <v>641</v>
      </c>
      <c r="AA201" t="s">
        <v>642</v>
      </c>
      <c r="AB201" t="s">
        <v>643</v>
      </c>
      <c r="AC201" t="s">
        <v>642</v>
      </c>
      <c r="AD201" t="s">
        <v>643</v>
      </c>
      <c r="AE201" t="s">
        <v>642</v>
      </c>
      <c r="AF201" t="s">
        <v>643</v>
      </c>
      <c r="AG201" t="s">
        <v>2404</v>
      </c>
      <c r="AH201" t="s">
        <v>2348</v>
      </c>
      <c r="AI201" t="s">
        <v>2348</v>
      </c>
      <c r="AJ201" t="s">
        <v>2580</v>
      </c>
      <c r="AK201" t="s">
        <v>517</v>
      </c>
      <c r="AL201" t="s">
        <v>947</v>
      </c>
      <c r="AM201" t="s">
        <v>426</v>
      </c>
      <c r="AN201" t="s">
        <v>427</v>
      </c>
      <c r="AO201" t="s">
        <v>428</v>
      </c>
      <c r="AP201" t="s">
        <v>2610</v>
      </c>
      <c r="AQ201" t="s">
        <v>2611</v>
      </c>
      <c r="AR201" t="s">
        <v>431</v>
      </c>
      <c r="AS201" t="s">
        <v>477</v>
      </c>
      <c r="AT201" t="s">
        <v>431</v>
      </c>
      <c r="AU201" t="s">
        <v>520</v>
      </c>
      <c r="AV201" t="s">
        <v>479</v>
      </c>
      <c r="AW201" t="s">
        <v>480</v>
      </c>
      <c r="AX201" t="s">
        <v>2543</v>
      </c>
      <c r="AY201" t="s">
        <v>431</v>
      </c>
      <c r="AZ201" t="s">
        <v>438</v>
      </c>
      <c r="BA201" t="s">
        <v>438</v>
      </c>
      <c r="BB201" t="s">
        <v>438</v>
      </c>
      <c r="BC201" t="s">
        <v>438</v>
      </c>
      <c r="BD201" t="s">
        <v>439</v>
      </c>
      <c r="BE201" t="s">
        <v>646</v>
      </c>
      <c r="BF201" t="s">
        <v>441</v>
      </c>
      <c r="BG201" t="s">
        <v>442</v>
      </c>
      <c r="BH201" t="s">
        <v>442</v>
      </c>
      <c r="BI201" t="s">
        <v>438</v>
      </c>
      <c r="BJ201" t="s">
        <v>2348</v>
      </c>
      <c r="BK201" t="s">
        <v>2348</v>
      </c>
      <c r="BM201" t="s">
        <v>447</v>
      </c>
      <c r="BN201" t="s">
        <v>447</v>
      </c>
    </row>
    <row r="202" spans="1:66">
      <c r="A202">
        <v>198</v>
      </c>
      <c r="B202" t="s">
        <v>697</v>
      </c>
      <c r="C202" t="s">
        <v>2612</v>
      </c>
      <c r="D202" t="s">
        <v>2613</v>
      </c>
      <c r="BM202" t="s">
        <v>845</v>
      </c>
      <c r="BN202" t="s">
        <v>447</v>
      </c>
    </row>
    <row r="203" spans="1:66">
      <c r="A203">
        <v>199</v>
      </c>
      <c r="B203" t="s">
        <v>186</v>
      </c>
      <c r="C203" t="s">
        <v>2614</v>
      </c>
      <c r="D203" t="s">
        <v>2615</v>
      </c>
      <c r="E203" t="s">
        <v>2616</v>
      </c>
      <c r="F203" t="s">
        <v>2358</v>
      </c>
      <c r="G203" t="s">
        <v>554</v>
      </c>
      <c r="H203" t="s">
        <v>404</v>
      </c>
      <c r="I203" t="s">
        <v>405</v>
      </c>
      <c r="J203" t="s">
        <v>405</v>
      </c>
      <c r="K203" t="s">
        <v>405</v>
      </c>
      <c r="L203" t="s">
        <v>2617</v>
      </c>
      <c r="M203" t="s">
        <v>2618</v>
      </c>
      <c r="N203" t="s">
        <v>2619</v>
      </c>
      <c r="O203" t="s">
        <v>2620</v>
      </c>
      <c r="P203" t="s">
        <v>2621</v>
      </c>
      <c r="Q203" t="s">
        <v>2622</v>
      </c>
      <c r="R203" t="s">
        <v>405</v>
      </c>
      <c r="S203" t="s">
        <v>405</v>
      </c>
      <c r="T203" t="s">
        <v>2617</v>
      </c>
      <c r="U203" t="s">
        <v>2623</v>
      </c>
      <c r="V203" t="s">
        <v>2624</v>
      </c>
      <c r="W203" t="s">
        <v>642</v>
      </c>
      <c r="X203" t="s">
        <v>976</v>
      </c>
      <c r="Y203" t="s">
        <v>977</v>
      </c>
      <c r="Z203" t="s">
        <v>978</v>
      </c>
      <c r="AA203" t="s">
        <v>1250</v>
      </c>
      <c r="AB203" t="s">
        <v>2539</v>
      </c>
      <c r="AC203" t="s">
        <v>1251</v>
      </c>
      <c r="AD203" t="s">
        <v>643</v>
      </c>
      <c r="AE203" t="s">
        <v>2625</v>
      </c>
      <c r="AF203" t="s">
        <v>643</v>
      </c>
      <c r="AG203" t="s">
        <v>2404</v>
      </c>
      <c r="AH203" t="s">
        <v>2580</v>
      </c>
      <c r="AI203" t="s">
        <v>2404</v>
      </c>
      <c r="AJ203" t="s">
        <v>2580</v>
      </c>
      <c r="AK203" t="s">
        <v>517</v>
      </c>
      <c r="AL203" t="s">
        <v>518</v>
      </c>
      <c r="AM203" t="s">
        <v>474</v>
      </c>
      <c r="AN203" t="s">
        <v>427</v>
      </c>
      <c r="AO203" t="s">
        <v>789</v>
      </c>
      <c r="AP203" t="s">
        <v>429</v>
      </c>
      <c r="AQ203" t="s">
        <v>2626</v>
      </c>
      <c r="AR203" t="s">
        <v>437</v>
      </c>
      <c r="AS203" t="s">
        <v>477</v>
      </c>
      <c r="AT203" t="s">
        <v>431</v>
      </c>
      <c r="AU203" t="s">
        <v>478</v>
      </c>
      <c r="AV203" t="s">
        <v>674</v>
      </c>
      <c r="AW203" t="s">
        <v>1049</v>
      </c>
      <c r="AX203" t="s">
        <v>2627</v>
      </c>
      <c r="AY203" t="s">
        <v>437</v>
      </c>
      <c r="AZ203" t="s">
        <v>438</v>
      </c>
      <c r="BA203" t="s">
        <v>438</v>
      </c>
      <c r="BB203" t="s">
        <v>438</v>
      </c>
      <c r="BC203" t="s">
        <v>438</v>
      </c>
      <c r="BD203" t="s">
        <v>482</v>
      </c>
      <c r="BE203" t="s">
        <v>2628</v>
      </c>
      <c r="BF203" t="s">
        <v>441</v>
      </c>
      <c r="BG203" t="s">
        <v>438</v>
      </c>
      <c r="BH203" t="s">
        <v>438</v>
      </c>
      <c r="BI203" t="s">
        <v>438</v>
      </c>
      <c r="BM203" t="s">
        <v>2629</v>
      </c>
      <c r="BN203" t="s">
        <v>444</v>
      </c>
    </row>
    <row r="204" spans="1:66">
      <c r="A204">
        <v>200</v>
      </c>
      <c r="B204" t="s">
        <v>486</v>
      </c>
      <c r="C204" t="s">
        <v>2630</v>
      </c>
      <c r="D204" t="s">
        <v>2631</v>
      </c>
      <c r="BM204" t="s">
        <v>444</v>
      </c>
      <c r="BN204" t="s">
        <v>444</v>
      </c>
    </row>
    <row r="205" spans="1:66">
      <c r="A205">
        <v>201</v>
      </c>
      <c r="B205" t="s">
        <v>697</v>
      </c>
      <c r="C205" t="s">
        <v>2632</v>
      </c>
      <c r="D205" t="s">
        <v>2633</v>
      </c>
      <c r="BM205" t="s">
        <v>1035</v>
      </c>
      <c r="BN205" t="s">
        <v>485</v>
      </c>
    </row>
    <row r="206" spans="1:66">
      <c r="A206">
        <v>202</v>
      </c>
      <c r="B206" t="s">
        <v>486</v>
      </c>
      <c r="C206" t="s">
        <v>2634</v>
      </c>
      <c r="D206" t="s">
        <v>2635</v>
      </c>
      <c r="BM206" t="s">
        <v>485</v>
      </c>
      <c r="BN206" t="s">
        <v>443</v>
      </c>
    </row>
    <row r="207" spans="1:66">
      <c r="A207">
        <v>203</v>
      </c>
      <c r="B207" t="s">
        <v>186</v>
      </c>
      <c r="C207" t="s">
        <v>2636</v>
      </c>
      <c r="D207" t="s">
        <v>2637</v>
      </c>
      <c r="E207" t="s">
        <v>2638</v>
      </c>
      <c r="F207" t="s">
        <v>2358</v>
      </c>
      <c r="G207" t="s">
        <v>452</v>
      </c>
      <c r="H207" t="s">
        <v>628</v>
      </c>
      <c r="I207" t="s">
        <v>2639</v>
      </c>
      <c r="J207" t="s">
        <v>2640</v>
      </c>
      <c r="K207" t="s">
        <v>2640</v>
      </c>
      <c r="L207" t="s">
        <v>2641</v>
      </c>
      <c r="M207" t="s">
        <v>405</v>
      </c>
      <c r="N207" t="s">
        <v>2642</v>
      </c>
      <c r="O207" t="s">
        <v>2643</v>
      </c>
      <c r="P207" t="s">
        <v>2644</v>
      </c>
      <c r="Q207" t="s">
        <v>2645</v>
      </c>
      <c r="R207" t="s">
        <v>2640</v>
      </c>
      <c r="S207" t="s">
        <v>2640</v>
      </c>
      <c r="T207" t="s">
        <v>2641</v>
      </c>
      <c r="U207" t="s">
        <v>2646</v>
      </c>
      <c r="V207" t="s">
        <v>2647</v>
      </c>
      <c r="W207" t="s">
        <v>977</v>
      </c>
      <c r="X207" t="s">
        <v>2648</v>
      </c>
      <c r="Y207" t="s">
        <v>977</v>
      </c>
      <c r="Z207" t="s">
        <v>2648</v>
      </c>
      <c r="AA207" t="s">
        <v>2648</v>
      </c>
      <c r="AB207" t="s">
        <v>980</v>
      </c>
      <c r="AC207" t="s">
        <v>980</v>
      </c>
      <c r="AD207" t="s">
        <v>984</v>
      </c>
      <c r="AE207" t="s">
        <v>984</v>
      </c>
      <c r="AF207" t="s">
        <v>2649</v>
      </c>
      <c r="AG207" t="s">
        <v>2650</v>
      </c>
      <c r="AH207" t="s">
        <v>643</v>
      </c>
      <c r="AI207" t="s">
        <v>2452</v>
      </c>
      <c r="AJ207" t="s">
        <v>643</v>
      </c>
      <c r="AK207" t="s">
        <v>425</v>
      </c>
      <c r="AM207" t="s">
        <v>474</v>
      </c>
      <c r="AN207" t="s">
        <v>427</v>
      </c>
      <c r="AO207" t="s">
        <v>921</v>
      </c>
      <c r="AP207" t="s">
        <v>2221</v>
      </c>
      <c r="AQ207" t="s">
        <v>2651</v>
      </c>
      <c r="AR207" t="s">
        <v>431</v>
      </c>
      <c r="AS207" t="s">
        <v>432</v>
      </c>
      <c r="AT207" t="s">
        <v>431</v>
      </c>
      <c r="AU207" t="s">
        <v>478</v>
      </c>
      <c r="AV207" t="s">
        <v>434</v>
      </c>
      <c r="AW207" t="s">
        <v>521</v>
      </c>
      <c r="AX207" t="s">
        <v>1131</v>
      </c>
      <c r="AY207" t="s">
        <v>437</v>
      </c>
      <c r="AZ207" t="s">
        <v>438</v>
      </c>
      <c r="BA207" t="s">
        <v>438</v>
      </c>
      <c r="BB207" t="s">
        <v>438</v>
      </c>
      <c r="BC207" t="s">
        <v>438</v>
      </c>
      <c r="BD207" t="s">
        <v>2569</v>
      </c>
      <c r="BE207" t="s">
        <v>2652</v>
      </c>
      <c r="BF207" t="s">
        <v>441</v>
      </c>
      <c r="BG207" t="s">
        <v>438</v>
      </c>
      <c r="BH207" t="s">
        <v>438</v>
      </c>
      <c r="BI207" t="s">
        <v>442</v>
      </c>
      <c r="BL207" t="s">
        <v>643</v>
      </c>
      <c r="BM207" t="s">
        <v>743</v>
      </c>
      <c r="BN207" t="s">
        <v>447</v>
      </c>
    </row>
    <row r="208" spans="1:66">
      <c r="A208">
        <v>204</v>
      </c>
      <c r="B208" t="s">
        <v>697</v>
      </c>
      <c r="C208" t="s">
        <v>2653</v>
      </c>
      <c r="D208" t="s">
        <v>2654</v>
      </c>
      <c r="BM208" t="s">
        <v>447</v>
      </c>
      <c r="BN208" t="s">
        <v>447</v>
      </c>
    </row>
    <row r="209" spans="1:66">
      <c r="A209">
        <v>205</v>
      </c>
      <c r="B209" t="s">
        <v>186</v>
      </c>
      <c r="C209" t="s">
        <v>2655</v>
      </c>
      <c r="D209" t="s">
        <v>2656</v>
      </c>
      <c r="E209" t="s">
        <v>2657</v>
      </c>
      <c r="F209" t="s">
        <v>2358</v>
      </c>
      <c r="G209" t="s">
        <v>403</v>
      </c>
      <c r="H209" t="s">
        <v>578</v>
      </c>
      <c r="I209" t="s">
        <v>2658</v>
      </c>
      <c r="J209" t="s">
        <v>2659</v>
      </c>
      <c r="K209" t="s">
        <v>2659</v>
      </c>
      <c r="L209" t="s">
        <v>2641</v>
      </c>
      <c r="M209" t="s">
        <v>405</v>
      </c>
      <c r="N209" t="s">
        <v>2642</v>
      </c>
      <c r="O209" t="s">
        <v>2643</v>
      </c>
      <c r="P209" t="s">
        <v>2660</v>
      </c>
      <c r="Q209" t="s">
        <v>2661</v>
      </c>
      <c r="R209" t="s">
        <v>2659</v>
      </c>
      <c r="S209" t="s">
        <v>2659</v>
      </c>
      <c r="T209" t="s">
        <v>2641</v>
      </c>
      <c r="U209" t="s">
        <v>2662</v>
      </c>
      <c r="V209" t="s">
        <v>2663</v>
      </c>
      <c r="W209" t="s">
        <v>977</v>
      </c>
      <c r="X209" t="s">
        <v>2648</v>
      </c>
      <c r="Y209" t="s">
        <v>977</v>
      </c>
      <c r="Z209" t="s">
        <v>2648</v>
      </c>
      <c r="AA209" t="s">
        <v>2648</v>
      </c>
      <c r="AB209" t="s">
        <v>1267</v>
      </c>
      <c r="AC209" t="s">
        <v>1267</v>
      </c>
      <c r="AD209" t="s">
        <v>2664</v>
      </c>
      <c r="AE209" t="s">
        <v>2665</v>
      </c>
      <c r="AF209" t="s">
        <v>982</v>
      </c>
      <c r="AG209" t="s">
        <v>2666</v>
      </c>
      <c r="AH209" t="s">
        <v>643</v>
      </c>
      <c r="AI209" t="s">
        <v>2667</v>
      </c>
      <c r="AJ209" t="s">
        <v>643</v>
      </c>
      <c r="AK209" t="s">
        <v>425</v>
      </c>
      <c r="AM209" t="s">
        <v>1048</v>
      </c>
      <c r="AN209" t="s">
        <v>427</v>
      </c>
      <c r="AO209" t="s">
        <v>428</v>
      </c>
      <c r="AP209" t="s">
        <v>1574</v>
      </c>
      <c r="AQ209" t="s">
        <v>2668</v>
      </c>
      <c r="AR209" t="s">
        <v>431</v>
      </c>
      <c r="AS209" t="s">
        <v>2669</v>
      </c>
      <c r="AT209" t="s">
        <v>431</v>
      </c>
      <c r="AU209" t="s">
        <v>405</v>
      </c>
      <c r="AV209" t="s">
        <v>405</v>
      </c>
      <c r="AW209" t="s">
        <v>623</v>
      </c>
      <c r="AX209" t="s">
        <v>623</v>
      </c>
      <c r="AY209" t="s">
        <v>431</v>
      </c>
      <c r="AZ209" t="s">
        <v>438</v>
      </c>
      <c r="BA209" t="s">
        <v>438</v>
      </c>
      <c r="BB209" t="s">
        <v>438</v>
      </c>
      <c r="BC209" t="s">
        <v>438</v>
      </c>
      <c r="BD209" t="s">
        <v>439</v>
      </c>
      <c r="BE209" t="s">
        <v>2670</v>
      </c>
      <c r="BF209" t="s">
        <v>441</v>
      </c>
      <c r="BG209" t="s">
        <v>438</v>
      </c>
      <c r="BH209" t="s">
        <v>438</v>
      </c>
      <c r="BI209" t="s">
        <v>442</v>
      </c>
      <c r="BL209" t="s">
        <v>643</v>
      </c>
      <c r="BM209" t="s">
        <v>844</v>
      </c>
      <c r="BN209" t="s">
        <v>447</v>
      </c>
    </row>
    <row r="210" spans="1:66">
      <c r="A210">
        <v>206</v>
      </c>
      <c r="B210" t="s">
        <v>186</v>
      </c>
      <c r="C210" t="s">
        <v>2671</v>
      </c>
      <c r="D210" t="s">
        <v>2672</v>
      </c>
      <c r="E210" t="s">
        <v>2673</v>
      </c>
      <c r="F210" t="s">
        <v>2358</v>
      </c>
      <c r="G210" t="s">
        <v>403</v>
      </c>
      <c r="H210" t="s">
        <v>1171</v>
      </c>
      <c r="I210" t="s">
        <v>405</v>
      </c>
      <c r="J210" t="s">
        <v>2674</v>
      </c>
      <c r="K210" t="s">
        <v>2675</v>
      </c>
      <c r="L210" t="s">
        <v>2676</v>
      </c>
      <c r="M210" t="s">
        <v>405</v>
      </c>
      <c r="N210" t="s">
        <v>2677</v>
      </c>
      <c r="O210" t="s">
        <v>2678</v>
      </c>
      <c r="P210" t="s">
        <v>2679</v>
      </c>
      <c r="Q210" t="s">
        <v>2680</v>
      </c>
      <c r="R210" t="s">
        <v>2674</v>
      </c>
      <c r="S210" t="s">
        <v>2675</v>
      </c>
      <c r="T210" t="s">
        <v>2676</v>
      </c>
      <c r="U210" t="s">
        <v>2681</v>
      </c>
      <c r="V210" t="s">
        <v>2682</v>
      </c>
      <c r="W210" t="s">
        <v>2387</v>
      </c>
      <c r="X210" t="s">
        <v>2683</v>
      </c>
      <c r="Y210" t="s">
        <v>2388</v>
      </c>
      <c r="Z210" t="s">
        <v>2684</v>
      </c>
      <c r="AA210" t="s">
        <v>1251</v>
      </c>
      <c r="AB210" t="s">
        <v>980</v>
      </c>
      <c r="AC210" t="s">
        <v>981</v>
      </c>
      <c r="AD210" t="s">
        <v>2685</v>
      </c>
      <c r="AE210" t="s">
        <v>2625</v>
      </c>
      <c r="AF210" t="s">
        <v>2649</v>
      </c>
      <c r="AG210" t="s">
        <v>2649</v>
      </c>
      <c r="AH210" t="s">
        <v>2539</v>
      </c>
      <c r="AI210" t="s">
        <v>2419</v>
      </c>
      <c r="AJ210" t="s">
        <v>2686</v>
      </c>
      <c r="AK210" t="s">
        <v>517</v>
      </c>
      <c r="AL210" t="s">
        <v>518</v>
      </c>
      <c r="AM210" t="s">
        <v>474</v>
      </c>
      <c r="AN210" t="s">
        <v>427</v>
      </c>
      <c r="AO210" t="s">
        <v>428</v>
      </c>
      <c r="AP210" t="s">
        <v>2687</v>
      </c>
      <c r="AQ210" t="s">
        <v>646</v>
      </c>
      <c r="AR210" t="s">
        <v>431</v>
      </c>
      <c r="AS210" t="s">
        <v>432</v>
      </c>
      <c r="AT210" t="s">
        <v>431</v>
      </c>
      <c r="AU210" t="s">
        <v>405</v>
      </c>
      <c r="AV210" t="s">
        <v>405</v>
      </c>
      <c r="AW210" t="s">
        <v>623</v>
      </c>
      <c r="AX210" t="s">
        <v>623</v>
      </c>
      <c r="AY210" t="s">
        <v>431</v>
      </c>
      <c r="AZ210" t="s">
        <v>438</v>
      </c>
      <c r="BA210" t="s">
        <v>438</v>
      </c>
      <c r="BB210" t="s">
        <v>438</v>
      </c>
      <c r="BC210" t="s">
        <v>438</v>
      </c>
      <c r="BD210" t="s">
        <v>439</v>
      </c>
      <c r="BE210" t="s">
        <v>646</v>
      </c>
      <c r="BF210" t="s">
        <v>441</v>
      </c>
      <c r="BG210" t="s">
        <v>442</v>
      </c>
      <c r="BH210" t="s">
        <v>438</v>
      </c>
      <c r="BI210" t="s">
        <v>438</v>
      </c>
      <c r="BJ210" t="s">
        <v>2539</v>
      </c>
      <c r="BM210" t="s">
        <v>447</v>
      </c>
      <c r="BN210" t="s">
        <v>447</v>
      </c>
    </row>
    <row r="211" spans="1:66">
      <c r="A211">
        <v>207</v>
      </c>
      <c r="B211" t="s">
        <v>697</v>
      </c>
      <c r="C211" t="s">
        <v>2688</v>
      </c>
      <c r="D211" t="s">
        <v>2689</v>
      </c>
      <c r="BM211" t="s">
        <v>484</v>
      </c>
      <c r="BN211" t="s">
        <v>447</v>
      </c>
    </row>
    <row r="212" spans="1:66">
      <c r="A212">
        <v>208</v>
      </c>
      <c r="B212" t="s">
        <v>186</v>
      </c>
      <c r="C212" t="s">
        <v>2690</v>
      </c>
      <c r="D212" t="s">
        <v>2691</v>
      </c>
      <c r="E212" t="s">
        <v>2690</v>
      </c>
      <c r="F212" t="s">
        <v>2358</v>
      </c>
      <c r="G212" t="s">
        <v>403</v>
      </c>
      <c r="H212" t="s">
        <v>814</v>
      </c>
      <c r="I212" t="s">
        <v>405</v>
      </c>
      <c r="J212" t="s">
        <v>2692</v>
      </c>
      <c r="K212" t="s">
        <v>405</v>
      </c>
      <c r="L212" t="s">
        <v>2693</v>
      </c>
      <c r="M212" t="s">
        <v>405</v>
      </c>
      <c r="N212" t="s">
        <v>2694</v>
      </c>
      <c r="O212" t="s">
        <v>2695</v>
      </c>
      <c r="P212" t="s">
        <v>2696</v>
      </c>
      <c r="Q212" t="s">
        <v>2697</v>
      </c>
      <c r="R212" t="s">
        <v>2692</v>
      </c>
      <c r="S212" t="s">
        <v>405</v>
      </c>
      <c r="T212" t="s">
        <v>2693</v>
      </c>
      <c r="U212" t="s">
        <v>2698</v>
      </c>
      <c r="V212" t="s">
        <v>2699</v>
      </c>
      <c r="W212" t="s">
        <v>2700</v>
      </c>
      <c r="X212" t="s">
        <v>2701</v>
      </c>
      <c r="Y212" t="s">
        <v>2700</v>
      </c>
      <c r="Z212" t="s">
        <v>2701</v>
      </c>
      <c r="AA212" t="s">
        <v>2702</v>
      </c>
      <c r="AB212" t="s">
        <v>1493</v>
      </c>
      <c r="AC212" t="s">
        <v>2098</v>
      </c>
      <c r="AD212" t="s">
        <v>1267</v>
      </c>
      <c r="AE212" t="s">
        <v>2703</v>
      </c>
      <c r="AF212" t="s">
        <v>2539</v>
      </c>
      <c r="AG212" t="s">
        <v>2419</v>
      </c>
      <c r="AH212" t="s">
        <v>643</v>
      </c>
      <c r="AI212" t="s">
        <v>2419</v>
      </c>
      <c r="AJ212" t="s">
        <v>643</v>
      </c>
      <c r="AK212" t="s">
        <v>517</v>
      </c>
      <c r="AL212" t="s">
        <v>518</v>
      </c>
      <c r="AM212" t="s">
        <v>474</v>
      </c>
      <c r="AN212" t="s">
        <v>427</v>
      </c>
      <c r="AO212" t="s">
        <v>428</v>
      </c>
      <c r="AP212" t="s">
        <v>429</v>
      </c>
      <c r="AQ212" t="s">
        <v>2704</v>
      </c>
      <c r="AR212" t="s">
        <v>431</v>
      </c>
      <c r="AS212" t="s">
        <v>432</v>
      </c>
      <c r="AT212" t="s">
        <v>431</v>
      </c>
      <c r="AU212" t="s">
        <v>520</v>
      </c>
      <c r="AV212" t="s">
        <v>674</v>
      </c>
      <c r="AW212" t="s">
        <v>480</v>
      </c>
      <c r="AX212" t="s">
        <v>480</v>
      </c>
      <c r="AY212" t="s">
        <v>437</v>
      </c>
      <c r="AZ212" t="s">
        <v>438</v>
      </c>
      <c r="BA212" t="s">
        <v>438</v>
      </c>
      <c r="BB212" t="s">
        <v>438</v>
      </c>
      <c r="BC212" t="s">
        <v>438</v>
      </c>
      <c r="BD212" t="s">
        <v>439</v>
      </c>
      <c r="BE212" t="s">
        <v>2705</v>
      </c>
      <c r="BF212" t="s">
        <v>441</v>
      </c>
      <c r="BG212" t="s">
        <v>442</v>
      </c>
      <c r="BH212" t="s">
        <v>438</v>
      </c>
      <c r="BI212" t="s">
        <v>438</v>
      </c>
      <c r="BJ212" t="s">
        <v>2419</v>
      </c>
      <c r="BM212" t="s">
        <v>524</v>
      </c>
      <c r="BN212" t="s">
        <v>444</v>
      </c>
    </row>
    <row r="213" spans="1:66">
      <c r="A213">
        <v>209</v>
      </c>
      <c r="B213" t="s">
        <v>486</v>
      </c>
      <c r="C213" t="s">
        <v>2706</v>
      </c>
      <c r="D213" t="s">
        <v>2707</v>
      </c>
      <c r="BM213" t="s">
        <v>845</v>
      </c>
      <c r="BN213" t="s">
        <v>444</v>
      </c>
    </row>
    <row r="214" spans="1:66">
      <c r="A214">
        <v>210</v>
      </c>
      <c r="B214" t="s">
        <v>486</v>
      </c>
      <c r="C214" t="s">
        <v>2708</v>
      </c>
      <c r="D214" t="s">
        <v>2707</v>
      </c>
      <c r="BM214" t="s">
        <v>845</v>
      </c>
      <c r="BN214" t="s">
        <v>444</v>
      </c>
    </row>
    <row r="215" spans="1:66">
      <c r="A215">
        <v>211</v>
      </c>
      <c r="B215" t="s">
        <v>186</v>
      </c>
      <c r="C215" t="s">
        <v>2709</v>
      </c>
      <c r="D215" t="s">
        <v>2710</v>
      </c>
      <c r="E215" t="s">
        <v>2709</v>
      </c>
      <c r="F215" t="s">
        <v>2358</v>
      </c>
      <c r="G215" t="s">
        <v>403</v>
      </c>
      <c r="H215" t="s">
        <v>598</v>
      </c>
      <c r="I215" t="s">
        <v>405</v>
      </c>
      <c r="J215" t="s">
        <v>405</v>
      </c>
      <c r="K215" t="s">
        <v>405</v>
      </c>
      <c r="L215" t="s">
        <v>2711</v>
      </c>
      <c r="M215" t="s">
        <v>2712</v>
      </c>
      <c r="N215" t="s">
        <v>2713</v>
      </c>
      <c r="O215" t="s">
        <v>2714</v>
      </c>
      <c r="P215" t="s">
        <v>2713</v>
      </c>
      <c r="Q215" t="s">
        <v>2577</v>
      </c>
      <c r="R215" t="s">
        <v>405</v>
      </c>
      <c r="S215" t="s">
        <v>405</v>
      </c>
      <c r="T215" t="s">
        <v>2711</v>
      </c>
      <c r="U215" t="s">
        <v>2715</v>
      </c>
      <c r="V215" t="s">
        <v>2716</v>
      </c>
      <c r="W215" t="s">
        <v>1028</v>
      </c>
      <c r="X215" t="s">
        <v>641</v>
      </c>
      <c r="Y215" t="s">
        <v>1028</v>
      </c>
      <c r="Z215" t="s">
        <v>641</v>
      </c>
      <c r="AA215" t="s">
        <v>1491</v>
      </c>
      <c r="AB215" t="s">
        <v>1249</v>
      </c>
      <c r="AC215" t="s">
        <v>1250</v>
      </c>
      <c r="AD215" t="s">
        <v>2029</v>
      </c>
      <c r="AE215" t="s">
        <v>2041</v>
      </c>
      <c r="AF215" t="s">
        <v>1267</v>
      </c>
      <c r="AG215" t="s">
        <v>1251</v>
      </c>
      <c r="AH215" t="s">
        <v>2580</v>
      </c>
      <c r="AI215" t="s">
        <v>2717</v>
      </c>
      <c r="AJ215" t="s">
        <v>2718</v>
      </c>
      <c r="AK215" t="s">
        <v>517</v>
      </c>
      <c r="AL215" t="s">
        <v>518</v>
      </c>
      <c r="AM215" t="s">
        <v>1048</v>
      </c>
      <c r="AN215" t="s">
        <v>427</v>
      </c>
      <c r="AO215" t="s">
        <v>428</v>
      </c>
      <c r="AP215" t="s">
        <v>2719</v>
      </c>
      <c r="AQ215" t="s">
        <v>2720</v>
      </c>
      <c r="AR215" t="s">
        <v>431</v>
      </c>
      <c r="AS215" t="s">
        <v>477</v>
      </c>
      <c r="AT215" t="s">
        <v>431</v>
      </c>
      <c r="AU215" t="s">
        <v>520</v>
      </c>
      <c r="AV215" t="s">
        <v>674</v>
      </c>
      <c r="AW215" t="s">
        <v>521</v>
      </c>
      <c r="AX215" t="s">
        <v>2721</v>
      </c>
      <c r="AY215" t="s">
        <v>437</v>
      </c>
      <c r="AZ215" t="s">
        <v>438</v>
      </c>
      <c r="BA215" t="s">
        <v>438</v>
      </c>
      <c r="BB215" t="s">
        <v>438</v>
      </c>
      <c r="BC215" t="s">
        <v>438</v>
      </c>
      <c r="BD215" t="s">
        <v>439</v>
      </c>
      <c r="BE215" t="s">
        <v>2722</v>
      </c>
      <c r="BF215" t="s">
        <v>441</v>
      </c>
      <c r="BG215" t="s">
        <v>442</v>
      </c>
      <c r="BH215" t="s">
        <v>442</v>
      </c>
      <c r="BI215" t="s">
        <v>438</v>
      </c>
      <c r="BJ215" t="s">
        <v>2580</v>
      </c>
      <c r="BK215" t="s">
        <v>2580</v>
      </c>
      <c r="BM215" t="s">
        <v>443</v>
      </c>
      <c r="BN215" t="s">
        <v>447</v>
      </c>
    </row>
    <row r="216" spans="1:66">
      <c r="A216">
        <v>212</v>
      </c>
      <c r="B216" t="s">
        <v>486</v>
      </c>
      <c r="C216" t="s">
        <v>2723</v>
      </c>
      <c r="D216" t="s">
        <v>2724</v>
      </c>
      <c r="BM216" t="s">
        <v>444</v>
      </c>
      <c r="BN216" t="s">
        <v>447</v>
      </c>
    </row>
    <row r="217" spans="1:66">
      <c r="A217">
        <v>213</v>
      </c>
      <c r="B217" t="s">
        <v>486</v>
      </c>
      <c r="C217" t="s">
        <v>2725</v>
      </c>
      <c r="D217" t="s">
        <v>2726</v>
      </c>
      <c r="BM217" t="s">
        <v>444</v>
      </c>
      <c r="BN217" t="s">
        <v>444</v>
      </c>
    </row>
    <row r="218" spans="1:66">
      <c r="A218">
        <v>214</v>
      </c>
      <c r="B218" t="s">
        <v>486</v>
      </c>
      <c r="C218" t="s">
        <v>2727</v>
      </c>
      <c r="D218" t="s">
        <v>2728</v>
      </c>
      <c r="BM218" t="s">
        <v>845</v>
      </c>
      <c r="BN218" t="s">
        <v>444</v>
      </c>
    </row>
    <row r="219" spans="1:66">
      <c r="A219">
        <v>215</v>
      </c>
      <c r="B219" t="s">
        <v>486</v>
      </c>
      <c r="C219" t="s">
        <v>2729</v>
      </c>
      <c r="D219" t="s">
        <v>2730</v>
      </c>
      <c r="BM219" t="s">
        <v>444</v>
      </c>
      <c r="BN219" t="s">
        <v>447</v>
      </c>
    </row>
    <row r="220" spans="1:66">
      <c r="A220">
        <v>216</v>
      </c>
      <c r="B220" t="s">
        <v>486</v>
      </c>
      <c r="C220" t="s">
        <v>2731</v>
      </c>
      <c r="D220" t="s">
        <v>2732</v>
      </c>
      <c r="BM220" t="s">
        <v>485</v>
      </c>
      <c r="BN220" t="s">
        <v>447</v>
      </c>
    </row>
    <row r="221" spans="1:66">
      <c r="A221">
        <v>217</v>
      </c>
      <c r="B221" t="s">
        <v>1731</v>
      </c>
      <c r="C221" t="s">
        <v>2733</v>
      </c>
      <c r="D221" t="s">
        <v>2734</v>
      </c>
      <c r="BM221" t="s">
        <v>447</v>
      </c>
      <c r="BN221" t="s">
        <v>447</v>
      </c>
    </row>
    <row r="222" spans="1:66">
      <c r="A222">
        <v>218</v>
      </c>
      <c r="B222" t="s">
        <v>186</v>
      </c>
      <c r="C222" t="s">
        <v>2735</v>
      </c>
      <c r="D222" t="s">
        <v>2736</v>
      </c>
      <c r="E222" t="s">
        <v>2737</v>
      </c>
      <c r="F222" t="s">
        <v>2358</v>
      </c>
      <c r="G222" t="s">
        <v>403</v>
      </c>
      <c r="H222" t="s">
        <v>578</v>
      </c>
      <c r="I222" t="s">
        <v>405</v>
      </c>
      <c r="J222" t="s">
        <v>2738</v>
      </c>
      <c r="K222" t="s">
        <v>405</v>
      </c>
      <c r="L222" t="s">
        <v>2739</v>
      </c>
      <c r="M222" t="s">
        <v>405</v>
      </c>
      <c r="N222" t="s">
        <v>2740</v>
      </c>
      <c r="O222" t="s">
        <v>2741</v>
      </c>
      <c r="P222" t="s">
        <v>2742</v>
      </c>
      <c r="Q222" t="s">
        <v>2743</v>
      </c>
      <c r="R222" t="s">
        <v>2738</v>
      </c>
      <c r="S222" t="s">
        <v>405</v>
      </c>
      <c r="T222" t="s">
        <v>2739</v>
      </c>
      <c r="U222" t="s">
        <v>2744</v>
      </c>
      <c r="V222" t="s">
        <v>2745</v>
      </c>
      <c r="W222" t="s">
        <v>1090</v>
      </c>
      <c r="X222" t="s">
        <v>2746</v>
      </c>
      <c r="Y222" t="s">
        <v>1090</v>
      </c>
      <c r="Z222" t="s">
        <v>2746</v>
      </c>
      <c r="AA222" t="s">
        <v>1886</v>
      </c>
      <c r="AB222" t="s">
        <v>2747</v>
      </c>
      <c r="AC222" t="s">
        <v>1886</v>
      </c>
      <c r="AD222" t="s">
        <v>2748</v>
      </c>
      <c r="AE222" t="s">
        <v>1886</v>
      </c>
      <c r="AF222" t="s">
        <v>1499</v>
      </c>
      <c r="AG222" t="s">
        <v>2749</v>
      </c>
      <c r="AH222" t="s">
        <v>2749</v>
      </c>
      <c r="AI222" t="s">
        <v>2749</v>
      </c>
      <c r="AJ222" t="s">
        <v>2749</v>
      </c>
      <c r="AK222" t="s">
        <v>517</v>
      </c>
      <c r="AL222" t="s">
        <v>947</v>
      </c>
      <c r="AM222" t="s">
        <v>474</v>
      </c>
      <c r="AN222" t="s">
        <v>427</v>
      </c>
      <c r="AO222" t="s">
        <v>428</v>
      </c>
      <c r="AP222" t="s">
        <v>2750</v>
      </c>
      <c r="AQ222" t="s">
        <v>483</v>
      </c>
      <c r="AR222" t="s">
        <v>431</v>
      </c>
      <c r="AS222" t="s">
        <v>2751</v>
      </c>
      <c r="AT222" t="s">
        <v>431</v>
      </c>
      <c r="AU222" t="s">
        <v>405</v>
      </c>
      <c r="AV222" t="s">
        <v>405</v>
      </c>
      <c r="AW222" t="s">
        <v>623</v>
      </c>
      <c r="AX222" t="s">
        <v>623</v>
      </c>
      <c r="AY222" t="s">
        <v>431</v>
      </c>
      <c r="AZ222" t="s">
        <v>438</v>
      </c>
      <c r="BA222" t="s">
        <v>438</v>
      </c>
      <c r="BB222" t="s">
        <v>438</v>
      </c>
      <c r="BC222" t="s">
        <v>438</v>
      </c>
      <c r="BD222" t="s">
        <v>439</v>
      </c>
      <c r="BE222" t="s">
        <v>483</v>
      </c>
      <c r="BF222" t="s">
        <v>441</v>
      </c>
      <c r="BG222" t="s">
        <v>442</v>
      </c>
      <c r="BH222" t="s">
        <v>438</v>
      </c>
      <c r="BI222" t="s">
        <v>438</v>
      </c>
      <c r="BJ222" t="s">
        <v>2749</v>
      </c>
      <c r="BM222" t="s">
        <v>447</v>
      </c>
      <c r="BN222" t="s">
        <v>447</v>
      </c>
    </row>
    <row r="223" spans="1:66">
      <c r="A223">
        <v>219</v>
      </c>
      <c r="B223" t="s">
        <v>186</v>
      </c>
      <c r="C223" t="s">
        <v>2752</v>
      </c>
      <c r="D223" t="s">
        <v>2753</v>
      </c>
      <c r="E223" t="s">
        <v>2752</v>
      </c>
      <c r="F223" t="s">
        <v>2358</v>
      </c>
      <c r="G223" t="s">
        <v>403</v>
      </c>
      <c r="H223" t="s">
        <v>827</v>
      </c>
      <c r="I223" t="s">
        <v>405</v>
      </c>
      <c r="J223" t="s">
        <v>2754</v>
      </c>
      <c r="K223" t="s">
        <v>405</v>
      </c>
      <c r="L223" t="s">
        <v>2755</v>
      </c>
      <c r="M223" t="s">
        <v>2756</v>
      </c>
      <c r="N223" t="s">
        <v>2757</v>
      </c>
      <c r="O223" t="s">
        <v>2758</v>
      </c>
      <c r="P223" t="s">
        <v>2759</v>
      </c>
      <c r="Q223" t="s">
        <v>2760</v>
      </c>
      <c r="R223" t="s">
        <v>2754</v>
      </c>
      <c r="S223" t="s">
        <v>405</v>
      </c>
      <c r="T223" t="s">
        <v>2755</v>
      </c>
      <c r="U223" t="s">
        <v>2761</v>
      </c>
      <c r="V223" t="s">
        <v>2762</v>
      </c>
      <c r="W223" t="s">
        <v>1106</v>
      </c>
      <c r="X223" t="s">
        <v>1085</v>
      </c>
      <c r="Y223" t="s">
        <v>1106</v>
      </c>
      <c r="Z223" t="s">
        <v>1085</v>
      </c>
      <c r="AA223" t="s">
        <v>1090</v>
      </c>
      <c r="AB223" t="s">
        <v>643</v>
      </c>
      <c r="AC223" t="s">
        <v>1090</v>
      </c>
      <c r="AD223" t="s">
        <v>643</v>
      </c>
      <c r="AE223" t="s">
        <v>1090</v>
      </c>
      <c r="AF223" t="s">
        <v>643</v>
      </c>
      <c r="AG223" t="s">
        <v>2763</v>
      </c>
      <c r="AH223" t="s">
        <v>643</v>
      </c>
      <c r="AI223" t="s">
        <v>2763</v>
      </c>
      <c r="AJ223" t="s">
        <v>643</v>
      </c>
      <c r="AK223" t="s">
        <v>517</v>
      </c>
      <c r="AL223" t="s">
        <v>518</v>
      </c>
      <c r="AM223" t="s">
        <v>426</v>
      </c>
      <c r="AN223" t="s">
        <v>427</v>
      </c>
      <c r="AO223" t="s">
        <v>428</v>
      </c>
      <c r="AP223" t="s">
        <v>1574</v>
      </c>
      <c r="AQ223" t="s">
        <v>2764</v>
      </c>
      <c r="AR223" t="s">
        <v>431</v>
      </c>
      <c r="AS223" t="s">
        <v>548</v>
      </c>
      <c r="AT223" t="s">
        <v>431</v>
      </c>
      <c r="AU223" t="s">
        <v>405</v>
      </c>
      <c r="AV223" t="s">
        <v>405</v>
      </c>
      <c r="AW223" t="s">
        <v>623</v>
      </c>
      <c r="AX223" t="s">
        <v>623</v>
      </c>
      <c r="AY223" t="s">
        <v>431</v>
      </c>
      <c r="AZ223" t="s">
        <v>438</v>
      </c>
      <c r="BA223" t="s">
        <v>438</v>
      </c>
      <c r="BB223" t="s">
        <v>438</v>
      </c>
      <c r="BC223" t="s">
        <v>438</v>
      </c>
      <c r="BD223" t="s">
        <v>439</v>
      </c>
      <c r="BE223" t="s">
        <v>2765</v>
      </c>
      <c r="BF223" t="s">
        <v>441</v>
      </c>
      <c r="BG223" t="s">
        <v>442</v>
      </c>
      <c r="BH223" t="s">
        <v>442</v>
      </c>
      <c r="BI223" t="s">
        <v>438</v>
      </c>
      <c r="BJ223" t="s">
        <v>643</v>
      </c>
      <c r="BK223" t="s">
        <v>643</v>
      </c>
      <c r="BM223" t="s">
        <v>491</v>
      </c>
      <c r="BN223" t="s">
        <v>444</v>
      </c>
    </row>
    <row r="224" spans="1:66">
      <c r="A224">
        <v>220</v>
      </c>
      <c r="B224" t="s">
        <v>186</v>
      </c>
      <c r="C224" t="s">
        <v>2766</v>
      </c>
      <c r="D224" t="s">
        <v>990</v>
      </c>
      <c r="E224" t="s">
        <v>2767</v>
      </c>
      <c r="F224" t="s">
        <v>2358</v>
      </c>
      <c r="G224" t="s">
        <v>403</v>
      </c>
      <c r="H224" t="s">
        <v>827</v>
      </c>
      <c r="I224" t="s">
        <v>405</v>
      </c>
      <c r="J224" t="s">
        <v>992</v>
      </c>
      <c r="K224" t="s">
        <v>993</v>
      </c>
      <c r="L224" t="s">
        <v>994</v>
      </c>
      <c r="M224" t="s">
        <v>405</v>
      </c>
      <c r="N224" t="s">
        <v>995</v>
      </c>
      <c r="O224" t="s">
        <v>405</v>
      </c>
      <c r="P224" t="s">
        <v>996</v>
      </c>
      <c r="Q224" t="s">
        <v>997</v>
      </c>
      <c r="R224" t="s">
        <v>992</v>
      </c>
      <c r="S224" t="s">
        <v>993</v>
      </c>
      <c r="T224" t="s">
        <v>994</v>
      </c>
      <c r="U224" t="s">
        <v>2768</v>
      </c>
      <c r="V224" t="s">
        <v>1011</v>
      </c>
      <c r="W224" t="s">
        <v>642</v>
      </c>
      <c r="X224" t="s">
        <v>2769</v>
      </c>
      <c r="Y224" t="s">
        <v>2769</v>
      </c>
      <c r="Z224" t="s">
        <v>1085</v>
      </c>
      <c r="AA224" t="s">
        <v>1085</v>
      </c>
      <c r="AB224" t="s">
        <v>979</v>
      </c>
      <c r="AC224" t="s">
        <v>979</v>
      </c>
      <c r="AD224" t="s">
        <v>1250</v>
      </c>
      <c r="AE224" t="s">
        <v>979</v>
      </c>
      <c r="AF224" t="s">
        <v>1250</v>
      </c>
      <c r="AG224" t="s">
        <v>1250</v>
      </c>
      <c r="AH224" t="s">
        <v>2029</v>
      </c>
      <c r="AI224" t="s">
        <v>1250</v>
      </c>
      <c r="AJ224" t="s">
        <v>2029</v>
      </c>
      <c r="AK224" t="s">
        <v>517</v>
      </c>
      <c r="AL224" t="s">
        <v>518</v>
      </c>
      <c r="AM224" t="s">
        <v>426</v>
      </c>
      <c r="AN224" t="s">
        <v>427</v>
      </c>
      <c r="AO224" t="s">
        <v>428</v>
      </c>
      <c r="AP224" t="s">
        <v>1002</v>
      </c>
      <c r="AQ224" t="s">
        <v>1003</v>
      </c>
      <c r="AR224" t="s">
        <v>431</v>
      </c>
      <c r="AS224" t="s">
        <v>1012</v>
      </c>
      <c r="AT224" t="s">
        <v>431</v>
      </c>
      <c r="AU224" t="s">
        <v>405</v>
      </c>
      <c r="AV224" t="s">
        <v>405</v>
      </c>
      <c r="AW224" t="s">
        <v>623</v>
      </c>
      <c r="AX224" t="s">
        <v>623</v>
      </c>
      <c r="AY224" t="s">
        <v>431</v>
      </c>
      <c r="AZ224" t="s">
        <v>438</v>
      </c>
      <c r="BA224" t="s">
        <v>438</v>
      </c>
      <c r="BB224" t="s">
        <v>438</v>
      </c>
      <c r="BC224" t="s">
        <v>438</v>
      </c>
      <c r="BD224" t="s">
        <v>439</v>
      </c>
      <c r="BE224" t="s">
        <v>1005</v>
      </c>
      <c r="BF224" t="s">
        <v>1006</v>
      </c>
      <c r="BG224" t="s">
        <v>442</v>
      </c>
      <c r="BH224" t="s">
        <v>442</v>
      </c>
      <c r="BI224" t="s">
        <v>438</v>
      </c>
      <c r="BJ224" t="s">
        <v>2770</v>
      </c>
      <c r="BK224" t="s">
        <v>2770</v>
      </c>
      <c r="BM224" t="s">
        <v>447</v>
      </c>
      <c r="BN224" t="s">
        <v>447</v>
      </c>
    </row>
    <row r="225" spans="1:66">
      <c r="A225">
        <v>221</v>
      </c>
      <c r="B225" t="s">
        <v>186</v>
      </c>
      <c r="C225" t="s">
        <v>2771</v>
      </c>
      <c r="D225" t="s">
        <v>2772</v>
      </c>
      <c r="E225" t="s">
        <v>2773</v>
      </c>
      <c r="F225" t="s">
        <v>2358</v>
      </c>
      <c r="G225" t="s">
        <v>760</v>
      </c>
      <c r="H225" t="s">
        <v>747</v>
      </c>
      <c r="I225" t="s">
        <v>405</v>
      </c>
      <c r="J225" t="s">
        <v>2774</v>
      </c>
      <c r="K225" t="s">
        <v>447</v>
      </c>
      <c r="L225" t="s">
        <v>2775</v>
      </c>
      <c r="M225" t="s">
        <v>2776</v>
      </c>
      <c r="N225" t="s">
        <v>2777</v>
      </c>
      <c r="O225" t="s">
        <v>2778</v>
      </c>
      <c r="P225" t="s">
        <v>2779</v>
      </c>
      <c r="Q225" t="s">
        <v>2780</v>
      </c>
      <c r="R225" t="s">
        <v>2774</v>
      </c>
      <c r="S225" t="s">
        <v>447</v>
      </c>
      <c r="T225" t="s">
        <v>2775</v>
      </c>
      <c r="U225" t="s">
        <v>2781</v>
      </c>
      <c r="V225" t="s">
        <v>2782</v>
      </c>
      <c r="W225" t="s">
        <v>642</v>
      </c>
      <c r="X225" t="s">
        <v>1085</v>
      </c>
      <c r="Y225" t="s">
        <v>642</v>
      </c>
      <c r="Z225" t="s">
        <v>1085</v>
      </c>
      <c r="AA225" t="s">
        <v>1085</v>
      </c>
      <c r="AB225" t="s">
        <v>643</v>
      </c>
      <c r="AC225" t="s">
        <v>2404</v>
      </c>
      <c r="AD225" t="s">
        <v>2580</v>
      </c>
      <c r="AE225" t="s">
        <v>2404</v>
      </c>
      <c r="AF225" t="s">
        <v>2580</v>
      </c>
      <c r="AG225" t="s">
        <v>2783</v>
      </c>
      <c r="AH225" t="s">
        <v>2784</v>
      </c>
      <c r="AI225" t="s">
        <v>2785</v>
      </c>
      <c r="AJ225" t="s">
        <v>2786</v>
      </c>
      <c r="AK225" t="s">
        <v>517</v>
      </c>
      <c r="AL225" t="s">
        <v>518</v>
      </c>
      <c r="AM225" t="s">
        <v>474</v>
      </c>
      <c r="AN225" t="s">
        <v>427</v>
      </c>
      <c r="AO225" t="s">
        <v>1268</v>
      </c>
      <c r="AP225" t="s">
        <v>1574</v>
      </c>
      <c r="AQ225" t="s">
        <v>2787</v>
      </c>
      <c r="AR225" t="s">
        <v>431</v>
      </c>
      <c r="AS225" t="s">
        <v>548</v>
      </c>
      <c r="AT225" t="s">
        <v>431</v>
      </c>
      <c r="AU225" t="s">
        <v>405</v>
      </c>
      <c r="AV225" t="s">
        <v>405</v>
      </c>
      <c r="AW225" t="s">
        <v>623</v>
      </c>
      <c r="AX225" t="s">
        <v>623</v>
      </c>
      <c r="AY225" t="s">
        <v>431</v>
      </c>
      <c r="AZ225" t="s">
        <v>438</v>
      </c>
      <c r="BA225" t="s">
        <v>438</v>
      </c>
      <c r="BB225" t="s">
        <v>438</v>
      </c>
      <c r="BC225" t="s">
        <v>438</v>
      </c>
      <c r="BD225" t="s">
        <v>439</v>
      </c>
      <c r="BE225" t="s">
        <v>483</v>
      </c>
      <c r="BF225" t="s">
        <v>1349</v>
      </c>
      <c r="BG225" t="s">
        <v>442</v>
      </c>
      <c r="BH225" t="s">
        <v>442</v>
      </c>
      <c r="BI225" t="s">
        <v>442</v>
      </c>
      <c r="BJ225" t="s">
        <v>2784</v>
      </c>
      <c r="BK225" t="s">
        <v>2784</v>
      </c>
      <c r="BL225" t="s">
        <v>2784</v>
      </c>
      <c r="BM225" t="s">
        <v>485</v>
      </c>
      <c r="BN225" t="s">
        <v>447</v>
      </c>
    </row>
    <row r="226" spans="1:66">
      <c r="A226">
        <v>222</v>
      </c>
      <c r="B226" t="s">
        <v>186</v>
      </c>
      <c r="C226" t="s">
        <v>2788</v>
      </c>
      <c r="D226" t="s">
        <v>2789</v>
      </c>
      <c r="E226" t="s">
        <v>2790</v>
      </c>
      <c r="F226" t="s">
        <v>2358</v>
      </c>
      <c r="G226" t="s">
        <v>403</v>
      </c>
      <c r="H226" t="s">
        <v>761</v>
      </c>
      <c r="I226" t="s">
        <v>405</v>
      </c>
      <c r="J226" t="s">
        <v>2791</v>
      </c>
      <c r="K226" t="s">
        <v>2792</v>
      </c>
      <c r="L226" t="s">
        <v>2793</v>
      </c>
      <c r="M226" t="s">
        <v>405</v>
      </c>
      <c r="N226" t="s">
        <v>2794</v>
      </c>
      <c r="O226" t="s">
        <v>2795</v>
      </c>
      <c r="P226" t="s">
        <v>2606</v>
      </c>
      <c r="Q226" t="s">
        <v>2796</v>
      </c>
      <c r="R226" t="s">
        <v>2791</v>
      </c>
      <c r="S226" t="s">
        <v>2792</v>
      </c>
      <c r="T226" t="s">
        <v>2793</v>
      </c>
      <c r="U226" t="s">
        <v>2797</v>
      </c>
      <c r="V226" t="s">
        <v>2798</v>
      </c>
      <c r="W226" t="s">
        <v>642</v>
      </c>
      <c r="X226" t="s">
        <v>642</v>
      </c>
      <c r="Y226" t="s">
        <v>1106</v>
      </c>
      <c r="Z226" t="s">
        <v>1106</v>
      </c>
      <c r="AA226" t="s">
        <v>2799</v>
      </c>
      <c r="AB226" t="s">
        <v>2041</v>
      </c>
      <c r="AC226" t="s">
        <v>2041</v>
      </c>
      <c r="AD226" t="s">
        <v>2800</v>
      </c>
      <c r="AE226" t="s">
        <v>2801</v>
      </c>
      <c r="AF226" t="s">
        <v>2800</v>
      </c>
      <c r="AG226" t="s">
        <v>2802</v>
      </c>
      <c r="AH226" t="s">
        <v>2802</v>
      </c>
      <c r="AI226" t="s">
        <v>2650</v>
      </c>
      <c r="AJ226" t="s">
        <v>2650</v>
      </c>
      <c r="AK226" t="s">
        <v>517</v>
      </c>
      <c r="AL226" t="s">
        <v>518</v>
      </c>
      <c r="AM226" t="s">
        <v>1048</v>
      </c>
      <c r="AN226" t="s">
        <v>427</v>
      </c>
      <c r="AO226" t="s">
        <v>428</v>
      </c>
      <c r="AP226" t="s">
        <v>985</v>
      </c>
      <c r="AQ226" t="s">
        <v>1109</v>
      </c>
      <c r="AR226" t="s">
        <v>431</v>
      </c>
      <c r="AS226" t="s">
        <v>477</v>
      </c>
      <c r="AT226" t="s">
        <v>431</v>
      </c>
      <c r="AU226" t="s">
        <v>405</v>
      </c>
      <c r="AV226" t="s">
        <v>405</v>
      </c>
      <c r="AW226" t="s">
        <v>623</v>
      </c>
      <c r="AX226" t="s">
        <v>623</v>
      </c>
      <c r="AY226" t="s">
        <v>431</v>
      </c>
      <c r="AZ226" t="s">
        <v>438</v>
      </c>
      <c r="BA226" t="s">
        <v>438</v>
      </c>
      <c r="BB226" t="s">
        <v>438</v>
      </c>
      <c r="BC226" t="s">
        <v>438</v>
      </c>
      <c r="BD226" t="s">
        <v>482</v>
      </c>
      <c r="BE226" t="s">
        <v>1646</v>
      </c>
      <c r="BF226" t="s">
        <v>441</v>
      </c>
      <c r="BG226" t="s">
        <v>442</v>
      </c>
      <c r="BH226" t="s">
        <v>442</v>
      </c>
      <c r="BI226" t="s">
        <v>438</v>
      </c>
      <c r="BJ226" t="s">
        <v>2802</v>
      </c>
      <c r="BK226" t="s">
        <v>2802</v>
      </c>
      <c r="BM226" t="s">
        <v>1979</v>
      </c>
      <c r="BN226" t="s">
        <v>447</v>
      </c>
    </row>
    <row r="227" spans="1:66">
      <c r="A227">
        <v>223</v>
      </c>
      <c r="B227" t="s">
        <v>186</v>
      </c>
      <c r="C227" t="s">
        <v>2803</v>
      </c>
      <c r="D227" t="s">
        <v>2804</v>
      </c>
      <c r="E227" t="s">
        <v>2805</v>
      </c>
      <c r="F227" t="s">
        <v>2358</v>
      </c>
      <c r="G227" t="s">
        <v>452</v>
      </c>
      <c r="H227" t="s">
        <v>2806</v>
      </c>
      <c r="I227" t="s">
        <v>405</v>
      </c>
      <c r="J227" t="s">
        <v>2807</v>
      </c>
      <c r="K227" t="s">
        <v>2807</v>
      </c>
      <c r="L227" t="s">
        <v>2808</v>
      </c>
      <c r="M227" t="s">
        <v>2809</v>
      </c>
      <c r="N227" t="s">
        <v>2810</v>
      </c>
      <c r="O227" t="s">
        <v>2811</v>
      </c>
      <c r="P227" t="s">
        <v>2812</v>
      </c>
      <c r="Q227" t="s">
        <v>2813</v>
      </c>
      <c r="R227" t="s">
        <v>2807</v>
      </c>
      <c r="S227" t="s">
        <v>2807</v>
      </c>
      <c r="T227" t="s">
        <v>2808</v>
      </c>
      <c r="U227" t="s">
        <v>2814</v>
      </c>
      <c r="V227" t="s">
        <v>2815</v>
      </c>
      <c r="W227" t="s">
        <v>2816</v>
      </c>
      <c r="X227" t="s">
        <v>2817</v>
      </c>
      <c r="Y227" t="s">
        <v>2816</v>
      </c>
      <c r="Z227" t="s">
        <v>2817</v>
      </c>
      <c r="AA227" t="s">
        <v>2701</v>
      </c>
      <c r="AB227" t="s">
        <v>2818</v>
      </c>
      <c r="AC227" t="s">
        <v>2819</v>
      </c>
      <c r="AD227" t="s">
        <v>2820</v>
      </c>
      <c r="AE227" t="s">
        <v>2749</v>
      </c>
      <c r="AF227" t="s">
        <v>2821</v>
      </c>
      <c r="AG227" t="s">
        <v>2822</v>
      </c>
      <c r="AH227" t="s">
        <v>2823</v>
      </c>
      <c r="AI227" t="s">
        <v>2823</v>
      </c>
      <c r="AJ227" t="s">
        <v>2824</v>
      </c>
      <c r="AK227" t="s">
        <v>517</v>
      </c>
      <c r="AL227" t="s">
        <v>518</v>
      </c>
      <c r="AM227" t="s">
        <v>1048</v>
      </c>
      <c r="AN227" t="s">
        <v>427</v>
      </c>
      <c r="AO227" t="s">
        <v>2113</v>
      </c>
      <c r="AP227" t="s">
        <v>429</v>
      </c>
      <c r="AQ227" t="s">
        <v>2825</v>
      </c>
      <c r="AR227" t="s">
        <v>431</v>
      </c>
      <c r="AS227" t="s">
        <v>477</v>
      </c>
      <c r="AT227" t="s">
        <v>431</v>
      </c>
      <c r="AU227" t="s">
        <v>520</v>
      </c>
      <c r="AV227" t="s">
        <v>479</v>
      </c>
      <c r="AW227" t="s">
        <v>883</v>
      </c>
      <c r="AX227" t="s">
        <v>1809</v>
      </c>
      <c r="AY227" t="s">
        <v>437</v>
      </c>
      <c r="AZ227" t="s">
        <v>438</v>
      </c>
      <c r="BA227" t="s">
        <v>438</v>
      </c>
      <c r="BB227" t="s">
        <v>438</v>
      </c>
      <c r="BC227" t="s">
        <v>438</v>
      </c>
      <c r="BD227" t="s">
        <v>439</v>
      </c>
      <c r="BE227" t="s">
        <v>2705</v>
      </c>
      <c r="BG227" t="s">
        <v>438</v>
      </c>
      <c r="BH227" t="s">
        <v>442</v>
      </c>
      <c r="BI227" t="s">
        <v>442</v>
      </c>
      <c r="BK227" t="s">
        <v>2823</v>
      </c>
      <c r="BL227" t="s">
        <v>2823</v>
      </c>
      <c r="BM227" t="s">
        <v>443</v>
      </c>
      <c r="BN227" t="s">
        <v>447</v>
      </c>
    </row>
    <row r="228" spans="1:66">
      <c r="A228">
        <v>224</v>
      </c>
      <c r="B228" t="s">
        <v>186</v>
      </c>
      <c r="C228" t="s">
        <v>2826</v>
      </c>
      <c r="D228" t="s">
        <v>2827</v>
      </c>
      <c r="E228" t="s">
        <v>2826</v>
      </c>
      <c r="F228" t="s">
        <v>2358</v>
      </c>
      <c r="G228" t="s">
        <v>403</v>
      </c>
      <c r="H228" t="s">
        <v>404</v>
      </c>
      <c r="I228" t="s">
        <v>405</v>
      </c>
      <c r="J228" t="s">
        <v>405</v>
      </c>
      <c r="K228" t="s">
        <v>405</v>
      </c>
      <c r="L228" t="s">
        <v>2828</v>
      </c>
      <c r="M228" t="s">
        <v>2756</v>
      </c>
      <c r="N228" t="s">
        <v>2829</v>
      </c>
      <c r="O228" t="s">
        <v>2830</v>
      </c>
      <c r="P228" t="s">
        <v>2831</v>
      </c>
      <c r="Q228" t="s">
        <v>2832</v>
      </c>
      <c r="R228" t="s">
        <v>405</v>
      </c>
      <c r="S228" t="s">
        <v>405</v>
      </c>
      <c r="T228" t="s">
        <v>2828</v>
      </c>
      <c r="U228" t="s">
        <v>2833</v>
      </c>
      <c r="V228" t="s">
        <v>2834</v>
      </c>
      <c r="W228" t="s">
        <v>2835</v>
      </c>
      <c r="X228" t="s">
        <v>1476</v>
      </c>
      <c r="Y228" t="s">
        <v>2835</v>
      </c>
      <c r="Z228" t="s">
        <v>1476</v>
      </c>
      <c r="AA228" t="s">
        <v>1838</v>
      </c>
      <c r="AB228" t="s">
        <v>2836</v>
      </c>
      <c r="AC228" t="s">
        <v>1838</v>
      </c>
      <c r="AD228" t="s">
        <v>2836</v>
      </c>
      <c r="AE228" t="s">
        <v>2837</v>
      </c>
      <c r="AF228" t="s">
        <v>2838</v>
      </c>
      <c r="AG228" t="s">
        <v>2839</v>
      </c>
      <c r="AH228" t="s">
        <v>2840</v>
      </c>
      <c r="AI228" t="s">
        <v>2151</v>
      </c>
      <c r="AJ228" t="s">
        <v>2841</v>
      </c>
      <c r="AK228" t="s">
        <v>517</v>
      </c>
      <c r="AL228" t="s">
        <v>518</v>
      </c>
      <c r="AM228" t="s">
        <v>426</v>
      </c>
      <c r="AN228" t="s">
        <v>427</v>
      </c>
      <c r="AO228" t="s">
        <v>2842</v>
      </c>
      <c r="AP228" t="s">
        <v>2843</v>
      </c>
      <c r="AQ228" t="s">
        <v>547</v>
      </c>
      <c r="AR228" t="s">
        <v>431</v>
      </c>
      <c r="AS228" t="s">
        <v>2844</v>
      </c>
      <c r="AT228" t="s">
        <v>431</v>
      </c>
      <c r="AU228" t="s">
        <v>405</v>
      </c>
      <c r="AV228" t="s">
        <v>405</v>
      </c>
      <c r="AW228" t="s">
        <v>623</v>
      </c>
      <c r="AX228" t="s">
        <v>623</v>
      </c>
      <c r="AY228" t="s">
        <v>431</v>
      </c>
      <c r="AZ228" t="s">
        <v>438</v>
      </c>
      <c r="BA228" t="s">
        <v>438</v>
      </c>
      <c r="BB228" t="s">
        <v>438</v>
      </c>
      <c r="BC228" t="s">
        <v>438</v>
      </c>
      <c r="BD228" t="s">
        <v>439</v>
      </c>
      <c r="BE228" t="s">
        <v>2845</v>
      </c>
      <c r="BF228" t="s">
        <v>1006</v>
      </c>
      <c r="BG228" t="s">
        <v>442</v>
      </c>
      <c r="BH228" t="s">
        <v>442</v>
      </c>
      <c r="BI228" t="s">
        <v>438</v>
      </c>
      <c r="BJ228" t="s">
        <v>2839</v>
      </c>
      <c r="BK228" t="s">
        <v>2839</v>
      </c>
      <c r="BM228" t="s">
        <v>443</v>
      </c>
      <c r="BN228" t="s">
        <v>845</v>
      </c>
    </row>
    <row r="229" spans="1:66">
      <c r="A229">
        <v>225</v>
      </c>
      <c r="B229" t="s">
        <v>486</v>
      </c>
      <c r="C229" t="s">
        <v>2846</v>
      </c>
      <c r="D229" t="s">
        <v>2847</v>
      </c>
      <c r="BM229" t="s">
        <v>444</v>
      </c>
      <c r="BN229" t="s">
        <v>447</v>
      </c>
    </row>
    <row r="230" spans="1:66">
      <c r="A230">
        <v>226</v>
      </c>
      <c r="B230" t="s">
        <v>186</v>
      </c>
      <c r="C230" t="s">
        <v>1008</v>
      </c>
      <c r="D230" t="s">
        <v>990</v>
      </c>
      <c r="E230" t="s">
        <v>1009</v>
      </c>
      <c r="F230" t="s">
        <v>2358</v>
      </c>
      <c r="G230" t="s">
        <v>403</v>
      </c>
      <c r="H230" t="s">
        <v>827</v>
      </c>
      <c r="I230" t="s">
        <v>405</v>
      </c>
      <c r="J230" t="s">
        <v>992</v>
      </c>
      <c r="K230" t="s">
        <v>993</v>
      </c>
      <c r="L230" t="s">
        <v>994</v>
      </c>
      <c r="M230" t="s">
        <v>405</v>
      </c>
      <c r="N230" t="s">
        <v>995</v>
      </c>
      <c r="O230" t="s">
        <v>2848</v>
      </c>
      <c r="P230" t="s">
        <v>996</v>
      </c>
      <c r="Q230" t="s">
        <v>997</v>
      </c>
      <c r="R230" t="s">
        <v>992</v>
      </c>
      <c r="S230" t="s">
        <v>993</v>
      </c>
      <c r="T230" t="s">
        <v>994</v>
      </c>
      <c r="U230" t="s">
        <v>2768</v>
      </c>
      <c r="V230" t="s">
        <v>1011</v>
      </c>
      <c r="W230" t="s">
        <v>642</v>
      </c>
      <c r="X230" t="s">
        <v>1085</v>
      </c>
      <c r="Y230" t="s">
        <v>642</v>
      </c>
      <c r="Z230" t="s">
        <v>1085</v>
      </c>
      <c r="AA230" t="s">
        <v>1085</v>
      </c>
      <c r="AB230" t="s">
        <v>1085</v>
      </c>
      <c r="AC230" t="s">
        <v>1249</v>
      </c>
      <c r="AD230" t="s">
        <v>2029</v>
      </c>
      <c r="AE230" t="s">
        <v>1249</v>
      </c>
      <c r="AF230" t="s">
        <v>2029</v>
      </c>
      <c r="AG230" t="s">
        <v>2029</v>
      </c>
      <c r="AH230" t="s">
        <v>2029</v>
      </c>
      <c r="AI230" t="s">
        <v>2029</v>
      </c>
      <c r="AJ230" t="s">
        <v>2029</v>
      </c>
      <c r="AK230" t="s">
        <v>517</v>
      </c>
      <c r="AL230" t="s">
        <v>518</v>
      </c>
      <c r="AM230" t="s">
        <v>426</v>
      </c>
      <c r="AN230" t="s">
        <v>427</v>
      </c>
      <c r="AO230" t="s">
        <v>428</v>
      </c>
      <c r="AP230" t="s">
        <v>1002</v>
      </c>
      <c r="AQ230" t="s">
        <v>2849</v>
      </c>
      <c r="AR230" t="s">
        <v>431</v>
      </c>
      <c r="AS230" t="s">
        <v>2850</v>
      </c>
      <c r="AT230" t="s">
        <v>431</v>
      </c>
      <c r="AU230" t="s">
        <v>405</v>
      </c>
      <c r="AV230" t="s">
        <v>405</v>
      </c>
      <c r="AW230" t="s">
        <v>623</v>
      </c>
      <c r="AX230" t="s">
        <v>623</v>
      </c>
      <c r="AY230" t="s">
        <v>431</v>
      </c>
      <c r="AZ230" t="s">
        <v>438</v>
      </c>
      <c r="BA230" t="s">
        <v>438</v>
      </c>
      <c r="BB230" t="s">
        <v>438</v>
      </c>
      <c r="BC230" t="s">
        <v>438</v>
      </c>
      <c r="BD230" t="s">
        <v>439</v>
      </c>
      <c r="BE230" t="s">
        <v>2851</v>
      </c>
      <c r="BF230" t="s">
        <v>1006</v>
      </c>
      <c r="BG230" t="s">
        <v>442</v>
      </c>
      <c r="BH230" t="s">
        <v>442</v>
      </c>
      <c r="BI230" t="s">
        <v>438</v>
      </c>
      <c r="BJ230" t="s">
        <v>2029</v>
      </c>
      <c r="BK230" t="s">
        <v>2029</v>
      </c>
      <c r="BM230" t="s">
        <v>447</v>
      </c>
      <c r="BN230" t="s">
        <v>447</v>
      </c>
    </row>
    <row r="231" spans="1:66">
      <c r="A231">
        <v>227</v>
      </c>
      <c r="B231" t="s">
        <v>486</v>
      </c>
      <c r="C231" t="s">
        <v>2852</v>
      </c>
      <c r="D231" t="s">
        <v>2853</v>
      </c>
      <c r="BM231" t="s">
        <v>743</v>
      </c>
      <c r="BN231" t="s">
        <v>447</v>
      </c>
    </row>
    <row r="232" spans="1:66">
      <c r="A232">
        <v>228</v>
      </c>
      <c r="B232" t="s">
        <v>186</v>
      </c>
      <c r="C232" t="s">
        <v>2854</v>
      </c>
      <c r="D232" t="s">
        <v>2855</v>
      </c>
      <c r="E232" t="s">
        <v>2856</v>
      </c>
      <c r="F232" t="s">
        <v>2358</v>
      </c>
      <c r="G232" t="s">
        <v>403</v>
      </c>
      <c r="H232" t="s">
        <v>827</v>
      </c>
      <c r="I232" t="s">
        <v>405</v>
      </c>
      <c r="J232" t="s">
        <v>2857</v>
      </c>
      <c r="K232" t="s">
        <v>405</v>
      </c>
      <c r="L232" t="s">
        <v>2858</v>
      </c>
      <c r="M232" t="s">
        <v>405</v>
      </c>
      <c r="N232" t="s">
        <v>2859</v>
      </c>
      <c r="O232" t="s">
        <v>2860</v>
      </c>
      <c r="P232" t="s">
        <v>2861</v>
      </c>
      <c r="Q232" t="s">
        <v>2862</v>
      </c>
      <c r="R232" t="s">
        <v>2857</v>
      </c>
      <c r="S232" t="s">
        <v>405</v>
      </c>
      <c r="T232" t="s">
        <v>2858</v>
      </c>
      <c r="U232" t="s">
        <v>2863</v>
      </c>
      <c r="V232" t="s">
        <v>2864</v>
      </c>
      <c r="W232" t="s">
        <v>642</v>
      </c>
      <c r="X232" t="s">
        <v>1085</v>
      </c>
      <c r="Y232" t="s">
        <v>642</v>
      </c>
      <c r="Z232" t="s">
        <v>1085</v>
      </c>
      <c r="AA232" t="s">
        <v>979</v>
      </c>
      <c r="AB232" t="s">
        <v>1249</v>
      </c>
      <c r="AC232" t="s">
        <v>1250</v>
      </c>
      <c r="AD232" t="s">
        <v>2029</v>
      </c>
      <c r="AE232" t="s">
        <v>2387</v>
      </c>
      <c r="AF232" t="s">
        <v>1267</v>
      </c>
      <c r="AG232" t="s">
        <v>2419</v>
      </c>
      <c r="AH232" t="s">
        <v>643</v>
      </c>
      <c r="AI232" t="s">
        <v>2419</v>
      </c>
      <c r="AJ232" t="s">
        <v>643</v>
      </c>
      <c r="AK232" t="s">
        <v>517</v>
      </c>
      <c r="AL232" t="s">
        <v>518</v>
      </c>
      <c r="AM232" t="s">
        <v>426</v>
      </c>
      <c r="AN232" t="s">
        <v>427</v>
      </c>
      <c r="AO232" t="s">
        <v>739</v>
      </c>
      <c r="AP232" t="s">
        <v>429</v>
      </c>
      <c r="AQ232" t="s">
        <v>2865</v>
      </c>
      <c r="AR232" t="s">
        <v>431</v>
      </c>
      <c r="AS232" t="s">
        <v>477</v>
      </c>
      <c r="AT232" t="s">
        <v>431</v>
      </c>
      <c r="AU232" t="s">
        <v>478</v>
      </c>
      <c r="AV232" t="s">
        <v>434</v>
      </c>
      <c r="AW232" t="s">
        <v>480</v>
      </c>
      <c r="AX232" t="s">
        <v>480</v>
      </c>
      <c r="AY232" t="s">
        <v>431</v>
      </c>
      <c r="AZ232" t="s">
        <v>438</v>
      </c>
      <c r="BA232" t="s">
        <v>438</v>
      </c>
      <c r="BB232" t="s">
        <v>438</v>
      </c>
      <c r="BC232" t="s">
        <v>438</v>
      </c>
      <c r="BD232" t="s">
        <v>439</v>
      </c>
      <c r="BE232" t="s">
        <v>2866</v>
      </c>
      <c r="BF232" t="s">
        <v>441</v>
      </c>
      <c r="BG232" t="s">
        <v>438</v>
      </c>
      <c r="BH232" t="s">
        <v>442</v>
      </c>
      <c r="BI232" t="s">
        <v>438</v>
      </c>
      <c r="BK232" t="s">
        <v>643</v>
      </c>
      <c r="BM232" t="s">
        <v>444</v>
      </c>
      <c r="BN232" t="s">
        <v>447</v>
      </c>
    </row>
    <row r="233" spans="1:66">
      <c r="A233">
        <v>229</v>
      </c>
      <c r="B233" t="s">
        <v>186</v>
      </c>
      <c r="C233" t="s">
        <v>2867</v>
      </c>
      <c r="D233" t="s">
        <v>2868</v>
      </c>
      <c r="E233" t="s">
        <v>2869</v>
      </c>
      <c r="F233" t="s">
        <v>2358</v>
      </c>
      <c r="G233" t="s">
        <v>403</v>
      </c>
      <c r="H233" t="s">
        <v>1256</v>
      </c>
      <c r="I233" t="s">
        <v>405</v>
      </c>
      <c r="J233" t="s">
        <v>2870</v>
      </c>
      <c r="K233" t="s">
        <v>2870</v>
      </c>
      <c r="L233" t="s">
        <v>2871</v>
      </c>
      <c r="M233" t="s">
        <v>2872</v>
      </c>
      <c r="N233" t="s">
        <v>2873</v>
      </c>
      <c r="O233" t="s">
        <v>2874</v>
      </c>
      <c r="P233" t="s">
        <v>2875</v>
      </c>
      <c r="Q233" t="s">
        <v>2876</v>
      </c>
      <c r="R233" t="s">
        <v>2870</v>
      </c>
      <c r="S233" t="s">
        <v>2870</v>
      </c>
      <c r="T233" t="s">
        <v>2871</v>
      </c>
      <c r="U233" t="s">
        <v>2877</v>
      </c>
      <c r="V233" t="s">
        <v>2878</v>
      </c>
      <c r="W233" t="s">
        <v>952</v>
      </c>
      <c r="X233" t="s">
        <v>641</v>
      </c>
      <c r="Y233" t="s">
        <v>952</v>
      </c>
      <c r="Z233" t="s">
        <v>641</v>
      </c>
      <c r="AA233" t="s">
        <v>2769</v>
      </c>
      <c r="AB233" t="s">
        <v>643</v>
      </c>
      <c r="AC233" t="s">
        <v>2404</v>
      </c>
      <c r="AD233" t="s">
        <v>2405</v>
      </c>
      <c r="AE233" t="s">
        <v>2879</v>
      </c>
      <c r="AF233" t="s">
        <v>2580</v>
      </c>
      <c r="AG233" t="s">
        <v>2879</v>
      </c>
      <c r="AH233" t="s">
        <v>2580</v>
      </c>
      <c r="AI233" t="s">
        <v>2879</v>
      </c>
      <c r="AJ233" t="s">
        <v>2580</v>
      </c>
      <c r="AK233" t="s">
        <v>517</v>
      </c>
      <c r="AL233" t="s">
        <v>518</v>
      </c>
      <c r="AM233" t="s">
        <v>1048</v>
      </c>
      <c r="AN233" t="s">
        <v>427</v>
      </c>
      <c r="AO233" t="s">
        <v>428</v>
      </c>
      <c r="AP233" t="s">
        <v>2880</v>
      </c>
      <c r="AQ233" t="s">
        <v>2881</v>
      </c>
      <c r="AR233" t="s">
        <v>431</v>
      </c>
      <c r="AS233" t="s">
        <v>822</v>
      </c>
      <c r="AT233" t="s">
        <v>431</v>
      </c>
      <c r="AU233" t="s">
        <v>405</v>
      </c>
      <c r="AV233" t="s">
        <v>405</v>
      </c>
      <c r="AW233" t="s">
        <v>623</v>
      </c>
      <c r="AX233" t="s">
        <v>623</v>
      </c>
      <c r="AY233" t="s">
        <v>431</v>
      </c>
      <c r="AZ233" t="s">
        <v>438</v>
      </c>
      <c r="BA233" t="s">
        <v>438</v>
      </c>
      <c r="BB233" t="s">
        <v>438</v>
      </c>
      <c r="BC233" t="s">
        <v>438</v>
      </c>
      <c r="BD233" t="s">
        <v>439</v>
      </c>
      <c r="BE233" t="s">
        <v>2882</v>
      </c>
      <c r="BF233" t="s">
        <v>441</v>
      </c>
      <c r="BG233" t="s">
        <v>442</v>
      </c>
      <c r="BH233" t="s">
        <v>438</v>
      </c>
      <c r="BI233" t="s">
        <v>438</v>
      </c>
      <c r="BJ233" t="s">
        <v>2879</v>
      </c>
      <c r="BM233" t="s">
        <v>485</v>
      </c>
      <c r="BN233" t="s">
        <v>447</v>
      </c>
    </row>
    <row r="234" spans="1:66">
      <c r="A234">
        <v>230</v>
      </c>
      <c r="B234" t="s">
        <v>486</v>
      </c>
      <c r="C234" t="s">
        <v>2883</v>
      </c>
      <c r="D234" t="s">
        <v>2884</v>
      </c>
      <c r="BM234" t="s">
        <v>444</v>
      </c>
      <c r="BN234" t="s">
        <v>444</v>
      </c>
    </row>
    <row r="235" spans="1:66">
      <c r="A235">
        <v>231</v>
      </c>
      <c r="B235" t="s">
        <v>186</v>
      </c>
      <c r="C235" t="s">
        <v>2885</v>
      </c>
      <c r="D235" t="s">
        <v>2886</v>
      </c>
      <c r="E235" t="s">
        <v>2885</v>
      </c>
      <c r="F235" t="s">
        <v>2358</v>
      </c>
      <c r="G235" t="s">
        <v>403</v>
      </c>
      <c r="H235" t="s">
        <v>1580</v>
      </c>
      <c r="I235" t="s">
        <v>405</v>
      </c>
      <c r="J235" t="s">
        <v>405</v>
      </c>
      <c r="K235" t="s">
        <v>405</v>
      </c>
      <c r="L235" t="s">
        <v>2887</v>
      </c>
      <c r="M235" t="s">
        <v>405</v>
      </c>
      <c r="N235" t="s">
        <v>2888</v>
      </c>
      <c r="O235" t="s">
        <v>2889</v>
      </c>
      <c r="P235" t="s">
        <v>2890</v>
      </c>
      <c r="Q235" t="s">
        <v>2891</v>
      </c>
      <c r="R235" t="s">
        <v>405</v>
      </c>
      <c r="S235" t="s">
        <v>405</v>
      </c>
      <c r="T235" t="s">
        <v>2887</v>
      </c>
      <c r="U235" t="s">
        <v>2892</v>
      </c>
      <c r="V235" t="s">
        <v>2893</v>
      </c>
      <c r="W235" t="s">
        <v>642</v>
      </c>
      <c r="X235" t="s">
        <v>976</v>
      </c>
      <c r="Y235" t="s">
        <v>642</v>
      </c>
      <c r="Z235" t="s">
        <v>976</v>
      </c>
      <c r="AA235" t="s">
        <v>981</v>
      </c>
      <c r="AB235" t="s">
        <v>984</v>
      </c>
      <c r="AC235" t="s">
        <v>981</v>
      </c>
      <c r="AD235" t="s">
        <v>984</v>
      </c>
      <c r="AE235" t="s">
        <v>2419</v>
      </c>
      <c r="AF235" t="s">
        <v>643</v>
      </c>
      <c r="AG235" t="s">
        <v>2419</v>
      </c>
      <c r="AH235" t="s">
        <v>643</v>
      </c>
      <c r="AI235" t="s">
        <v>2404</v>
      </c>
      <c r="AJ235" t="s">
        <v>2580</v>
      </c>
      <c r="AK235" t="s">
        <v>517</v>
      </c>
      <c r="AL235" t="s">
        <v>518</v>
      </c>
      <c r="AM235" t="s">
        <v>426</v>
      </c>
      <c r="AN235" t="s">
        <v>427</v>
      </c>
      <c r="AO235" t="s">
        <v>593</v>
      </c>
      <c r="AP235" t="s">
        <v>429</v>
      </c>
      <c r="AQ235" t="s">
        <v>483</v>
      </c>
      <c r="AR235" t="s">
        <v>431</v>
      </c>
      <c r="AS235" t="s">
        <v>2894</v>
      </c>
      <c r="AT235" t="s">
        <v>431</v>
      </c>
      <c r="AU235" t="s">
        <v>520</v>
      </c>
      <c r="AV235" t="s">
        <v>434</v>
      </c>
      <c r="AW235" t="s">
        <v>521</v>
      </c>
      <c r="AX235" t="s">
        <v>480</v>
      </c>
      <c r="AY235" t="s">
        <v>431</v>
      </c>
      <c r="AZ235" t="s">
        <v>438</v>
      </c>
      <c r="BA235" t="s">
        <v>438</v>
      </c>
      <c r="BB235" t="s">
        <v>438</v>
      </c>
      <c r="BC235" t="s">
        <v>438</v>
      </c>
      <c r="BD235" t="s">
        <v>439</v>
      </c>
      <c r="BE235" t="s">
        <v>483</v>
      </c>
      <c r="BF235" t="s">
        <v>441</v>
      </c>
      <c r="BG235" t="s">
        <v>442</v>
      </c>
      <c r="BH235" t="s">
        <v>438</v>
      </c>
      <c r="BI235" t="s">
        <v>438</v>
      </c>
      <c r="BJ235" t="s">
        <v>2449</v>
      </c>
      <c r="BM235" t="s">
        <v>444</v>
      </c>
      <c r="BN235" t="s">
        <v>444</v>
      </c>
    </row>
    <row r="236" spans="1:66">
      <c r="A236">
        <v>232</v>
      </c>
      <c r="B236" t="s">
        <v>486</v>
      </c>
      <c r="C236" t="s">
        <v>2895</v>
      </c>
      <c r="D236" t="s">
        <v>2896</v>
      </c>
      <c r="BM236" t="s">
        <v>444</v>
      </c>
      <c r="BN236" t="s">
        <v>444</v>
      </c>
    </row>
    <row r="237" spans="1:66">
      <c r="A237">
        <v>233</v>
      </c>
      <c r="B237" t="s">
        <v>186</v>
      </c>
      <c r="C237" t="s">
        <v>2897</v>
      </c>
      <c r="D237" t="s">
        <v>2898</v>
      </c>
      <c r="E237" t="s">
        <v>2899</v>
      </c>
      <c r="F237" t="s">
        <v>2358</v>
      </c>
      <c r="G237" t="s">
        <v>403</v>
      </c>
      <c r="H237" t="s">
        <v>578</v>
      </c>
      <c r="I237" t="s">
        <v>405</v>
      </c>
      <c r="J237" t="s">
        <v>447</v>
      </c>
      <c r="K237" t="s">
        <v>447</v>
      </c>
      <c r="L237" t="s">
        <v>2900</v>
      </c>
      <c r="M237" t="s">
        <v>405</v>
      </c>
      <c r="N237" t="s">
        <v>2901</v>
      </c>
      <c r="O237" t="s">
        <v>2902</v>
      </c>
      <c r="P237" t="s">
        <v>2903</v>
      </c>
      <c r="Q237" t="s">
        <v>2904</v>
      </c>
      <c r="R237" t="s">
        <v>447</v>
      </c>
      <c r="S237" t="s">
        <v>447</v>
      </c>
      <c r="T237" t="s">
        <v>2900</v>
      </c>
      <c r="U237" t="s">
        <v>2905</v>
      </c>
      <c r="V237" t="s">
        <v>2906</v>
      </c>
      <c r="W237" t="s">
        <v>642</v>
      </c>
      <c r="X237" t="s">
        <v>2367</v>
      </c>
      <c r="Y237" t="s">
        <v>642</v>
      </c>
      <c r="Z237" t="s">
        <v>2367</v>
      </c>
      <c r="AA237" t="s">
        <v>2907</v>
      </c>
      <c r="AB237" t="s">
        <v>2539</v>
      </c>
      <c r="AC237" t="s">
        <v>2419</v>
      </c>
      <c r="AD237" t="s">
        <v>643</v>
      </c>
      <c r="AE237" t="s">
        <v>2419</v>
      </c>
      <c r="AF237" t="s">
        <v>643</v>
      </c>
      <c r="AG237" t="s">
        <v>2404</v>
      </c>
      <c r="AH237" t="s">
        <v>2580</v>
      </c>
      <c r="AI237" t="s">
        <v>2404</v>
      </c>
      <c r="AJ237" t="s">
        <v>2580</v>
      </c>
      <c r="AK237" t="s">
        <v>517</v>
      </c>
      <c r="AL237" t="s">
        <v>947</v>
      </c>
      <c r="AM237" t="s">
        <v>474</v>
      </c>
      <c r="AN237" t="s">
        <v>427</v>
      </c>
      <c r="AO237" t="s">
        <v>593</v>
      </c>
      <c r="AP237" t="s">
        <v>429</v>
      </c>
      <c r="AQ237" t="s">
        <v>483</v>
      </c>
      <c r="AR237" t="s">
        <v>431</v>
      </c>
      <c r="AS237" t="s">
        <v>477</v>
      </c>
      <c r="AT237" t="s">
        <v>431</v>
      </c>
      <c r="AU237" t="s">
        <v>520</v>
      </c>
      <c r="AV237" t="s">
        <v>479</v>
      </c>
      <c r="AW237" t="s">
        <v>480</v>
      </c>
      <c r="AX237" t="s">
        <v>1049</v>
      </c>
      <c r="AY237" t="s">
        <v>437</v>
      </c>
      <c r="AZ237" t="s">
        <v>438</v>
      </c>
      <c r="BA237" t="s">
        <v>438</v>
      </c>
      <c r="BB237" t="s">
        <v>438</v>
      </c>
      <c r="BC237" t="s">
        <v>438</v>
      </c>
      <c r="BD237" t="s">
        <v>439</v>
      </c>
      <c r="BE237" t="s">
        <v>483</v>
      </c>
      <c r="BG237" t="s">
        <v>442</v>
      </c>
      <c r="BH237" t="s">
        <v>438</v>
      </c>
      <c r="BI237" t="s">
        <v>438</v>
      </c>
      <c r="BJ237" t="s">
        <v>2580</v>
      </c>
      <c r="BM237" t="s">
        <v>447</v>
      </c>
      <c r="BN237" t="s">
        <v>447</v>
      </c>
    </row>
    <row r="238" spans="1:66">
      <c r="A238">
        <v>234</v>
      </c>
      <c r="B238" t="s">
        <v>186</v>
      </c>
      <c r="C238" t="s">
        <v>2908</v>
      </c>
      <c r="D238" t="s">
        <v>2909</v>
      </c>
      <c r="E238" t="s">
        <v>2910</v>
      </c>
      <c r="F238" t="s">
        <v>2358</v>
      </c>
      <c r="G238" t="s">
        <v>760</v>
      </c>
      <c r="H238" t="s">
        <v>578</v>
      </c>
      <c r="I238" t="s">
        <v>405</v>
      </c>
      <c r="J238" t="s">
        <v>2911</v>
      </c>
      <c r="K238" t="s">
        <v>405</v>
      </c>
      <c r="L238" t="s">
        <v>2912</v>
      </c>
      <c r="M238" t="s">
        <v>405</v>
      </c>
      <c r="N238" t="s">
        <v>2913</v>
      </c>
      <c r="O238" t="s">
        <v>2914</v>
      </c>
      <c r="P238" t="s">
        <v>2915</v>
      </c>
      <c r="Q238" t="s">
        <v>1020</v>
      </c>
      <c r="R238" t="s">
        <v>2911</v>
      </c>
      <c r="S238" t="s">
        <v>405</v>
      </c>
      <c r="T238" t="s">
        <v>2912</v>
      </c>
      <c r="U238" t="s">
        <v>2916</v>
      </c>
      <c r="V238" t="s">
        <v>2917</v>
      </c>
      <c r="W238" t="s">
        <v>2452</v>
      </c>
      <c r="X238" t="s">
        <v>2918</v>
      </c>
      <c r="Y238" t="s">
        <v>2763</v>
      </c>
      <c r="Z238" t="s">
        <v>643</v>
      </c>
      <c r="AA238" t="s">
        <v>2717</v>
      </c>
      <c r="AB238" t="s">
        <v>2919</v>
      </c>
      <c r="AC238" t="s">
        <v>2920</v>
      </c>
      <c r="AD238" t="s">
        <v>2718</v>
      </c>
      <c r="AE238" t="s">
        <v>1956</v>
      </c>
      <c r="AF238" t="s">
        <v>2921</v>
      </c>
      <c r="AG238" t="s">
        <v>2922</v>
      </c>
      <c r="AH238" t="s">
        <v>1959</v>
      </c>
      <c r="AI238" t="s">
        <v>1957</v>
      </c>
      <c r="AJ238" t="s">
        <v>1959</v>
      </c>
      <c r="AK238" t="s">
        <v>517</v>
      </c>
      <c r="AL238" t="s">
        <v>947</v>
      </c>
      <c r="AM238" t="s">
        <v>474</v>
      </c>
      <c r="AN238" t="s">
        <v>427</v>
      </c>
      <c r="AO238" t="s">
        <v>428</v>
      </c>
      <c r="AP238" t="s">
        <v>1574</v>
      </c>
      <c r="AQ238" t="s">
        <v>2923</v>
      </c>
      <c r="AR238" t="s">
        <v>431</v>
      </c>
      <c r="AS238" t="s">
        <v>477</v>
      </c>
      <c r="AT238" t="s">
        <v>431</v>
      </c>
      <c r="AU238" t="s">
        <v>520</v>
      </c>
      <c r="AV238" t="s">
        <v>674</v>
      </c>
      <c r="AW238" t="s">
        <v>521</v>
      </c>
      <c r="AX238" t="s">
        <v>521</v>
      </c>
      <c r="AY238" t="s">
        <v>431</v>
      </c>
      <c r="AZ238" t="s">
        <v>438</v>
      </c>
      <c r="BA238" t="s">
        <v>438</v>
      </c>
      <c r="BB238" t="s">
        <v>438</v>
      </c>
      <c r="BC238" t="s">
        <v>438</v>
      </c>
      <c r="BD238" t="s">
        <v>439</v>
      </c>
      <c r="BE238" t="s">
        <v>483</v>
      </c>
      <c r="BF238" t="s">
        <v>441</v>
      </c>
      <c r="BG238" t="s">
        <v>442</v>
      </c>
      <c r="BH238" t="s">
        <v>438</v>
      </c>
      <c r="BI238" t="s">
        <v>438</v>
      </c>
      <c r="BJ238" t="s">
        <v>1959</v>
      </c>
      <c r="BM238" t="s">
        <v>491</v>
      </c>
      <c r="BN238" t="s">
        <v>444</v>
      </c>
    </row>
    <row r="239" spans="1:66">
      <c r="A239">
        <v>235</v>
      </c>
      <c r="B239" t="s">
        <v>697</v>
      </c>
      <c r="C239" t="s">
        <v>2924</v>
      </c>
      <c r="D239" t="s">
        <v>2925</v>
      </c>
      <c r="BM239" t="s">
        <v>844</v>
      </c>
      <c r="BN239" t="s">
        <v>485</v>
      </c>
    </row>
    <row r="240" spans="1:66">
      <c r="A240">
        <v>236</v>
      </c>
      <c r="B240" t="s">
        <v>697</v>
      </c>
      <c r="C240" t="s">
        <v>2926</v>
      </c>
      <c r="D240" t="s">
        <v>2925</v>
      </c>
      <c r="BM240" t="s">
        <v>844</v>
      </c>
      <c r="BN240" t="s">
        <v>485</v>
      </c>
    </row>
    <row r="241" spans="1:66">
      <c r="A241">
        <v>237</v>
      </c>
      <c r="B241" t="s">
        <v>186</v>
      </c>
      <c r="C241" t="s">
        <v>2927</v>
      </c>
      <c r="D241" t="s">
        <v>2928</v>
      </c>
      <c r="E241" t="s">
        <v>2927</v>
      </c>
      <c r="F241" t="s">
        <v>2358</v>
      </c>
      <c r="G241" t="s">
        <v>403</v>
      </c>
      <c r="H241" t="s">
        <v>578</v>
      </c>
      <c r="I241" t="s">
        <v>405</v>
      </c>
      <c r="J241" t="s">
        <v>2929</v>
      </c>
      <c r="K241" t="s">
        <v>405</v>
      </c>
      <c r="L241" t="s">
        <v>2930</v>
      </c>
      <c r="M241" t="s">
        <v>405</v>
      </c>
      <c r="N241" t="s">
        <v>2931</v>
      </c>
      <c r="O241" t="s">
        <v>2932</v>
      </c>
      <c r="P241" t="s">
        <v>2933</v>
      </c>
      <c r="Q241" t="s">
        <v>2934</v>
      </c>
      <c r="R241" t="s">
        <v>2929</v>
      </c>
      <c r="S241" t="s">
        <v>405</v>
      </c>
      <c r="T241" t="s">
        <v>2930</v>
      </c>
      <c r="U241" t="s">
        <v>2935</v>
      </c>
      <c r="V241" t="s">
        <v>2936</v>
      </c>
      <c r="W241" t="s">
        <v>1838</v>
      </c>
      <c r="X241" t="s">
        <v>1838</v>
      </c>
      <c r="Y241" t="s">
        <v>1838</v>
      </c>
      <c r="Z241" t="s">
        <v>1838</v>
      </c>
      <c r="AA241" t="s">
        <v>1838</v>
      </c>
      <c r="AB241" t="s">
        <v>643</v>
      </c>
      <c r="AC241" t="s">
        <v>2419</v>
      </c>
      <c r="AD241" t="s">
        <v>643</v>
      </c>
      <c r="AE241" t="s">
        <v>2419</v>
      </c>
      <c r="AF241" t="s">
        <v>643</v>
      </c>
      <c r="AG241" t="s">
        <v>2419</v>
      </c>
      <c r="AH241" t="s">
        <v>643</v>
      </c>
      <c r="AI241" t="s">
        <v>643</v>
      </c>
      <c r="AJ241" t="s">
        <v>643</v>
      </c>
      <c r="AK241" t="s">
        <v>517</v>
      </c>
      <c r="AL241" t="s">
        <v>518</v>
      </c>
      <c r="AM241" t="s">
        <v>426</v>
      </c>
      <c r="AN241" t="s">
        <v>427</v>
      </c>
      <c r="AO241" t="s">
        <v>2937</v>
      </c>
      <c r="AP241" t="s">
        <v>2938</v>
      </c>
      <c r="AQ241" t="s">
        <v>725</v>
      </c>
      <c r="AR241" t="s">
        <v>431</v>
      </c>
      <c r="AS241" t="s">
        <v>2939</v>
      </c>
      <c r="AT241" t="s">
        <v>431</v>
      </c>
      <c r="AU241" t="s">
        <v>433</v>
      </c>
      <c r="AV241" t="s">
        <v>479</v>
      </c>
      <c r="AW241" t="s">
        <v>521</v>
      </c>
      <c r="AX241" t="s">
        <v>1131</v>
      </c>
      <c r="AY241" t="s">
        <v>431</v>
      </c>
      <c r="AZ241" t="s">
        <v>438</v>
      </c>
      <c r="BA241" t="s">
        <v>438</v>
      </c>
      <c r="BB241" t="s">
        <v>438</v>
      </c>
      <c r="BC241" t="s">
        <v>438</v>
      </c>
      <c r="BD241" t="s">
        <v>439</v>
      </c>
      <c r="BE241" t="s">
        <v>725</v>
      </c>
      <c r="BF241" t="s">
        <v>441</v>
      </c>
      <c r="BG241" t="s">
        <v>442</v>
      </c>
      <c r="BH241" t="s">
        <v>438</v>
      </c>
      <c r="BI241" t="s">
        <v>442</v>
      </c>
      <c r="BJ241" t="s">
        <v>643</v>
      </c>
      <c r="BL241" t="s">
        <v>643</v>
      </c>
      <c r="BM241" t="s">
        <v>1979</v>
      </c>
      <c r="BN241" t="s">
        <v>447</v>
      </c>
    </row>
    <row r="242" spans="1:66">
      <c r="A242">
        <v>238</v>
      </c>
      <c r="B242" t="s">
        <v>186</v>
      </c>
      <c r="C242" t="s">
        <v>2940</v>
      </c>
      <c r="D242" t="s">
        <v>2941</v>
      </c>
      <c r="E242" t="s">
        <v>2942</v>
      </c>
      <c r="F242" t="s">
        <v>2358</v>
      </c>
      <c r="G242" t="s">
        <v>403</v>
      </c>
      <c r="H242" t="s">
        <v>578</v>
      </c>
      <c r="I242" t="s">
        <v>405</v>
      </c>
      <c r="J242" t="s">
        <v>2943</v>
      </c>
      <c r="K242" t="s">
        <v>405</v>
      </c>
      <c r="L242" t="s">
        <v>2944</v>
      </c>
      <c r="M242" t="s">
        <v>405</v>
      </c>
      <c r="N242" t="s">
        <v>2945</v>
      </c>
      <c r="O242" t="s">
        <v>2946</v>
      </c>
      <c r="P242" t="s">
        <v>1244</v>
      </c>
      <c r="Q242" t="s">
        <v>2947</v>
      </c>
      <c r="R242" t="s">
        <v>2943</v>
      </c>
      <c r="S242" t="s">
        <v>405</v>
      </c>
      <c r="T242" t="s">
        <v>2944</v>
      </c>
      <c r="U242" t="s">
        <v>2948</v>
      </c>
      <c r="V242" t="s">
        <v>2949</v>
      </c>
      <c r="W242" t="s">
        <v>642</v>
      </c>
      <c r="X242" t="s">
        <v>978</v>
      </c>
      <c r="Y242" t="s">
        <v>642</v>
      </c>
      <c r="Z242" t="s">
        <v>978</v>
      </c>
      <c r="AA242" t="s">
        <v>979</v>
      </c>
      <c r="AB242" t="s">
        <v>643</v>
      </c>
      <c r="AC242" t="s">
        <v>2404</v>
      </c>
      <c r="AD242" t="s">
        <v>2580</v>
      </c>
      <c r="AE242" t="s">
        <v>2404</v>
      </c>
      <c r="AF242" t="s">
        <v>2950</v>
      </c>
      <c r="AG242" t="s">
        <v>2404</v>
      </c>
      <c r="AH242" t="s">
        <v>2951</v>
      </c>
      <c r="AI242" t="s">
        <v>2952</v>
      </c>
      <c r="AJ242" t="s">
        <v>2951</v>
      </c>
      <c r="AK242" t="s">
        <v>517</v>
      </c>
      <c r="AL242" t="s">
        <v>947</v>
      </c>
      <c r="AM242" t="s">
        <v>426</v>
      </c>
      <c r="AN242" t="s">
        <v>427</v>
      </c>
      <c r="AO242" t="s">
        <v>428</v>
      </c>
      <c r="AP242" t="s">
        <v>429</v>
      </c>
      <c r="AQ242" t="s">
        <v>483</v>
      </c>
      <c r="AR242" t="s">
        <v>431</v>
      </c>
      <c r="AS242" t="s">
        <v>2751</v>
      </c>
      <c r="AT242" t="s">
        <v>431</v>
      </c>
      <c r="AU242" t="s">
        <v>520</v>
      </c>
      <c r="AV242" t="s">
        <v>434</v>
      </c>
      <c r="AW242" t="s">
        <v>480</v>
      </c>
      <c r="AX242" t="s">
        <v>574</v>
      </c>
      <c r="AY242" t="s">
        <v>431</v>
      </c>
      <c r="AZ242" t="s">
        <v>438</v>
      </c>
      <c r="BA242" t="s">
        <v>438</v>
      </c>
      <c r="BB242" t="s">
        <v>438</v>
      </c>
      <c r="BC242" t="s">
        <v>438</v>
      </c>
      <c r="BD242" t="s">
        <v>439</v>
      </c>
      <c r="BE242" t="s">
        <v>483</v>
      </c>
      <c r="BF242" t="s">
        <v>441</v>
      </c>
      <c r="BG242" t="s">
        <v>442</v>
      </c>
      <c r="BH242" t="s">
        <v>442</v>
      </c>
      <c r="BI242" t="s">
        <v>438</v>
      </c>
      <c r="BJ242" t="s">
        <v>2953</v>
      </c>
      <c r="BK242" t="s">
        <v>2953</v>
      </c>
      <c r="BM242" t="s">
        <v>845</v>
      </c>
      <c r="BN242" t="s">
        <v>444</v>
      </c>
    </row>
    <row r="243" spans="1:66">
      <c r="A243">
        <v>239</v>
      </c>
      <c r="B243" t="s">
        <v>186</v>
      </c>
      <c r="C243" t="s">
        <v>2954</v>
      </c>
      <c r="D243" t="s">
        <v>2955</v>
      </c>
      <c r="E243" t="s">
        <v>2954</v>
      </c>
      <c r="F243" t="s">
        <v>2358</v>
      </c>
      <c r="G243" t="s">
        <v>403</v>
      </c>
      <c r="H243" t="s">
        <v>578</v>
      </c>
      <c r="I243" t="s">
        <v>405</v>
      </c>
      <c r="J243" t="s">
        <v>2956</v>
      </c>
      <c r="K243" t="s">
        <v>2957</v>
      </c>
      <c r="L243" t="s">
        <v>2958</v>
      </c>
      <c r="M243" t="s">
        <v>405</v>
      </c>
      <c r="N243" t="s">
        <v>2959</v>
      </c>
      <c r="O243" t="s">
        <v>2960</v>
      </c>
      <c r="P243" t="s">
        <v>2961</v>
      </c>
      <c r="Q243" t="s">
        <v>2962</v>
      </c>
      <c r="R243" t="s">
        <v>2956</v>
      </c>
      <c r="S243" t="s">
        <v>2957</v>
      </c>
      <c r="T243" t="s">
        <v>2958</v>
      </c>
      <c r="U243" t="s">
        <v>2963</v>
      </c>
      <c r="V243" t="s">
        <v>2963</v>
      </c>
      <c r="W243" t="s">
        <v>1179</v>
      </c>
      <c r="X243" t="s">
        <v>1084</v>
      </c>
      <c r="Y243" t="s">
        <v>642</v>
      </c>
      <c r="Z243" t="s">
        <v>2964</v>
      </c>
      <c r="AA243" t="s">
        <v>979</v>
      </c>
      <c r="AB243" t="s">
        <v>643</v>
      </c>
      <c r="AC243" t="s">
        <v>2404</v>
      </c>
      <c r="AD243" t="s">
        <v>2351</v>
      </c>
      <c r="AE243" t="s">
        <v>2950</v>
      </c>
      <c r="AF243" t="s">
        <v>2965</v>
      </c>
      <c r="AG243" t="s">
        <v>2953</v>
      </c>
      <c r="AH243" t="s">
        <v>2784</v>
      </c>
      <c r="AI243" t="s">
        <v>2490</v>
      </c>
      <c r="AJ243" t="s">
        <v>2966</v>
      </c>
      <c r="AK243" t="s">
        <v>517</v>
      </c>
      <c r="AL243" t="s">
        <v>947</v>
      </c>
      <c r="AM243" t="s">
        <v>1048</v>
      </c>
      <c r="AN243" t="s">
        <v>427</v>
      </c>
      <c r="AO243" t="s">
        <v>428</v>
      </c>
      <c r="AP243" t="s">
        <v>429</v>
      </c>
      <c r="AQ243" t="s">
        <v>646</v>
      </c>
      <c r="AR243" t="s">
        <v>431</v>
      </c>
      <c r="AS243" t="s">
        <v>477</v>
      </c>
      <c r="AT243" t="s">
        <v>431</v>
      </c>
      <c r="AU243" t="s">
        <v>520</v>
      </c>
      <c r="AV243" t="s">
        <v>479</v>
      </c>
      <c r="AW243" t="s">
        <v>521</v>
      </c>
      <c r="AX243" t="s">
        <v>521</v>
      </c>
      <c r="AY243" t="s">
        <v>431</v>
      </c>
      <c r="AZ243" t="s">
        <v>438</v>
      </c>
      <c r="BA243" t="s">
        <v>438</v>
      </c>
      <c r="BB243" t="s">
        <v>438</v>
      </c>
      <c r="BC243" t="s">
        <v>438</v>
      </c>
      <c r="BD243" t="s">
        <v>439</v>
      </c>
      <c r="BE243" t="s">
        <v>646</v>
      </c>
      <c r="BF243" t="s">
        <v>441</v>
      </c>
      <c r="BG243" t="s">
        <v>442</v>
      </c>
      <c r="BH243" t="s">
        <v>442</v>
      </c>
      <c r="BI243" t="s">
        <v>438</v>
      </c>
      <c r="BJ243" t="s">
        <v>2784</v>
      </c>
      <c r="BK243" t="s">
        <v>2784</v>
      </c>
      <c r="BM243" t="s">
        <v>485</v>
      </c>
      <c r="BN243" t="s">
        <v>447</v>
      </c>
    </row>
    <row r="244" spans="1:66">
      <c r="A244">
        <v>240</v>
      </c>
      <c r="B244" t="s">
        <v>186</v>
      </c>
      <c r="C244" t="s">
        <v>2967</v>
      </c>
      <c r="D244" t="s">
        <v>2968</v>
      </c>
      <c r="E244" t="s">
        <v>2967</v>
      </c>
      <c r="F244" t="s">
        <v>2358</v>
      </c>
      <c r="G244" t="s">
        <v>403</v>
      </c>
      <c r="H244" t="s">
        <v>578</v>
      </c>
      <c r="I244" t="s">
        <v>405</v>
      </c>
      <c r="J244" t="s">
        <v>2969</v>
      </c>
      <c r="K244" t="s">
        <v>405</v>
      </c>
      <c r="L244" t="s">
        <v>2970</v>
      </c>
      <c r="M244" t="s">
        <v>2971</v>
      </c>
      <c r="N244" t="s">
        <v>682</v>
      </c>
      <c r="O244" t="s">
        <v>2972</v>
      </c>
      <c r="P244" t="s">
        <v>2915</v>
      </c>
      <c r="Q244" t="s">
        <v>2973</v>
      </c>
      <c r="R244" t="s">
        <v>2969</v>
      </c>
      <c r="S244" t="s">
        <v>405</v>
      </c>
      <c r="T244" t="s">
        <v>2970</v>
      </c>
      <c r="U244" t="s">
        <v>2974</v>
      </c>
      <c r="V244" t="s">
        <v>2975</v>
      </c>
      <c r="W244" t="s">
        <v>1250</v>
      </c>
      <c r="X244" t="s">
        <v>2976</v>
      </c>
      <c r="Y244" t="s">
        <v>1250</v>
      </c>
      <c r="Z244" t="s">
        <v>2976</v>
      </c>
      <c r="AA244" t="s">
        <v>2029</v>
      </c>
      <c r="AB244" t="s">
        <v>2686</v>
      </c>
      <c r="AC244" t="s">
        <v>2419</v>
      </c>
      <c r="AD244" t="s">
        <v>2977</v>
      </c>
      <c r="AE244" t="s">
        <v>2419</v>
      </c>
      <c r="AF244" t="s">
        <v>2978</v>
      </c>
      <c r="AG244" t="s">
        <v>2978</v>
      </c>
      <c r="AH244" t="s">
        <v>2978</v>
      </c>
      <c r="AI244" t="s">
        <v>2580</v>
      </c>
      <c r="AJ244" t="s">
        <v>2950</v>
      </c>
      <c r="AK244" t="s">
        <v>517</v>
      </c>
      <c r="AL244" t="s">
        <v>947</v>
      </c>
      <c r="AM244" t="s">
        <v>474</v>
      </c>
      <c r="AN244" t="s">
        <v>427</v>
      </c>
      <c r="AO244" t="s">
        <v>428</v>
      </c>
      <c r="AP244" t="s">
        <v>2610</v>
      </c>
      <c r="AQ244" t="s">
        <v>725</v>
      </c>
      <c r="AR244" t="s">
        <v>431</v>
      </c>
      <c r="AS244" t="s">
        <v>477</v>
      </c>
      <c r="AT244" t="s">
        <v>431</v>
      </c>
      <c r="AU244" t="s">
        <v>520</v>
      </c>
      <c r="AV244" t="s">
        <v>479</v>
      </c>
      <c r="AW244" t="s">
        <v>521</v>
      </c>
      <c r="AX244" t="s">
        <v>549</v>
      </c>
      <c r="AY244" t="s">
        <v>431</v>
      </c>
      <c r="AZ244" t="s">
        <v>438</v>
      </c>
      <c r="BA244" t="s">
        <v>438</v>
      </c>
      <c r="BB244" t="s">
        <v>438</v>
      </c>
      <c r="BC244" t="s">
        <v>438</v>
      </c>
      <c r="BD244" t="s">
        <v>439</v>
      </c>
      <c r="BE244" t="s">
        <v>725</v>
      </c>
      <c r="BF244" t="s">
        <v>441</v>
      </c>
      <c r="BG244" t="s">
        <v>442</v>
      </c>
      <c r="BH244" t="s">
        <v>442</v>
      </c>
      <c r="BI244" t="s">
        <v>438</v>
      </c>
      <c r="BJ244" t="s">
        <v>2978</v>
      </c>
      <c r="BK244" t="s">
        <v>2978</v>
      </c>
      <c r="BM244" t="s">
        <v>485</v>
      </c>
      <c r="BN244" t="s">
        <v>485</v>
      </c>
    </row>
    <row r="245" spans="1:66">
      <c r="A245">
        <v>241</v>
      </c>
      <c r="B245" t="s">
        <v>186</v>
      </c>
      <c r="C245" t="s">
        <v>2979</v>
      </c>
      <c r="D245" t="s">
        <v>2980</v>
      </c>
      <c r="E245" t="s">
        <v>2979</v>
      </c>
      <c r="F245" t="s">
        <v>2358</v>
      </c>
      <c r="G245" t="s">
        <v>403</v>
      </c>
      <c r="H245" t="s">
        <v>598</v>
      </c>
      <c r="I245" t="s">
        <v>405</v>
      </c>
      <c r="J245" t="s">
        <v>2981</v>
      </c>
      <c r="K245" t="s">
        <v>405</v>
      </c>
      <c r="L245" t="s">
        <v>2982</v>
      </c>
      <c r="M245" t="s">
        <v>405</v>
      </c>
      <c r="N245" t="s">
        <v>2983</v>
      </c>
      <c r="O245" t="s">
        <v>2984</v>
      </c>
      <c r="P245" t="s">
        <v>2985</v>
      </c>
      <c r="Q245" t="s">
        <v>2986</v>
      </c>
      <c r="R245" t="s">
        <v>2981</v>
      </c>
      <c r="S245" t="s">
        <v>405</v>
      </c>
      <c r="T245" t="s">
        <v>2982</v>
      </c>
      <c r="U245" t="s">
        <v>2987</v>
      </c>
      <c r="V245" t="s">
        <v>2988</v>
      </c>
      <c r="W245" t="s">
        <v>642</v>
      </c>
      <c r="X245" t="s">
        <v>1085</v>
      </c>
      <c r="Y245" t="s">
        <v>1090</v>
      </c>
      <c r="Z245" t="s">
        <v>1635</v>
      </c>
      <c r="AA245" t="s">
        <v>1491</v>
      </c>
      <c r="AB245" t="s">
        <v>976</v>
      </c>
      <c r="AC245" t="s">
        <v>977</v>
      </c>
      <c r="AD245" t="s">
        <v>1493</v>
      </c>
      <c r="AE245" t="s">
        <v>2098</v>
      </c>
      <c r="AF245" t="s">
        <v>1495</v>
      </c>
      <c r="AG245" t="s">
        <v>979</v>
      </c>
      <c r="AH245" t="s">
        <v>2447</v>
      </c>
      <c r="AI245" t="s">
        <v>2448</v>
      </c>
      <c r="AJ245" t="s">
        <v>2989</v>
      </c>
      <c r="AK245" t="s">
        <v>517</v>
      </c>
      <c r="AL245" t="s">
        <v>518</v>
      </c>
      <c r="AM245" t="s">
        <v>1048</v>
      </c>
      <c r="AN245" t="s">
        <v>427</v>
      </c>
      <c r="AO245" t="s">
        <v>428</v>
      </c>
      <c r="AP245" t="s">
        <v>429</v>
      </c>
      <c r="AQ245" t="s">
        <v>483</v>
      </c>
      <c r="AR245" t="s">
        <v>431</v>
      </c>
      <c r="AS245" t="s">
        <v>477</v>
      </c>
      <c r="AT245" t="s">
        <v>431</v>
      </c>
      <c r="AU245" t="s">
        <v>520</v>
      </c>
      <c r="AV245" t="s">
        <v>479</v>
      </c>
      <c r="AW245" t="s">
        <v>521</v>
      </c>
      <c r="AX245" t="s">
        <v>480</v>
      </c>
      <c r="AY245" t="s">
        <v>431</v>
      </c>
      <c r="AZ245" t="s">
        <v>438</v>
      </c>
      <c r="BA245" t="s">
        <v>438</v>
      </c>
      <c r="BB245" t="s">
        <v>438</v>
      </c>
      <c r="BC245" t="s">
        <v>438</v>
      </c>
      <c r="BD245" t="s">
        <v>439</v>
      </c>
      <c r="BE245" t="s">
        <v>483</v>
      </c>
      <c r="BF245" t="s">
        <v>441</v>
      </c>
      <c r="BG245" t="s">
        <v>438</v>
      </c>
      <c r="BH245" t="s">
        <v>438</v>
      </c>
      <c r="BI245" t="s">
        <v>442</v>
      </c>
      <c r="BL245" t="s">
        <v>2447</v>
      </c>
      <c r="BM245" t="s">
        <v>485</v>
      </c>
      <c r="BN245" t="s">
        <v>444</v>
      </c>
    </row>
    <row r="246" spans="1:66">
      <c r="A246">
        <v>242</v>
      </c>
      <c r="B246" t="s">
        <v>186</v>
      </c>
      <c r="C246" t="s">
        <v>2990</v>
      </c>
      <c r="D246" t="s">
        <v>2991</v>
      </c>
      <c r="E246" t="s">
        <v>2992</v>
      </c>
      <c r="F246" t="s">
        <v>2358</v>
      </c>
      <c r="G246" t="s">
        <v>403</v>
      </c>
      <c r="H246" t="s">
        <v>814</v>
      </c>
      <c r="I246" t="s">
        <v>405</v>
      </c>
      <c r="J246" t="s">
        <v>2993</v>
      </c>
      <c r="K246" t="s">
        <v>405</v>
      </c>
      <c r="L246" t="s">
        <v>2994</v>
      </c>
      <c r="M246" t="s">
        <v>405</v>
      </c>
      <c r="N246" t="s">
        <v>2995</v>
      </c>
      <c r="O246" t="s">
        <v>2996</v>
      </c>
      <c r="P246" t="s">
        <v>2997</v>
      </c>
      <c r="Q246" t="s">
        <v>2998</v>
      </c>
      <c r="R246" t="s">
        <v>2993</v>
      </c>
      <c r="S246" t="s">
        <v>405</v>
      </c>
      <c r="T246" t="s">
        <v>2994</v>
      </c>
      <c r="U246" t="s">
        <v>2999</v>
      </c>
      <c r="V246" t="s">
        <v>3000</v>
      </c>
      <c r="W246" t="s">
        <v>1179</v>
      </c>
      <c r="X246" t="s">
        <v>641</v>
      </c>
      <c r="Y246" t="s">
        <v>1179</v>
      </c>
      <c r="Z246" t="s">
        <v>641</v>
      </c>
      <c r="AA246" t="s">
        <v>642</v>
      </c>
      <c r="AB246" t="s">
        <v>643</v>
      </c>
      <c r="AC246" t="s">
        <v>642</v>
      </c>
      <c r="AD246" t="s">
        <v>643</v>
      </c>
      <c r="AE246" t="s">
        <v>642</v>
      </c>
      <c r="AF246" t="s">
        <v>643</v>
      </c>
      <c r="AG246" t="s">
        <v>2404</v>
      </c>
      <c r="AH246" t="s">
        <v>2783</v>
      </c>
      <c r="AI246" t="s">
        <v>2404</v>
      </c>
      <c r="AJ246" t="s">
        <v>2783</v>
      </c>
      <c r="AK246" t="s">
        <v>517</v>
      </c>
      <c r="AL246" t="s">
        <v>518</v>
      </c>
      <c r="AM246" t="s">
        <v>1048</v>
      </c>
      <c r="AN246" t="s">
        <v>427</v>
      </c>
      <c r="AO246" t="s">
        <v>428</v>
      </c>
      <c r="AP246" t="s">
        <v>429</v>
      </c>
      <c r="AQ246" t="s">
        <v>483</v>
      </c>
      <c r="AR246" t="s">
        <v>431</v>
      </c>
      <c r="AS246" t="s">
        <v>477</v>
      </c>
      <c r="AT246" t="s">
        <v>431</v>
      </c>
      <c r="AU246" t="s">
        <v>520</v>
      </c>
      <c r="AV246" t="s">
        <v>479</v>
      </c>
      <c r="AW246" t="s">
        <v>521</v>
      </c>
      <c r="AX246" t="s">
        <v>480</v>
      </c>
      <c r="AY246" t="s">
        <v>431</v>
      </c>
      <c r="AZ246" t="s">
        <v>438</v>
      </c>
      <c r="BA246" t="s">
        <v>438</v>
      </c>
      <c r="BB246" t="s">
        <v>438</v>
      </c>
      <c r="BC246" t="s">
        <v>438</v>
      </c>
      <c r="BD246" t="s">
        <v>439</v>
      </c>
      <c r="BE246" t="s">
        <v>483</v>
      </c>
      <c r="BF246" t="s">
        <v>3001</v>
      </c>
      <c r="BG246" t="s">
        <v>438</v>
      </c>
      <c r="BH246" t="s">
        <v>438</v>
      </c>
      <c r="BI246" t="s">
        <v>442</v>
      </c>
      <c r="BL246" t="s">
        <v>2783</v>
      </c>
      <c r="BM246" t="s">
        <v>444</v>
      </c>
      <c r="BN246" t="s">
        <v>444</v>
      </c>
    </row>
    <row r="247" spans="1:66">
      <c r="A247">
        <v>243</v>
      </c>
      <c r="B247" t="s">
        <v>186</v>
      </c>
      <c r="C247" t="s">
        <v>3002</v>
      </c>
      <c r="D247" t="s">
        <v>3003</v>
      </c>
      <c r="E247" t="s">
        <v>3004</v>
      </c>
      <c r="F247" t="s">
        <v>2358</v>
      </c>
      <c r="G247" t="s">
        <v>403</v>
      </c>
      <c r="H247" t="s">
        <v>598</v>
      </c>
      <c r="I247" t="s">
        <v>405</v>
      </c>
      <c r="J247" t="s">
        <v>3005</v>
      </c>
      <c r="K247" t="s">
        <v>3005</v>
      </c>
      <c r="L247" t="s">
        <v>3006</v>
      </c>
      <c r="M247" t="s">
        <v>3007</v>
      </c>
      <c r="N247" t="s">
        <v>3008</v>
      </c>
      <c r="O247" t="s">
        <v>3009</v>
      </c>
      <c r="P247" t="s">
        <v>3010</v>
      </c>
      <c r="Q247" t="s">
        <v>3011</v>
      </c>
      <c r="R247" t="s">
        <v>3005</v>
      </c>
      <c r="S247" t="s">
        <v>3005</v>
      </c>
      <c r="T247" t="s">
        <v>3006</v>
      </c>
      <c r="U247" t="s">
        <v>3012</v>
      </c>
      <c r="V247" t="s">
        <v>3013</v>
      </c>
      <c r="W247" t="s">
        <v>975</v>
      </c>
      <c r="X247" t="s">
        <v>641</v>
      </c>
      <c r="Y247" t="s">
        <v>975</v>
      </c>
      <c r="Z247" t="s">
        <v>641</v>
      </c>
      <c r="AA247" t="s">
        <v>642</v>
      </c>
      <c r="AB247" t="s">
        <v>643</v>
      </c>
      <c r="AC247" t="s">
        <v>642</v>
      </c>
      <c r="AD247" t="s">
        <v>643</v>
      </c>
      <c r="AE247" t="s">
        <v>642</v>
      </c>
      <c r="AF247" t="s">
        <v>643</v>
      </c>
      <c r="AG247" t="s">
        <v>2404</v>
      </c>
      <c r="AH247" t="s">
        <v>2347</v>
      </c>
      <c r="AI247" t="s">
        <v>2348</v>
      </c>
      <c r="AJ247" t="s">
        <v>2351</v>
      </c>
      <c r="AK247" t="s">
        <v>517</v>
      </c>
      <c r="AL247" t="s">
        <v>592</v>
      </c>
      <c r="AM247" t="s">
        <v>1048</v>
      </c>
      <c r="AN247" t="s">
        <v>427</v>
      </c>
      <c r="AO247" t="s">
        <v>3014</v>
      </c>
      <c r="AP247" t="s">
        <v>1574</v>
      </c>
      <c r="AQ247" t="s">
        <v>622</v>
      </c>
      <c r="AR247" t="s">
        <v>431</v>
      </c>
      <c r="AS247" t="s">
        <v>432</v>
      </c>
      <c r="AT247" t="s">
        <v>431</v>
      </c>
      <c r="AU247" t="s">
        <v>405</v>
      </c>
      <c r="AV247" t="s">
        <v>405</v>
      </c>
      <c r="AW247" t="s">
        <v>623</v>
      </c>
      <c r="AX247" t="s">
        <v>623</v>
      </c>
      <c r="AY247" t="s">
        <v>431</v>
      </c>
      <c r="AZ247" t="s">
        <v>438</v>
      </c>
      <c r="BA247" t="s">
        <v>438</v>
      </c>
      <c r="BB247" t="s">
        <v>438</v>
      </c>
      <c r="BC247" t="s">
        <v>438</v>
      </c>
      <c r="BD247" t="s">
        <v>439</v>
      </c>
      <c r="BE247" t="s">
        <v>622</v>
      </c>
      <c r="BF247" t="s">
        <v>441</v>
      </c>
      <c r="BG247" t="s">
        <v>438</v>
      </c>
      <c r="BH247" t="s">
        <v>438</v>
      </c>
      <c r="BI247" t="s">
        <v>438</v>
      </c>
      <c r="BM247" t="s">
        <v>485</v>
      </c>
      <c r="BN247" t="s">
        <v>447</v>
      </c>
    </row>
    <row r="248" spans="1:66">
      <c r="A248">
        <v>244</v>
      </c>
      <c r="B248" t="s">
        <v>186</v>
      </c>
      <c r="C248" t="s">
        <v>3015</v>
      </c>
      <c r="D248" t="s">
        <v>3016</v>
      </c>
      <c r="E248" t="s">
        <v>3015</v>
      </c>
      <c r="F248" t="s">
        <v>2358</v>
      </c>
      <c r="G248" t="s">
        <v>403</v>
      </c>
      <c r="H248" t="s">
        <v>404</v>
      </c>
      <c r="I248" t="s">
        <v>405</v>
      </c>
      <c r="J248" t="s">
        <v>3017</v>
      </c>
      <c r="K248" t="s">
        <v>405</v>
      </c>
      <c r="L248" t="s">
        <v>3018</v>
      </c>
      <c r="M248" t="s">
        <v>3019</v>
      </c>
      <c r="N248" t="s">
        <v>3020</v>
      </c>
      <c r="O248" t="s">
        <v>3021</v>
      </c>
      <c r="P248" t="s">
        <v>3022</v>
      </c>
      <c r="Q248" t="s">
        <v>3023</v>
      </c>
      <c r="R248" t="s">
        <v>3017</v>
      </c>
      <c r="S248" t="s">
        <v>405</v>
      </c>
      <c r="T248" t="s">
        <v>3018</v>
      </c>
      <c r="U248" t="s">
        <v>3024</v>
      </c>
      <c r="V248" t="s">
        <v>3025</v>
      </c>
      <c r="W248" t="s">
        <v>642</v>
      </c>
      <c r="X248" t="s">
        <v>3026</v>
      </c>
      <c r="Y248" t="s">
        <v>642</v>
      </c>
      <c r="Z248" t="s">
        <v>3026</v>
      </c>
      <c r="AA248" t="s">
        <v>1106</v>
      </c>
      <c r="AB248" t="s">
        <v>643</v>
      </c>
      <c r="AC248" t="s">
        <v>2404</v>
      </c>
      <c r="AD248" t="s">
        <v>2345</v>
      </c>
      <c r="AE248" t="s">
        <v>2404</v>
      </c>
      <c r="AF248" t="s">
        <v>2345</v>
      </c>
      <c r="AG248" t="s">
        <v>2346</v>
      </c>
      <c r="AH248" t="s">
        <v>2405</v>
      </c>
      <c r="AI248" t="s">
        <v>2405</v>
      </c>
      <c r="AJ248" t="s">
        <v>3027</v>
      </c>
      <c r="AK248" t="s">
        <v>517</v>
      </c>
      <c r="AL248" t="s">
        <v>518</v>
      </c>
      <c r="AM248" t="s">
        <v>474</v>
      </c>
      <c r="AN248" t="s">
        <v>427</v>
      </c>
      <c r="AO248" t="s">
        <v>428</v>
      </c>
      <c r="AP248" t="s">
        <v>1673</v>
      </c>
      <c r="AQ248" t="s">
        <v>3028</v>
      </c>
      <c r="AR248" t="s">
        <v>431</v>
      </c>
      <c r="AS248" t="s">
        <v>477</v>
      </c>
      <c r="AT248" t="s">
        <v>431</v>
      </c>
      <c r="AU248" t="s">
        <v>478</v>
      </c>
      <c r="AV248" t="s">
        <v>674</v>
      </c>
      <c r="AW248" t="s">
        <v>521</v>
      </c>
      <c r="AX248" t="s">
        <v>521</v>
      </c>
      <c r="AY248" t="s">
        <v>431</v>
      </c>
      <c r="AZ248" t="s">
        <v>438</v>
      </c>
      <c r="BA248" t="s">
        <v>438</v>
      </c>
      <c r="BB248" t="s">
        <v>438</v>
      </c>
      <c r="BC248" t="s">
        <v>438</v>
      </c>
      <c r="BD248" t="s">
        <v>2569</v>
      </c>
      <c r="BE248" t="s">
        <v>3029</v>
      </c>
      <c r="BF248" t="s">
        <v>441</v>
      </c>
      <c r="BG248" t="s">
        <v>438</v>
      </c>
      <c r="BH248" t="s">
        <v>442</v>
      </c>
      <c r="BI248" t="s">
        <v>438</v>
      </c>
      <c r="BK248" t="s">
        <v>2405</v>
      </c>
      <c r="BM248" t="s">
        <v>444</v>
      </c>
      <c r="BN248" t="s">
        <v>444</v>
      </c>
    </row>
    <row r="249" spans="1:66">
      <c r="A249">
        <v>245</v>
      </c>
      <c r="B249" t="s">
        <v>186</v>
      </c>
      <c r="C249" t="s">
        <v>3030</v>
      </c>
      <c r="D249" t="s">
        <v>3031</v>
      </c>
      <c r="E249" t="s">
        <v>3030</v>
      </c>
      <c r="F249" t="s">
        <v>2358</v>
      </c>
      <c r="G249" t="s">
        <v>403</v>
      </c>
      <c r="H249" t="s">
        <v>1171</v>
      </c>
      <c r="I249" t="s">
        <v>405</v>
      </c>
      <c r="J249" t="s">
        <v>3032</v>
      </c>
      <c r="K249" t="s">
        <v>405</v>
      </c>
      <c r="L249" t="s">
        <v>3033</v>
      </c>
      <c r="M249" t="s">
        <v>405</v>
      </c>
      <c r="N249" t="s">
        <v>3034</v>
      </c>
      <c r="O249" t="s">
        <v>3035</v>
      </c>
      <c r="P249" t="s">
        <v>3036</v>
      </c>
      <c r="Q249" t="s">
        <v>3037</v>
      </c>
      <c r="R249" t="s">
        <v>3032</v>
      </c>
      <c r="S249" t="s">
        <v>405</v>
      </c>
      <c r="T249" t="s">
        <v>3033</v>
      </c>
      <c r="U249" t="s">
        <v>3038</v>
      </c>
      <c r="V249" t="s">
        <v>3039</v>
      </c>
      <c r="W249" t="s">
        <v>1179</v>
      </c>
      <c r="X249" t="s">
        <v>1180</v>
      </c>
      <c r="Y249" t="s">
        <v>975</v>
      </c>
      <c r="Z249" t="s">
        <v>641</v>
      </c>
      <c r="AA249" t="s">
        <v>642</v>
      </c>
      <c r="AB249" t="s">
        <v>643</v>
      </c>
      <c r="AC249" t="s">
        <v>2404</v>
      </c>
      <c r="AD249" t="s">
        <v>2351</v>
      </c>
      <c r="AE249" t="s">
        <v>2950</v>
      </c>
      <c r="AF249" t="s">
        <v>2784</v>
      </c>
      <c r="AG249" t="s">
        <v>2490</v>
      </c>
      <c r="AH249" t="s">
        <v>2966</v>
      </c>
      <c r="AI249" t="s">
        <v>3040</v>
      </c>
      <c r="AJ249" t="s">
        <v>2786</v>
      </c>
      <c r="AK249" t="s">
        <v>517</v>
      </c>
      <c r="AL249" t="s">
        <v>518</v>
      </c>
      <c r="AM249" t="s">
        <v>426</v>
      </c>
      <c r="AN249" t="s">
        <v>427</v>
      </c>
      <c r="AO249" t="s">
        <v>428</v>
      </c>
      <c r="AP249" t="s">
        <v>3041</v>
      </c>
      <c r="AQ249" t="s">
        <v>3042</v>
      </c>
      <c r="AR249" t="s">
        <v>431</v>
      </c>
      <c r="AS249" t="s">
        <v>3043</v>
      </c>
      <c r="AT249" t="s">
        <v>431</v>
      </c>
      <c r="AU249" t="s">
        <v>405</v>
      </c>
      <c r="AV249" t="s">
        <v>405</v>
      </c>
      <c r="AW249" t="s">
        <v>623</v>
      </c>
      <c r="AX249" t="s">
        <v>623</v>
      </c>
      <c r="AY249" t="s">
        <v>431</v>
      </c>
      <c r="AZ249" t="s">
        <v>438</v>
      </c>
      <c r="BA249" t="s">
        <v>438</v>
      </c>
      <c r="BB249" t="s">
        <v>438</v>
      </c>
      <c r="BC249" t="s">
        <v>438</v>
      </c>
      <c r="BD249" t="s">
        <v>439</v>
      </c>
      <c r="BE249" t="s">
        <v>1153</v>
      </c>
      <c r="BF249" t="s">
        <v>441</v>
      </c>
      <c r="BG249" t="s">
        <v>442</v>
      </c>
      <c r="BH249" t="s">
        <v>438</v>
      </c>
      <c r="BI249" t="s">
        <v>438</v>
      </c>
      <c r="BJ249" t="s">
        <v>2490</v>
      </c>
      <c r="BM249" t="s">
        <v>443</v>
      </c>
      <c r="BN249" t="s">
        <v>845</v>
      </c>
    </row>
    <row r="250" spans="1:66">
      <c r="A250">
        <v>246</v>
      </c>
      <c r="B250" t="s">
        <v>186</v>
      </c>
      <c r="C250" t="s">
        <v>3044</v>
      </c>
      <c r="D250" t="s">
        <v>3045</v>
      </c>
      <c r="E250" t="s">
        <v>3044</v>
      </c>
      <c r="F250" t="s">
        <v>2358</v>
      </c>
      <c r="G250" t="s">
        <v>403</v>
      </c>
      <c r="H250" t="s">
        <v>578</v>
      </c>
      <c r="I250" t="s">
        <v>405</v>
      </c>
      <c r="J250" t="s">
        <v>3046</v>
      </c>
      <c r="K250" t="s">
        <v>405</v>
      </c>
      <c r="L250" t="s">
        <v>3047</v>
      </c>
      <c r="M250" t="s">
        <v>405</v>
      </c>
      <c r="N250" t="s">
        <v>3048</v>
      </c>
      <c r="O250" t="s">
        <v>3049</v>
      </c>
      <c r="P250" t="s">
        <v>2913</v>
      </c>
      <c r="Q250" t="s">
        <v>3050</v>
      </c>
      <c r="R250" t="s">
        <v>3046</v>
      </c>
      <c r="S250" t="s">
        <v>405</v>
      </c>
      <c r="T250" t="s">
        <v>3047</v>
      </c>
      <c r="U250" t="s">
        <v>3051</v>
      </c>
      <c r="V250" t="s">
        <v>3052</v>
      </c>
      <c r="W250" t="s">
        <v>979</v>
      </c>
      <c r="X250" t="s">
        <v>1249</v>
      </c>
      <c r="Y250" t="s">
        <v>979</v>
      </c>
      <c r="Z250" t="s">
        <v>1249</v>
      </c>
      <c r="AA250" t="s">
        <v>1250</v>
      </c>
      <c r="AB250" t="s">
        <v>643</v>
      </c>
      <c r="AC250" t="s">
        <v>3053</v>
      </c>
      <c r="AD250" t="s">
        <v>3054</v>
      </c>
      <c r="AE250" t="s">
        <v>3055</v>
      </c>
      <c r="AF250" t="s">
        <v>3056</v>
      </c>
      <c r="AG250" t="s">
        <v>3055</v>
      </c>
      <c r="AH250" t="s">
        <v>3056</v>
      </c>
      <c r="AI250" t="s">
        <v>3055</v>
      </c>
      <c r="AJ250" t="s">
        <v>3056</v>
      </c>
      <c r="AK250" t="s">
        <v>517</v>
      </c>
      <c r="AL250" t="s">
        <v>947</v>
      </c>
      <c r="AM250" t="s">
        <v>1048</v>
      </c>
      <c r="AN250" t="s">
        <v>427</v>
      </c>
      <c r="AO250" t="s">
        <v>593</v>
      </c>
      <c r="AP250" t="s">
        <v>429</v>
      </c>
      <c r="AQ250" t="s">
        <v>483</v>
      </c>
      <c r="AR250" t="s">
        <v>431</v>
      </c>
      <c r="AS250" t="s">
        <v>3057</v>
      </c>
      <c r="AT250" t="s">
        <v>431</v>
      </c>
      <c r="AU250" t="s">
        <v>433</v>
      </c>
      <c r="AV250" t="s">
        <v>479</v>
      </c>
      <c r="AW250" t="s">
        <v>922</v>
      </c>
      <c r="AX250" t="s">
        <v>3058</v>
      </c>
      <c r="AY250" t="s">
        <v>437</v>
      </c>
      <c r="AZ250" t="s">
        <v>438</v>
      </c>
      <c r="BA250" t="s">
        <v>438</v>
      </c>
      <c r="BB250" t="s">
        <v>438</v>
      </c>
      <c r="BC250" t="s">
        <v>438</v>
      </c>
      <c r="BD250" t="s">
        <v>439</v>
      </c>
      <c r="BE250" t="s">
        <v>3059</v>
      </c>
      <c r="BF250" t="s">
        <v>441</v>
      </c>
      <c r="BG250" t="s">
        <v>438</v>
      </c>
      <c r="BH250" t="s">
        <v>438</v>
      </c>
      <c r="BI250" t="s">
        <v>438</v>
      </c>
      <c r="BM250" t="s">
        <v>1035</v>
      </c>
      <c r="BN250" t="s">
        <v>444</v>
      </c>
    </row>
    <row r="251" spans="1:66">
      <c r="A251">
        <v>247</v>
      </c>
      <c r="B251" t="s">
        <v>186</v>
      </c>
      <c r="C251" t="s">
        <v>3060</v>
      </c>
      <c r="D251" t="s">
        <v>3061</v>
      </c>
      <c r="E251" t="s">
        <v>3062</v>
      </c>
      <c r="F251" t="s">
        <v>2358</v>
      </c>
      <c r="G251" t="s">
        <v>403</v>
      </c>
      <c r="H251" t="s">
        <v>1936</v>
      </c>
      <c r="I251" t="s">
        <v>405</v>
      </c>
      <c r="J251" t="s">
        <v>3063</v>
      </c>
      <c r="K251" t="s">
        <v>3064</v>
      </c>
      <c r="L251" t="s">
        <v>3065</v>
      </c>
      <c r="M251" t="s">
        <v>405</v>
      </c>
      <c r="N251" t="s">
        <v>3066</v>
      </c>
      <c r="O251" t="s">
        <v>3067</v>
      </c>
      <c r="P251" t="s">
        <v>3068</v>
      </c>
      <c r="Q251" t="s">
        <v>3069</v>
      </c>
      <c r="R251" t="s">
        <v>3063</v>
      </c>
      <c r="S251" t="s">
        <v>3064</v>
      </c>
      <c r="T251" t="s">
        <v>3065</v>
      </c>
      <c r="U251" t="s">
        <v>3070</v>
      </c>
      <c r="V251" t="s">
        <v>3071</v>
      </c>
      <c r="W251" t="s">
        <v>2554</v>
      </c>
      <c r="X251" t="s">
        <v>2666</v>
      </c>
      <c r="Y251" t="s">
        <v>2666</v>
      </c>
      <c r="Z251" t="s">
        <v>2506</v>
      </c>
      <c r="AA251" t="s">
        <v>2506</v>
      </c>
      <c r="AB251" t="s">
        <v>2508</v>
      </c>
      <c r="AC251" t="s">
        <v>2506</v>
      </c>
      <c r="AD251" t="s">
        <v>2508</v>
      </c>
      <c r="AE251" t="s">
        <v>2506</v>
      </c>
      <c r="AF251" t="s">
        <v>2510</v>
      </c>
      <c r="AG251" t="s">
        <v>2506</v>
      </c>
      <c r="AH251" t="s">
        <v>2539</v>
      </c>
      <c r="AI251" t="s">
        <v>2512</v>
      </c>
      <c r="AJ251" t="s">
        <v>2539</v>
      </c>
      <c r="AK251" t="s">
        <v>517</v>
      </c>
      <c r="AL251" t="s">
        <v>518</v>
      </c>
      <c r="AM251" t="s">
        <v>426</v>
      </c>
      <c r="AN251" t="s">
        <v>427</v>
      </c>
      <c r="AO251" t="s">
        <v>428</v>
      </c>
      <c r="AP251" t="s">
        <v>3072</v>
      </c>
      <c r="AQ251" t="s">
        <v>3073</v>
      </c>
      <c r="AR251" t="s">
        <v>431</v>
      </c>
      <c r="AS251" t="s">
        <v>3074</v>
      </c>
      <c r="AT251" t="s">
        <v>431</v>
      </c>
      <c r="AU251" t="s">
        <v>405</v>
      </c>
      <c r="AV251" t="s">
        <v>405</v>
      </c>
      <c r="AW251" t="s">
        <v>623</v>
      </c>
      <c r="AX251" t="s">
        <v>623</v>
      </c>
      <c r="AY251" t="s">
        <v>431</v>
      </c>
      <c r="AZ251" t="s">
        <v>438</v>
      </c>
      <c r="BA251" t="s">
        <v>438</v>
      </c>
      <c r="BB251" t="s">
        <v>438</v>
      </c>
      <c r="BC251" t="s">
        <v>438</v>
      </c>
      <c r="BD251" t="s">
        <v>439</v>
      </c>
      <c r="BE251" t="s">
        <v>3075</v>
      </c>
      <c r="BF251" t="s">
        <v>441</v>
      </c>
      <c r="BG251" t="s">
        <v>442</v>
      </c>
      <c r="BH251" t="s">
        <v>442</v>
      </c>
      <c r="BI251" t="s">
        <v>438</v>
      </c>
      <c r="BJ251" t="s">
        <v>2539</v>
      </c>
      <c r="BK251" t="s">
        <v>2539</v>
      </c>
      <c r="BM251" t="s">
        <v>443</v>
      </c>
      <c r="BN251" t="s">
        <v>443</v>
      </c>
    </row>
    <row r="252" spans="1:66">
      <c r="A252">
        <v>248</v>
      </c>
      <c r="B252" t="s">
        <v>186</v>
      </c>
      <c r="C252" t="s">
        <v>3076</v>
      </c>
      <c r="D252" t="s">
        <v>3077</v>
      </c>
      <c r="E252" t="s">
        <v>3078</v>
      </c>
      <c r="F252" t="s">
        <v>2358</v>
      </c>
      <c r="G252" t="s">
        <v>403</v>
      </c>
      <c r="H252" t="s">
        <v>1171</v>
      </c>
      <c r="I252" t="s">
        <v>405</v>
      </c>
      <c r="J252" t="s">
        <v>3079</v>
      </c>
      <c r="K252" t="s">
        <v>405</v>
      </c>
      <c r="L252" t="s">
        <v>3080</v>
      </c>
      <c r="M252" t="s">
        <v>2971</v>
      </c>
      <c r="N252" t="s">
        <v>682</v>
      </c>
      <c r="O252" t="s">
        <v>3081</v>
      </c>
      <c r="P252" t="s">
        <v>3082</v>
      </c>
      <c r="Q252" t="s">
        <v>3083</v>
      </c>
      <c r="R252" t="s">
        <v>3079</v>
      </c>
      <c r="S252" t="s">
        <v>405</v>
      </c>
      <c r="T252" t="s">
        <v>3080</v>
      </c>
      <c r="U252" t="s">
        <v>3084</v>
      </c>
      <c r="V252" t="s">
        <v>3085</v>
      </c>
      <c r="W252" t="s">
        <v>642</v>
      </c>
      <c r="X252" t="s">
        <v>2769</v>
      </c>
      <c r="Y252" t="s">
        <v>642</v>
      </c>
      <c r="Z252" t="s">
        <v>2769</v>
      </c>
      <c r="AA252" t="s">
        <v>1620</v>
      </c>
      <c r="AB252" t="s">
        <v>2686</v>
      </c>
      <c r="AC252" t="s">
        <v>2510</v>
      </c>
      <c r="AD252" t="s">
        <v>643</v>
      </c>
      <c r="AE252" t="s">
        <v>2510</v>
      </c>
      <c r="AF252" t="s">
        <v>643</v>
      </c>
      <c r="AG252" t="s">
        <v>2404</v>
      </c>
      <c r="AH252" t="s">
        <v>3086</v>
      </c>
      <c r="AI252" t="s">
        <v>2404</v>
      </c>
      <c r="AJ252" t="s">
        <v>3086</v>
      </c>
      <c r="AK252" t="s">
        <v>517</v>
      </c>
      <c r="AL252" t="s">
        <v>518</v>
      </c>
      <c r="AM252" t="s">
        <v>474</v>
      </c>
      <c r="AN252" t="s">
        <v>427</v>
      </c>
      <c r="AO252" t="s">
        <v>921</v>
      </c>
      <c r="AP252" t="s">
        <v>429</v>
      </c>
      <c r="AQ252" t="s">
        <v>595</v>
      </c>
      <c r="AR252" t="s">
        <v>431</v>
      </c>
      <c r="AS252" t="s">
        <v>477</v>
      </c>
      <c r="AT252" t="s">
        <v>431</v>
      </c>
      <c r="AU252" t="s">
        <v>433</v>
      </c>
      <c r="AV252" t="s">
        <v>674</v>
      </c>
      <c r="AW252" t="s">
        <v>549</v>
      </c>
      <c r="AX252" t="s">
        <v>2721</v>
      </c>
      <c r="AY252" t="s">
        <v>437</v>
      </c>
      <c r="AZ252" t="s">
        <v>438</v>
      </c>
      <c r="BA252" t="s">
        <v>438</v>
      </c>
      <c r="BB252" t="s">
        <v>438</v>
      </c>
      <c r="BC252" t="s">
        <v>438</v>
      </c>
      <c r="BD252" t="s">
        <v>439</v>
      </c>
      <c r="BE252" t="s">
        <v>3087</v>
      </c>
      <c r="BF252" t="s">
        <v>441</v>
      </c>
      <c r="BG252" t="s">
        <v>442</v>
      </c>
      <c r="BH252" t="s">
        <v>442</v>
      </c>
      <c r="BI252" t="s">
        <v>438</v>
      </c>
      <c r="BJ252" t="s">
        <v>2345</v>
      </c>
      <c r="BK252" t="s">
        <v>2345</v>
      </c>
      <c r="BM252" t="s">
        <v>491</v>
      </c>
      <c r="BN252" t="s">
        <v>491</v>
      </c>
    </row>
    <row r="253" spans="1:66">
      <c r="A253">
        <v>249</v>
      </c>
      <c r="B253" t="s">
        <v>186</v>
      </c>
      <c r="C253" t="s">
        <v>3088</v>
      </c>
      <c r="D253" t="s">
        <v>3089</v>
      </c>
      <c r="E253" t="s">
        <v>3090</v>
      </c>
      <c r="F253" t="s">
        <v>2358</v>
      </c>
      <c r="G253" t="s">
        <v>403</v>
      </c>
      <c r="H253" t="s">
        <v>827</v>
      </c>
      <c r="I253" t="s">
        <v>405</v>
      </c>
      <c r="J253" t="s">
        <v>3091</v>
      </c>
      <c r="K253" t="s">
        <v>3091</v>
      </c>
      <c r="L253" t="s">
        <v>3092</v>
      </c>
      <c r="M253" t="s">
        <v>405</v>
      </c>
      <c r="N253" t="s">
        <v>3093</v>
      </c>
      <c r="O253" t="s">
        <v>3094</v>
      </c>
      <c r="P253" t="s">
        <v>3095</v>
      </c>
      <c r="Q253" t="s">
        <v>3096</v>
      </c>
      <c r="R253" t="s">
        <v>3091</v>
      </c>
      <c r="S253" t="s">
        <v>3091</v>
      </c>
      <c r="T253" t="s">
        <v>3092</v>
      </c>
      <c r="U253" t="s">
        <v>3097</v>
      </c>
      <c r="V253" t="s">
        <v>3098</v>
      </c>
      <c r="W253" t="s">
        <v>642</v>
      </c>
      <c r="X253" t="s">
        <v>1085</v>
      </c>
      <c r="Y253" t="s">
        <v>642</v>
      </c>
      <c r="Z253" t="s">
        <v>1085</v>
      </c>
      <c r="AA253" t="s">
        <v>2098</v>
      </c>
      <c r="AB253" t="s">
        <v>984</v>
      </c>
      <c r="AC253" t="s">
        <v>2098</v>
      </c>
      <c r="AD253" t="s">
        <v>984</v>
      </c>
      <c r="AE253" t="s">
        <v>981</v>
      </c>
      <c r="AF253" t="s">
        <v>984</v>
      </c>
      <c r="AG253" t="s">
        <v>2404</v>
      </c>
      <c r="AH253" t="s">
        <v>2404</v>
      </c>
      <c r="AI253" t="s">
        <v>2404</v>
      </c>
      <c r="AJ253" t="s">
        <v>2404</v>
      </c>
      <c r="AK253" t="s">
        <v>517</v>
      </c>
      <c r="AL253" t="s">
        <v>518</v>
      </c>
      <c r="AM253" t="s">
        <v>426</v>
      </c>
      <c r="AN253" t="s">
        <v>427</v>
      </c>
      <c r="AO253" t="s">
        <v>572</v>
      </c>
      <c r="AP253" t="s">
        <v>429</v>
      </c>
      <c r="AQ253" t="s">
        <v>3099</v>
      </c>
      <c r="AR253" t="s">
        <v>431</v>
      </c>
      <c r="AS253" t="s">
        <v>432</v>
      </c>
      <c r="AT253" t="s">
        <v>431</v>
      </c>
      <c r="AU253" t="s">
        <v>520</v>
      </c>
      <c r="AV253" t="s">
        <v>479</v>
      </c>
      <c r="AW253" t="s">
        <v>435</v>
      </c>
      <c r="AX253" t="s">
        <v>481</v>
      </c>
      <c r="AY253" t="s">
        <v>431</v>
      </c>
      <c r="AZ253" t="s">
        <v>438</v>
      </c>
      <c r="BA253" t="s">
        <v>438</v>
      </c>
      <c r="BB253" t="s">
        <v>438</v>
      </c>
      <c r="BC253" t="s">
        <v>438</v>
      </c>
      <c r="BD253" t="s">
        <v>439</v>
      </c>
      <c r="BE253" t="s">
        <v>3100</v>
      </c>
      <c r="BF253" t="s">
        <v>441</v>
      </c>
      <c r="BG253" t="s">
        <v>442</v>
      </c>
      <c r="BH253" t="s">
        <v>442</v>
      </c>
      <c r="BI253" t="s">
        <v>438</v>
      </c>
      <c r="BJ253" t="s">
        <v>2404</v>
      </c>
      <c r="BK253" t="s">
        <v>2404</v>
      </c>
      <c r="BM253" t="s">
        <v>447</v>
      </c>
      <c r="BN253" t="s">
        <v>447</v>
      </c>
    </row>
    <row r="254" spans="1:66">
      <c r="A254">
        <v>250</v>
      </c>
      <c r="B254" t="s">
        <v>486</v>
      </c>
      <c r="C254" t="s">
        <v>3101</v>
      </c>
      <c r="D254" t="s">
        <v>3102</v>
      </c>
      <c r="BM254" t="s">
        <v>844</v>
      </c>
      <c r="BN254" t="s">
        <v>444</v>
      </c>
    </row>
    <row r="255" spans="1:66">
      <c r="A255">
        <v>251</v>
      </c>
      <c r="B255" t="s">
        <v>697</v>
      </c>
      <c r="C255" t="s">
        <v>3103</v>
      </c>
      <c r="D255" t="s">
        <v>3104</v>
      </c>
      <c r="BM255" t="s">
        <v>845</v>
      </c>
      <c r="BN255" t="s">
        <v>447</v>
      </c>
    </row>
    <row r="256" spans="1:66">
      <c r="A256">
        <v>252</v>
      </c>
      <c r="B256" t="s">
        <v>486</v>
      </c>
      <c r="C256" t="s">
        <v>3105</v>
      </c>
      <c r="D256" t="s">
        <v>699</v>
      </c>
      <c r="BM256" t="s">
        <v>443</v>
      </c>
      <c r="BN256" t="s">
        <v>447</v>
      </c>
    </row>
    <row r="257" spans="1:66">
      <c r="A257">
        <v>253</v>
      </c>
      <c r="B257" t="s">
        <v>186</v>
      </c>
      <c r="C257" t="s">
        <v>3106</v>
      </c>
      <c r="D257" t="s">
        <v>3107</v>
      </c>
      <c r="E257" t="s">
        <v>3106</v>
      </c>
      <c r="F257" t="s">
        <v>2358</v>
      </c>
      <c r="G257" t="s">
        <v>403</v>
      </c>
      <c r="H257" t="s">
        <v>1580</v>
      </c>
      <c r="I257" t="s">
        <v>405</v>
      </c>
      <c r="J257" t="s">
        <v>3108</v>
      </c>
      <c r="K257" t="s">
        <v>3108</v>
      </c>
      <c r="L257" t="s">
        <v>3109</v>
      </c>
      <c r="M257" t="s">
        <v>405</v>
      </c>
      <c r="N257" t="s">
        <v>3110</v>
      </c>
      <c r="O257" t="s">
        <v>3111</v>
      </c>
      <c r="P257" t="s">
        <v>3112</v>
      </c>
      <c r="Q257" t="s">
        <v>3113</v>
      </c>
      <c r="R257" t="s">
        <v>3108</v>
      </c>
      <c r="S257" t="s">
        <v>3108</v>
      </c>
      <c r="T257" t="s">
        <v>3109</v>
      </c>
      <c r="U257" t="s">
        <v>3114</v>
      </c>
      <c r="V257" t="s">
        <v>3115</v>
      </c>
      <c r="W257" t="s">
        <v>642</v>
      </c>
      <c r="X257" t="s">
        <v>1085</v>
      </c>
      <c r="Y257" t="s">
        <v>642</v>
      </c>
      <c r="Z257" t="s">
        <v>1085</v>
      </c>
      <c r="AA257" t="s">
        <v>1086</v>
      </c>
      <c r="AB257" t="s">
        <v>980</v>
      </c>
      <c r="AC257" t="s">
        <v>981</v>
      </c>
      <c r="AD257" t="s">
        <v>984</v>
      </c>
      <c r="AE257" t="s">
        <v>2625</v>
      </c>
      <c r="AF257" t="s">
        <v>2539</v>
      </c>
      <c r="AG257" t="s">
        <v>2419</v>
      </c>
      <c r="AH257" t="s">
        <v>643</v>
      </c>
      <c r="AI257" t="s">
        <v>2419</v>
      </c>
      <c r="AJ257" t="s">
        <v>643</v>
      </c>
      <c r="AK257" t="s">
        <v>517</v>
      </c>
      <c r="AL257" t="s">
        <v>518</v>
      </c>
      <c r="AM257" t="s">
        <v>1048</v>
      </c>
      <c r="AN257" t="s">
        <v>427</v>
      </c>
      <c r="AO257" t="s">
        <v>2880</v>
      </c>
      <c r="AP257" t="s">
        <v>2880</v>
      </c>
      <c r="AQ257" t="s">
        <v>3116</v>
      </c>
      <c r="AR257" t="s">
        <v>431</v>
      </c>
      <c r="AS257" t="s">
        <v>3117</v>
      </c>
      <c r="AT257" t="s">
        <v>431</v>
      </c>
      <c r="AU257" t="s">
        <v>405</v>
      </c>
      <c r="AV257" t="s">
        <v>405</v>
      </c>
      <c r="AW257" t="s">
        <v>623</v>
      </c>
      <c r="AX257" t="s">
        <v>623</v>
      </c>
      <c r="AY257" t="s">
        <v>431</v>
      </c>
      <c r="AZ257" t="s">
        <v>438</v>
      </c>
      <c r="BA257" t="s">
        <v>438</v>
      </c>
      <c r="BB257" t="s">
        <v>438</v>
      </c>
      <c r="BC257" t="s">
        <v>438</v>
      </c>
      <c r="BD257" t="s">
        <v>439</v>
      </c>
      <c r="BE257" t="s">
        <v>1111</v>
      </c>
      <c r="BF257" t="s">
        <v>441</v>
      </c>
      <c r="BG257" t="s">
        <v>438</v>
      </c>
      <c r="BH257" t="s">
        <v>442</v>
      </c>
      <c r="BI257" t="s">
        <v>438</v>
      </c>
      <c r="BK257" t="s">
        <v>643</v>
      </c>
      <c r="BM257" t="s">
        <v>444</v>
      </c>
      <c r="BN257" t="s">
        <v>444</v>
      </c>
    </row>
    <row r="258" spans="1:66">
      <c r="A258">
        <v>254</v>
      </c>
      <c r="B258" t="s">
        <v>186</v>
      </c>
      <c r="C258" t="s">
        <v>3118</v>
      </c>
      <c r="D258" t="s">
        <v>3119</v>
      </c>
      <c r="E258" t="s">
        <v>3118</v>
      </c>
      <c r="F258" t="s">
        <v>2358</v>
      </c>
      <c r="G258" t="s">
        <v>403</v>
      </c>
      <c r="H258" t="s">
        <v>578</v>
      </c>
      <c r="I258" t="s">
        <v>405</v>
      </c>
      <c r="J258" t="s">
        <v>3120</v>
      </c>
      <c r="K258" t="s">
        <v>3120</v>
      </c>
      <c r="L258" t="s">
        <v>3121</v>
      </c>
      <c r="M258" t="s">
        <v>405</v>
      </c>
      <c r="N258" t="s">
        <v>3122</v>
      </c>
      <c r="O258" t="s">
        <v>3123</v>
      </c>
      <c r="P258" t="s">
        <v>682</v>
      </c>
      <c r="Q258" t="s">
        <v>3124</v>
      </c>
      <c r="R258" t="s">
        <v>3120</v>
      </c>
      <c r="S258" t="s">
        <v>3120</v>
      </c>
      <c r="T258" t="s">
        <v>3121</v>
      </c>
      <c r="U258" t="s">
        <v>3125</v>
      </c>
      <c r="V258" t="s">
        <v>3126</v>
      </c>
      <c r="W258" t="s">
        <v>642</v>
      </c>
      <c r="X258" t="s">
        <v>976</v>
      </c>
      <c r="Y258" t="s">
        <v>642</v>
      </c>
      <c r="Z258" t="s">
        <v>976</v>
      </c>
      <c r="AA258" t="s">
        <v>977</v>
      </c>
      <c r="AB258" t="s">
        <v>643</v>
      </c>
      <c r="AC258" t="s">
        <v>2404</v>
      </c>
      <c r="AD258" t="s">
        <v>2951</v>
      </c>
      <c r="AE258" t="s">
        <v>2404</v>
      </c>
      <c r="AF258" t="s">
        <v>2951</v>
      </c>
      <c r="AG258" t="s">
        <v>2490</v>
      </c>
      <c r="AH258" t="s">
        <v>3127</v>
      </c>
      <c r="AI258" t="s">
        <v>2490</v>
      </c>
      <c r="AJ258" t="s">
        <v>3127</v>
      </c>
      <c r="AK258" t="s">
        <v>517</v>
      </c>
      <c r="AL258" t="s">
        <v>518</v>
      </c>
      <c r="AM258" t="s">
        <v>474</v>
      </c>
      <c r="AN258" t="s">
        <v>427</v>
      </c>
      <c r="AO258" t="s">
        <v>428</v>
      </c>
      <c r="AP258" t="s">
        <v>429</v>
      </c>
      <c r="AQ258" t="s">
        <v>2849</v>
      </c>
      <c r="AR258" t="s">
        <v>431</v>
      </c>
      <c r="AS258" t="s">
        <v>477</v>
      </c>
      <c r="AT258" t="s">
        <v>431</v>
      </c>
      <c r="AU258" t="s">
        <v>520</v>
      </c>
      <c r="AV258" t="s">
        <v>479</v>
      </c>
      <c r="AW258" t="s">
        <v>1131</v>
      </c>
      <c r="AX258" t="s">
        <v>3128</v>
      </c>
      <c r="AY258" t="s">
        <v>437</v>
      </c>
      <c r="AZ258" t="s">
        <v>438</v>
      </c>
      <c r="BA258" t="s">
        <v>438</v>
      </c>
      <c r="BB258" t="s">
        <v>438</v>
      </c>
      <c r="BC258" t="s">
        <v>438</v>
      </c>
      <c r="BD258" t="s">
        <v>439</v>
      </c>
      <c r="BE258" t="s">
        <v>483</v>
      </c>
      <c r="BF258" t="s">
        <v>441</v>
      </c>
      <c r="BG258" t="s">
        <v>438</v>
      </c>
      <c r="BH258" t="s">
        <v>442</v>
      </c>
      <c r="BI258" t="s">
        <v>438</v>
      </c>
      <c r="BK258" t="s">
        <v>3127</v>
      </c>
      <c r="BM258" t="s">
        <v>845</v>
      </c>
      <c r="BN258" t="s">
        <v>444</v>
      </c>
    </row>
    <row r="259" spans="1:66">
      <c r="A259">
        <v>255</v>
      </c>
      <c r="B259" t="s">
        <v>186</v>
      </c>
      <c r="C259" t="s">
        <v>3129</v>
      </c>
      <c r="D259" t="s">
        <v>3130</v>
      </c>
      <c r="E259" t="s">
        <v>3131</v>
      </c>
      <c r="F259" t="s">
        <v>2358</v>
      </c>
      <c r="G259" t="s">
        <v>403</v>
      </c>
      <c r="H259" t="s">
        <v>1256</v>
      </c>
      <c r="I259" t="s">
        <v>405</v>
      </c>
      <c r="J259" t="s">
        <v>405</v>
      </c>
      <c r="K259" t="s">
        <v>405</v>
      </c>
      <c r="L259" t="s">
        <v>3132</v>
      </c>
      <c r="M259" t="s">
        <v>405</v>
      </c>
      <c r="N259" t="s">
        <v>3133</v>
      </c>
      <c r="O259" t="s">
        <v>3134</v>
      </c>
      <c r="P259" t="s">
        <v>3135</v>
      </c>
      <c r="Q259" t="s">
        <v>3136</v>
      </c>
      <c r="R259" t="s">
        <v>405</v>
      </c>
      <c r="S259" t="s">
        <v>405</v>
      </c>
      <c r="T259" t="s">
        <v>3132</v>
      </c>
      <c r="U259" t="s">
        <v>3137</v>
      </c>
      <c r="V259" t="s">
        <v>3137</v>
      </c>
      <c r="W259" t="s">
        <v>642</v>
      </c>
      <c r="X259" t="s">
        <v>1106</v>
      </c>
      <c r="Y259" t="s">
        <v>642</v>
      </c>
      <c r="Z259" t="s">
        <v>1106</v>
      </c>
      <c r="AA259" t="s">
        <v>2769</v>
      </c>
      <c r="AB259" t="s">
        <v>643</v>
      </c>
      <c r="AC259" t="s">
        <v>2769</v>
      </c>
      <c r="AD259" t="s">
        <v>2555</v>
      </c>
      <c r="AE259" t="s">
        <v>2769</v>
      </c>
      <c r="AF259" t="s">
        <v>2346</v>
      </c>
      <c r="AG259" t="s">
        <v>3138</v>
      </c>
      <c r="AH259" t="s">
        <v>3138</v>
      </c>
      <c r="AI259" t="s">
        <v>3027</v>
      </c>
      <c r="AJ259" t="s">
        <v>3027</v>
      </c>
      <c r="AK259" t="s">
        <v>517</v>
      </c>
      <c r="AL259" t="s">
        <v>592</v>
      </c>
      <c r="AM259" t="s">
        <v>474</v>
      </c>
      <c r="AN259" t="s">
        <v>427</v>
      </c>
      <c r="AO259" t="s">
        <v>593</v>
      </c>
      <c r="AP259" t="s">
        <v>3139</v>
      </c>
      <c r="AQ259" t="s">
        <v>3140</v>
      </c>
      <c r="AR259" t="s">
        <v>431</v>
      </c>
      <c r="AS259" t="s">
        <v>477</v>
      </c>
      <c r="AT259" t="s">
        <v>431</v>
      </c>
      <c r="AU259" t="s">
        <v>520</v>
      </c>
      <c r="AV259" t="s">
        <v>674</v>
      </c>
      <c r="AW259" t="s">
        <v>521</v>
      </c>
      <c r="AX259" t="s">
        <v>521</v>
      </c>
      <c r="AY259" t="s">
        <v>431</v>
      </c>
      <c r="AZ259" t="s">
        <v>438</v>
      </c>
      <c r="BA259" t="s">
        <v>438</v>
      </c>
      <c r="BB259" t="s">
        <v>438</v>
      </c>
      <c r="BC259" t="s">
        <v>438</v>
      </c>
      <c r="BD259" t="s">
        <v>439</v>
      </c>
      <c r="BE259" t="s">
        <v>3141</v>
      </c>
      <c r="BG259" t="s">
        <v>438</v>
      </c>
      <c r="BH259" t="s">
        <v>438</v>
      </c>
      <c r="BI259" t="s">
        <v>442</v>
      </c>
      <c r="BL259" t="s">
        <v>3138</v>
      </c>
      <c r="BM259" t="s">
        <v>845</v>
      </c>
      <c r="BN259" t="s">
        <v>485</v>
      </c>
    </row>
    <row r="260" spans="1:66">
      <c r="A260">
        <v>256</v>
      </c>
      <c r="B260" t="s">
        <v>186</v>
      </c>
      <c r="C260" t="s">
        <v>3142</v>
      </c>
      <c r="D260" t="s">
        <v>3143</v>
      </c>
      <c r="E260" t="s">
        <v>3144</v>
      </c>
      <c r="F260" t="s">
        <v>2358</v>
      </c>
      <c r="G260" t="s">
        <v>403</v>
      </c>
      <c r="H260" t="s">
        <v>1580</v>
      </c>
      <c r="I260" t="s">
        <v>405</v>
      </c>
      <c r="J260" t="s">
        <v>3145</v>
      </c>
      <c r="K260" t="s">
        <v>3145</v>
      </c>
      <c r="L260" t="s">
        <v>3146</v>
      </c>
      <c r="M260" t="s">
        <v>3147</v>
      </c>
      <c r="N260" t="s">
        <v>3148</v>
      </c>
      <c r="O260" t="s">
        <v>3149</v>
      </c>
      <c r="P260" t="s">
        <v>3150</v>
      </c>
      <c r="Q260" t="s">
        <v>3151</v>
      </c>
      <c r="R260" t="s">
        <v>3145</v>
      </c>
      <c r="S260" t="s">
        <v>3145</v>
      </c>
      <c r="T260" t="s">
        <v>3146</v>
      </c>
      <c r="U260" t="s">
        <v>3152</v>
      </c>
      <c r="V260" t="s">
        <v>3153</v>
      </c>
      <c r="W260" t="s">
        <v>2419</v>
      </c>
      <c r="X260" t="s">
        <v>643</v>
      </c>
      <c r="Y260" t="s">
        <v>2419</v>
      </c>
      <c r="Z260" t="s">
        <v>643</v>
      </c>
      <c r="AA260" t="s">
        <v>2344</v>
      </c>
      <c r="AB260" t="s">
        <v>3154</v>
      </c>
      <c r="AC260" t="s">
        <v>2346</v>
      </c>
      <c r="AD260" t="s">
        <v>2407</v>
      </c>
      <c r="AE260" t="s">
        <v>2346</v>
      </c>
      <c r="AF260" t="s">
        <v>2407</v>
      </c>
      <c r="AG260" t="s">
        <v>2346</v>
      </c>
      <c r="AH260" t="s">
        <v>2407</v>
      </c>
      <c r="AI260" t="s">
        <v>2407</v>
      </c>
      <c r="AJ260" t="s">
        <v>2951</v>
      </c>
      <c r="AK260" t="s">
        <v>517</v>
      </c>
      <c r="AL260" t="s">
        <v>592</v>
      </c>
      <c r="AM260" t="s">
        <v>1048</v>
      </c>
      <c r="AN260" t="s">
        <v>427</v>
      </c>
      <c r="AO260" t="s">
        <v>428</v>
      </c>
      <c r="AP260" t="s">
        <v>3155</v>
      </c>
      <c r="AQ260" t="s">
        <v>483</v>
      </c>
      <c r="AR260" t="s">
        <v>431</v>
      </c>
      <c r="AS260" t="s">
        <v>3156</v>
      </c>
      <c r="AT260" t="s">
        <v>431</v>
      </c>
      <c r="AU260" t="s">
        <v>405</v>
      </c>
      <c r="AV260" t="s">
        <v>405</v>
      </c>
      <c r="AW260" t="s">
        <v>623</v>
      </c>
      <c r="AX260" t="s">
        <v>623</v>
      </c>
      <c r="AY260" t="s">
        <v>431</v>
      </c>
      <c r="AZ260" t="s">
        <v>438</v>
      </c>
      <c r="BA260" t="s">
        <v>438</v>
      </c>
      <c r="BB260" t="s">
        <v>438</v>
      </c>
      <c r="BC260" t="s">
        <v>438</v>
      </c>
      <c r="BD260" t="s">
        <v>482</v>
      </c>
      <c r="BE260" t="s">
        <v>483</v>
      </c>
      <c r="BF260" t="s">
        <v>441</v>
      </c>
      <c r="BG260" t="s">
        <v>438</v>
      </c>
      <c r="BH260" t="s">
        <v>438</v>
      </c>
      <c r="BI260" t="s">
        <v>438</v>
      </c>
      <c r="BM260" t="s">
        <v>485</v>
      </c>
      <c r="BN260" t="s">
        <v>447</v>
      </c>
    </row>
    <row r="261" spans="1:66">
      <c r="A261">
        <v>257</v>
      </c>
      <c r="B261" t="s">
        <v>186</v>
      </c>
      <c r="C261" t="s">
        <v>3157</v>
      </c>
      <c r="D261" t="s">
        <v>3158</v>
      </c>
      <c r="E261" t="s">
        <v>3159</v>
      </c>
      <c r="F261" t="s">
        <v>2358</v>
      </c>
      <c r="G261" t="s">
        <v>760</v>
      </c>
      <c r="H261" t="s">
        <v>578</v>
      </c>
      <c r="I261" t="s">
        <v>3160</v>
      </c>
      <c r="J261" t="s">
        <v>3161</v>
      </c>
      <c r="K261" t="s">
        <v>405</v>
      </c>
      <c r="L261" t="s">
        <v>3162</v>
      </c>
      <c r="M261" t="s">
        <v>405</v>
      </c>
      <c r="N261" t="s">
        <v>3160</v>
      </c>
      <c r="O261" t="s">
        <v>3163</v>
      </c>
      <c r="P261" t="s">
        <v>1244</v>
      </c>
      <c r="Q261" t="s">
        <v>3164</v>
      </c>
      <c r="R261" t="s">
        <v>3161</v>
      </c>
      <c r="S261" t="s">
        <v>405</v>
      </c>
      <c r="T261" t="s">
        <v>3162</v>
      </c>
      <c r="U261" t="s">
        <v>3165</v>
      </c>
      <c r="V261" t="s">
        <v>3166</v>
      </c>
      <c r="W261" t="s">
        <v>642</v>
      </c>
      <c r="X261" t="s">
        <v>2769</v>
      </c>
      <c r="Y261" t="s">
        <v>642</v>
      </c>
      <c r="Z261" t="s">
        <v>2769</v>
      </c>
      <c r="AA261" t="s">
        <v>1620</v>
      </c>
      <c r="AB261" t="s">
        <v>643</v>
      </c>
      <c r="AC261" t="s">
        <v>1620</v>
      </c>
      <c r="AD261" t="s">
        <v>643</v>
      </c>
      <c r="AE261" t="s">
        <v>1250</v>
      </c>
      <c r="AF261" t="s">
        <v>643</v>
      </c>
      <c r="AG261" t="s">
        <v>1250</v>
      </c>
      <c r="AH261" t="s">
        <v>643</v>
      </c>
      <c r="AI261" t="s">
        <v>2029</v>
      </c>
      <c r="AJ261" t="s">
        <v>2404</v>
      </c>
      <c r="AK261" t="s">
        <v>517</v>
      </c>
      <c r="AL261" t="s">
        <v>947</v>
      </c>
      <c r="AM261" t="s">
        <v>1048</v>
      </c>
      <c r="AN261" t="s">
        <v>427</v>
      </c>
      <c r="AO261" t="s">
        <v>3167</v>
      </c>
      <c r="AP261" t="s">
        <v>3167</v>
      </c>
      <c r="AQ261" t="s">
        <v>3167</v>
      </c>
      <c r="AR261" t="s">
        <v>431</v>
      </c>
      <c r="AS261" t="s">
        <v>3168</v>
      </c>
      <c r="AT261" t="s">
        <v>431</v>
      </c>
      <c r="AU261" t="s">
        <v>405</v>
      </c>
      <c r="AV261" t="s">
        <v>405</v>
      </c>
      <c r="AW261" t="s">
        <v>623</v>
      </c>
      <c r="AX261" t="s">
        <v>623</v>
      </c>
      <c r="AY261" t="s">
        <v>431</v>
      </c>
      <c r="AZ261" t="s">
        <v>438</v>
      </c>
      <c r="BA261" t="s">
        <v>438</v>
      </c>
      <c r="BB261" t="s">
        <v>438</v>
      </c>
      <c r="BC261" t="s">
        <v>438</v>
      </c>
      <c r="BD261" t="s">
        <v>439</v>
      </c>
      <c r="BE261" t="s">
        <v>3168</v>
      </c>
      <c r="BF261" t="s">
        <v>441</v>
      </c>
      <c r="BG261" t="s">
        <v>442</v>
      </c>
      <c r="BH261" t="s">
        <v>442</v>
      </c>
      <c r="BI261" t="s">
        <v>442</v>
      </c>
      <c r="BJ261" t="s">
        <v>643</v>
      </c>
      <c r="BK261" t="s">
        <v>643</v>
      </c>
      <c r="BL261" t="s">
        <v>643</v>
      </c>
      <c r="BM261" t="s">
        <v>447</v>
      </c>
      <c r="BN261" t="s">
        <v>447</v>
      </c>
    </row>
    <row r="262" spans="1:66">
      <c r="A262">
        <v>258</v>
      </c>
      <c r="B262" t="s">
        <v>186</v>
      </c>
      <c r="C262" t="s">
        <v>3169</v>
      </c>
      <c r="D262" t="s">
        <v>3170</v>
      </c>
      <c r="E262" t="s">
        <v>3171</v>
      </c>
      <c r="F262" t="s">
        <v>2358</v>
      </c>
      <c r="G262" t="s">
        <v>403</v>
      </c>
      <c r="H262" t="s">
        <v>1256</v>
      </c>
      <c r="I262" t="s">
        <v>405</v>
      </c>
      <c r="J262" t="s">
        <v>3172</v>
      </c>
      <c r="K262" t="s">
        <v>3172</v>
      </c>
      <c r="L262" t="s">
        <v>3173</v>
      </c>
      <c r="M262" t="s">
        <v>3174</v>
      </c>
      <c r="N262" t="s">
        <v>3175</v>
      </c>
      <c r="O262" t="s">
        <v>3176</v>
      </c>
      <c r="P262" t="s">
        <v>3177</v>
      </c>
      <c r="Q262" t="s">
        <v>3178</v>
      </c>
      <c r="R262" t="s">
        <v>3172</v>
      </c>
      <c r="S262" t="s">
        <v>3172</v>
      </c>
      <c r="T262" t="s">
        <v>3173</v>
      </c>
      <c r="U262" t="s">
        <v>3179</v>
      </c>
      <c r="V262" t="s">
        <v>3180</v>
      </c>
      <c r="W262" t="s">
        <v>2419</v>
      </c>
      <c r="X262" t="s">
        <v>643</v>
      </c>
      <c r="Y262" t="s">
        <v>2419</v>
      </c>
      <c r="Z262" t="s">
        <v>643</v>
      </c>
      <c r="AA262" t="s">
        <v>2344</v>
      </c>
      <c r="AB262" t="s">
        <v>2965</v>
      </c>
      <c r="AC262" t="s">
        <v>2346</v>
      </c>
      <c r="AD262" t="s">
        <v>2407</v>
      </c>
      <c r="AE262" t="s">
        <v>2346</v>
      </c>
      <c r="AF262" t="s">
        <v>2407</v>
      </c>
      <c r="AG262" t="s">
        <v>2407</v>
      </c>
      <c r="AH262" t="s">
        <v>2951</v>
      </c>
      <c r="AI262" t="s">
        <v>2951</v>
      </c>
      <c r="AJ262" t="s">
        <v>2951</v>
      </c>
      <c r="AK262" t="s">
        <v>517</v>
      </c>
      <c r="AL262" t="s">
        <v>518</v>
      </c>
      <c r="AM262" t="s">
        <v>1048</v>
      </c>
      <c r="AN262" t="s">
        <v>427</v>
      </c>
      <c r="AO262" t="s">
        <v>428</v>
      </c>
      <c r="AP262" t="s">
        <v>3181</v>
      </c>
      <c r="AQ262" t="s">
        <v>3182</v>
      </c>
      <c r="AR262" t="s">
        <v>431</v>
      </c>
      <c r="AS262" t="s">
        <v>1152</v>
      </c>
      <c r="AT262" t="s">
        <v>431</v>
      </c>
      <c r="AU262" t="s">
        <v>405</v>
      </c>
      <c r="AV262" t="s">
        <v>405</v>
      </c>
      <c r="AW262" t="s">
        <v>623</v>
      </c>
      <c r="AX262" t="s">
        <v>623</v>
      </c>
      <c r="AY262" t="s">
        <v>431</v>
      </c>
      <c r="AZ262" t="s">
        <v>438</v>
      </c>
      <c r="BA262" t="s">
        <v>438</v>
      </c>
      <c r="BB262" t="s">
        <v>438</v>
      </c>
      <c r="BC262" t="s">
        <v>438</v>
      </c>
      <c r="BD262" t="s">
        <v>439</v>
      </c>
      <c r="BE262" t="s">
        <v>3183</v>
      </c>
      <c r="BF262" t="s">
        <v>441</v>
      </c>
      <c r="BG262" t="s">
        <v>442</v>
      </c>
      <c r="BH262" t="s">
        <v>442</v>
      </c>
      <c r="BI262" t="s">
        <v>438</v>
      </c>
      <c r="BJ262" t="s">
        <v>2951</v>
      </c>
      <c r="BK262" t="s">
        <v>2951</v>
      </c>
      <c r="BM262" t="s">
        <v>845</v>
      </c>
      <c r="BN262" t="s">
        <v>447</v>
      </c>
    </row>
    <row r="263" spans="1:66">
      <c r="A263">
        <v>259</v>
      </c>
      <c r="B263" t="s">
        <v>486</v>
      </c>
      <c r="C263" t="s">
        <v>3184</v>
      </c>
      <c r="D263" t="s">
        <v>3185</v>
      </c>
      <c r="BM263" t="s">
        <v>845</v>
      </c>
      <c r="BN263" t="s">
        <v>444</v>
      </c>
    </row>
    <row r="264" spans="1:66">
      <c r="A264">
        <v>260</v>
      </c>
      <c r="B264" t="s">
        <v>186</v>
      </c>
      <c r="C264" t="s">
        <v>3186</v>
      </c>
      <c r="D264" t="s">
        <v>3187</v>
      </c>
      <c r="E264" t="s">
        <v>3188</v>
      </c>
      <c r="F264" t="s">
        <v>2358</v>
      </c>
      <c r="G264" t="s">
        <v>403</v>
      </c>
      <c r="H264" t="s">
        <v>814</v>
      </c>
      <c r="I264" t="s">
        <v>405</v>
      </c>
      <c r="J264" t="s">
        <v>3189</v>
      </c>
      <c r="K264" t="s">
        <v>3189</v>
      </c>
      <c r="L264" t="s">
        <v>3190</v>
      </c>
      <c r="M264" t="s">
        <v>3191</v>
      </c>
      <c r="N264" t="s">
        <v>3192</v>
      </c>
      <c r="O264" t="s">
        <v>3193</v>
      </c>
      <c r="P264" t="s">
        <v>3194</v>
      </c>
      <c r="Q264" t="s">
        <v>3195</v>
      </c>
      <c r="R264" t="s">
        <v>3189</v>
      </c>
      <c r="S264" t="s">
        <v>3189</v>
      </c>
      <c r="T264" t="s">
        <v>3190</v>
      </c>
      <c r="U264" t="s">
        <v>3179</v>
      </c>
      <c r="V264" t="s">
        <v>3180</v>
      </c>
      <c r="W264" t="s">
        <v>2419</v>
      </c>
      <c r="X264" t="s">
        <v>643</v>
      </c>
      <c r="Y264" t="s">
        <v>2419</v>
      </c>
      <c r="Z264" t="s">
        <v>643</v>
      </c>
      <c r="AA264" t="s">
        <v>2344</v>
      </c>
      <c r="AB264" t="s">
        <v>2965</v>
      </c>
      <c r="AC264" t="s">
        <v>2346</v>
      </c>
      <c r="AD264" t="s">
        <v>2407</v>
      </c>
      <c r="AE264" t="s">
        <v>2346</v>
      </c>
      <c r="AF264" t="s">
        <v>2407</v>
      </c>
      <c r="AG264" t="s">
        <v>2407</v>
      </c>
      <c r="AH264" t="s">
        <v>2951</v>
      </c>
      <c r="AI264" t="s">
        <v>2407</v>
      </c>
      <c r="AJ264" t="s">
        <v>2951</v>
      </c>
      <c r="AK264" t="s">
        <v>517</v>
      </c>
      <c r="AL264" t="s">
        <v>518</v>
      </c>
      <c r="AM264" t="s">
        <v>1048</v>
      </c>
      <c r="AN264" t="s">
        <v>427</v>
      </c>
      <c r="AO264" t="s">
        <v>428</v>
      </c>
      <c r="AP264" t="s">
        <v>3196</v>
      </c>
      <c r="AQ264" t="s">
        <v>3197</v>
      </c>
      <c r="AR264" t="s">
        <v>431</v>
      </c>
      <c r="AS264" t="s">
        <v>1152</v>
      </c>
      <c r="AT264" t="s">
        <v>431</v>
      </c>
      <c r="AU264" t="s">
        <v>405</v>
      </c>
      <c r="AV264" t="s">
        <v>405</v>
      </c>
      <c r="AW264" t="s">
        <v>623</v>
      </c>
      <c r="AX264" t="s">
        <v>623</v>
      </c>
      <c r="AY264" t="s">
        <v>431</v>
      </c>
      <c r="AZ264" t="s">
        <v>438</v>
      </c>
      <c r="BA264" t="s">
        <v>438</v>
      </c>
      <c r="BB264" t="s">
        <v>438</v>
      </c>
      <c r="BC264" t="s">
        <v>438</v>
      </c>
      <c r="BD264" t="s">
        <v>439</v>
      </c>
      <c r="BE264" t="s">
        <v>3198</v>
      </c>
      <c r="BF264" t="s">
        <v>441</v>
      </c>
      <c r="BG264" t="s">
        <v>442</v>
      </c>
      <c r="BH264" t="s">
        <v>442</v>
      </c>
      <c r="BI264" t="s">
        <v>438</v>
      </c>
      <c r="BJ264" t="s">
        <v>2951</v>
      </c>
      <c r="BK264" t="s">
        <v>2951</v>
      </c>
      <c r="BM264" t="s">
        <v>485</v>
      </c>
      <c r="BN264" t="s">
        <v>447</v>
      </c>
    </row>
    <row r="265" spans="1:66">
      <c r="A265">
        <v>261</v>
      </c>
      <c r="B265" t="s">
        <v>186</v>
      </c>
      <c r="C265" t="s">
        <v>3199</v>
      </c>
      <c r="D265" t="s">
        <v>3200</v>
      </c>
      <c r="E265" t="s">
        <v>3199</v>
      </c>
      <c r="F265" t="s">
        <v>2358</v>
      </c>
      <c r="G265" t="s">
        <v>403</v>
      </c>
      <c r="H265" t="s">
        <v>1580</v>
      </c>
      <c r="I265" t="s">
        <v>405</v>
      </c>
      <c r="J265" t="s">
        <v>3201</v>
      </c>
      <c r="K265" t="s">
        <v>3201</v>
      </c>
      <c r="L265" t="s">
        <v>3121</v>
      </c>
      <c r="M265" t="s">
        <v>405</v>
      </c>
      <c r="N265" t="s">
        <v>3202</v>
      </c>
      <c r="O265" t="s">
        <v>3203</v>
      </c>
      <c r="P265" t="s">
        <v>682</v>
      </c>
      <c r="Q265" t="s">
        <v>3204</v>
      </c>
      <c r="R265" t="s">
        <v>3201</v>
      </c>
      <c r="S265" t="s">
        <v>3201</v>
      </c>
      <c r="T265" t="s">
        <v>3121</v>
      </c>
      <c r="U265" t="s">
        <v>3205</v>
      </c>
      <c r="V265" t="s">
        <v>3206</v>
      </c>
      <c r="W265" t="s">
        <v>1024</v>
      </c>
      <c r="X265" t="s">
        <v>1029</v>
      </c>
      <c r="Y265" t="s">
        <v>1028</v>
      </c>
      <c r="Z265" t="s">
        <v>641</v>
      </c>
      <c r="AA265" t="s">
        <v>642</v>
      </c>
      <c r="AB265" t="s">
        <v>1085</v>
      </c>
      <c r="AC265" t="s">
        <v>1086</v>
      </c>
      <c r="AD265" t="s">
        <v>1623</v>
      </c>
      <c r="AE265" t="s">
        <v>1086</v>
      </c>
      <c r="AF265" t="s">
        <v>1623</v>
      </c>
      <c r="AG265" t="s">
        <v>2095</v>
      </c>
      <c r="AH265" t="s">
        <v>976</v>
      </c>
      <c r="AI265" t="s">
        <v>2095</v>
      </c>
      <c r="AJ265" t="s">
        <v>976</v>
      </c>
      <c r="AK265" t="s">
        <v>517</v>
      </c>
      <c r="AL265" t="s">
        <v>518</v>
      </c>
      <c r="AM265" t="s">
        <v>474</v>
      </c>
      <c r="AN265" t="s">
        <v>427</v>
      </c>
      <c r="AO265" t="s">
        <v>428</v>
      </c>
      <c r="AP265" t="s">
        <v>1673</v>
      </c>
      <c r="AQ265" t="s">
        <v>1109</v>
      </c>
      <c r="AR265" t="s">
        <v>431</v>
      </c>
      <c r="AS265" t="s">
        <v>477</v>
      </c>
      <c r="AT265" t="s">
        <v>431</v>
      </c>
      <c r="AU265" t="s">
        <v>520</v>
      </c>
      <c r="AV265" t="s">
        <v>674</v>
      </c>
      <c r="AW265" t="s">
        <v>521</v>
      </c>
      <c r="AX265" t="s">
        <v>480</v>
      </c>
      <c r="AY265" t="s">
        <v>431</v>
      </c>
      <c r="AZ265" t="s">
        <v>438</v>
      </c>
      <c r="BA265" t="s">
        <v>438</v>
      </c>
      <c r="BB265" t="s">
        <v>438</v>
      </c>
      <c r="BC265" t="s">
        <v>438</v>
      </c>
      <c r="BD265" t="s">
        <v>439</v>
      </c>
      <c r="BE265" t="s">
        <v>1646</v>
      </c>
      <c r="BF265" t="s">
        <v>441</v>
      </c>
      <c r="BG265" t="s">
        <v>438</v>
      </c>
      <c r="BH265" t="s">
        <v>442</v>
      </c>
      <c r="BI265" t="s">
        <v>438</v>
      </c>
      <c r="BK265" t="s">
        <v>976</v>
      </c>
      <c r="BM265" t="s">
        <v>485</v>
      </c>
      <c r="BN265" t="s">
        <v>444</v>
      </c>
    </row>
    <row r="266" spans="1:66">
      <c r="A266">
        <v>262</v>
      </c>
      <c r="B266" t="s">
        <v>186</v>
      </c>
      <c r="C266" t="s">
        <v>3207</v>
      </c>
      <c r="D266" t="s">
        <v>3208</v>
      </c>
      <c r="E266" t="s">
        <v>3209</v>
      </c>
      <c r="F266" t="s">
        <v>2358</v>
      </c>
      <c r="G266" t="s">
        <v>403</v>
      </c>
      <c r="H266" t="s">
        <v>598</v>
      </c>
      <c r="I266" t="s">
        <v>405</v>
      </c>
      <c r="J266" t="s">
        <v>3210</v>
      </c>
      <c r="K266" t="s">
        <v>405</v>
      </c>
      <c r="L266" t="s">
        <v>3211</v>
      </c>
      <c r="M266" t="s">
        <v>3212</v>
      </c>
      <c r="N266" t="s">
        <v>3213</v>
      </c>
      <c r="O266" t="s">
        <v>3214</v>
      </c>
      <c r="P266" t="s">
        <v>3215</v>
      </c>
      <c r="Q266" t="s">
        <v>3216</v>
      </c>
      <c r="R266" t="s">
        <v>3210</v>
      </c>
      <c r="S266" t="s">
        <v>405</v>
      </c>
      <c r="T266" t="s">
        <v>3211</v>
      </c>
      <c r="U266" t="s">
        <v>3217</v>
      </c>
      <c r="V266" t="s">
        <v>3218</v>
      </c>
      <c r="W266" t="s">
        <v>642</v>
      </c>
      <c r="X266" t="s">
        <v>2769</v>
      </c>
      <c r="Y266" t="s">
        <v>642</v>
      </c>
      <c r="Z266" t="s">
        <v>2769</v>
      </c>
      <c r="AA266" t="s">
        <v>1620</v>
      </c>
      <c r="AB266" t="s">
        <v>643</v>
      </c>
      <c r="AC266" t="s">
        <v>979</v>
      </c>
      <c r="AD266" t="s">
        <v>643</v>
      </c>
      <c r="AE266" t="s">
        <v>979</v>
      </c>
      <c r="AF266" t="s">
        <v>643</v>
      </c>
      <c r="AG266" t="s">
        <v>2404</v>
      </c>
      <c r="AH266" t="s">
        <v>2404</v>
      </c>
      <c r="AI266" t="s">
        <v>2404</v>
      </c>
      <c r="AJ266" t="s">
        <v>2405</v>
      </c>
      <c r="AK266" t="s">
        <v>517</v>
      </c>
      <c r="AL266" t="s">
        <v>518</v>
      </c>
      <c r="AM266" t="s">
        <v>426</v>
      </c>
      <c r="AN266" t="s">
        <v>427</v>
      </c>
      <c r="AO266" t="s">
        <v>428</v>
      </c>
      <c r="AP266" t="s">
        <v>1574</v>
      </c>
      <c r="AQ266" t="s">
        <v>483</v>
      </c>
      <c r="AR266" t="s">
        <v>431</v>
      </c>
      <c r="AS266" t="s">
        <v>3219</v>
      </c>
      <c r="AT266" t="s">
        <v>437</v>
      </c>
      <c r="AU266" t="s">
        <v>405</v>
      </c>
      <c r="AV266" t="s">
        <v>405</v>
      </c>
      <c r="AW266" t="s">
        <v>623</v>
      </c>
      <c r="AX266" t="s">
        <v>623</v>
      </c>
      <c r="AY266" t="s">
        <v>431</v>
      </c>
      <c r="AZ266" t="s">
        <v>438</v>
      </c>
      <c r="BA266" t="s">
        <v>438</v>
      </c>
      <c r="BB266" t="s">
        <v>438</v>
      </c>
      <c r="BC266" t="s">
        <v>438</v>
      </c>
      <c r="BD266" t="s">
        <v>439</v>
      </c>
      <c r="BE266" t="s">
        <v>483</v>
      </c>
      <c r="BF266" t="s">
        <v>441</v>
      </c>
      <c r="BG266" t="s">
        <v>438</v>
      </c>
      <c r="BH266" t="s">
        <v>442</v>
      </c>
      <c r="BI266" t="s">
        <v>438</v>
      </c>
      <c r="BK266" t="s">
        <v>2404</v>
      </c>
      <c r="BM266" t="s">
        <v>443</v>
      </c>
      <c r="BN266" t="s">
        <v>444</v>
      </c>
    </row>
    <row r="267" spans="1:66">
      <c r="A267">
        <v>263</v>
      </c>
      <c r="B267" t="s">
        <v>186</v>
      </c>
      <c r="C267" t="s">
        <v>3220</v>
      </c>
      <c r="D267" t="s">
        <v>3221</v>
      </c>
      <c r="E267" t="s">
        <v>3220</v>
      </c>
      <c r="F267" t="s">
        <v>2358</v>
      </c>
      <c r="G267" t="s">
        <v>403</v>
      </c>
      <c r="H267" t="s">
        <v>578</v>
      </c>
      <c r="I267" t="s">
        <v>405</v>
      </c>
      <c r="J267" t="s">
        <v>3222</v>
      </c>
      <c r="K267" t="s">
        <v>405</v>
      </c>
      <c r="L267" t="s">
        <v>3223</v>
      </c>
      <c r="M267" t="s">
        <v>405</v>
      </c>
      <c r="N267" t="s">
        <v>3224</v>
      </c>
      <c r="O267" t="s">
        <v>3225</v>
      </c>
      <c r="P267" t="s">
        <v>1784</v>
      </c>
      <c r="Q267" t="s">
        <v>3226</v>
      </c>
      <c r="R267" t="s">
        <v>3222</v>
      </c>
      <c r="S267" t="s">
        <v>405</v>
      </c>
      <c r="T267" t="s">
        <v>3223</v>
      </c>
      <c r="U267" t="s">
        <v>3227</v>
      </c>
      <c r="V267" t="s">
        <v>3228</v>
      </c>
      <c r="W267" t="s">
        <v>2625</v>
      </c>
      <c r="X267" t="s">
        <v>2539</v>
      </c>
      <c r="Y267" t="s">
        <v>2625</v>
      </c>
      <c r="Z267" t="s">
        <v>2539</v>
      </c>
      <c r="AA267" t="s">
        <v>2419</v>
      </c>
      <c r="AB267" t="s">
        <v>643</v>
      </c>
      <c r="AC267" t="s">
        <v>2404</v>
      </c>
      <c r="AD267" t="s">
        <v>2580</v>
      </c>
      <c r="AE267" t="s">
        <v>2404</v>
      </c>
      <c r="AF267" t="s">
        <v>2580</v>
      </c>
      <c r="AG267" t="s">
        <v>2950</v>
      </c>
      <c r="AH267" t="s">
        <v>2951</v>
      </c>
      <c r="AI267" t="s">
        <v>2490</v>
      </c>
      <c r="AJ267" t="s">
        <v>3127</v>
      </c>
      <c r="AK267" t="s">
        <v>517</v>
      </c>
      <c r="AL267" t="s">
        <v>518</v>
      </c>
      <c r="AM267" t="s">
        <v>1048</v>
      </c>
      <c r="AN267" t="s">
        <v>427</v>
      </c>
      <c r="AO267" t="s">
        <v>3229</v>
      </c>
      <c r="AP267" t="s">
        <v>3230</v>
      </c>
      <c r="AQ267" t="s">
        <v>483</v>
      </c>
      <c r="AR267" t="s">
        <v>431</v>
      </c>
      <c r="AS267" t="s">
        <v>2152</v>
      </c>
      <c r="AT267" t="s">
        <v>431</v>
      </c>
      <c r="AU267" t="s">
        <v>405</v>
      </c>
      <c r="AV267" t="s">
        <v>405</v>
      </c>
      <c r="AW267" t="s">
        <v>623</v>
      </c>
      <c r="AX267" t="s">
        <v>623</v>
      </c>
      <c r="AY267" t="s">
        <v>431</v>
      </c>
      <c r="AZ267" t="s">
        <v>438</v>
      </c>
      <c r="BA267" t="s">
        <v>438</v>
      </c>
      <c r="BB267" t="s">
        <v>438</v>
      </c>
      <c r="BC267" t="s">
        <v>438</v>
      </c>
      <c r="BD267" t="s">
        <v>439</v>
      </c>
      <c r="BE267" t="s">
        <v>483</v>
      </c>
      <c r="BF267" t="s">
        <v>441</v>
      </c>
      <c r="BG267" t="s">
        <v>442</v>
      </c>
      <c r="BH267" t="s">
        <v>442</v>
      </c>
      <c r="BI267" t="s">
        <v>438</v>
      </c>
      <c r="BJ267" t="s">
        <v>2951</v>
      </c>
      <c r="BK267" t="s">
        <v>2951</v>
      </c>
      <c r="BM267" t="s">
        <v>845</v>
      </c>
      <c r="BN267" t="s">
        <v>485</v>
      </c>
    </row>
    <row r="268" spans="1:66">
      <c r="A268">
        <v>264</v>
      </c>
      <c r="B268" t="s">
        <v>186</v>
      </c>
      <c r="C268" t="s">
        <v>3231</v>
      </c>
      <c r="D268" t="s">
        <v>3232</v>
      </c>
      <c r="E268" t="s">
        <v>3233</v>
      </c>
      <c r="F268" t="s">
        <v>2358</v>
      </c>
      <c r="G268" t="s">
        <v>403</v>
      </c>
      <c r="H268" t="s">
        <v>1171</v>
      </c>
      <c r="I268" t="s">
        <v>405</v>
      </c>
      <c r="J268" t="s">
        <v>3234</v>
      </c>
      <c r="K268" t="s">
        <v>3234</v>
      </c>
      <c r="L268" t="s">
        <v>3235</v>
      </c>
      <c r="M268" t="s">
        <v>3236</v>
      </c>
      <c r="N268" t="s">
        <v>3237</v>
      </c>
      <c r="O268" t="s">
        <v>3238</v>
      </c>
      <c r="P268" t="s">
        <v>3239</v>
      </c>
      <c r="Q268" t="s">
        <v>3240</v>
      </c>
      <c r="R268" t="s">
        <v>3234</v>
      </c>
      <c r="S268" t="s">
        <v>3234</v>
      </c>
      <c r="T268" t="s">
        <v>3235</v>
      </c>
      <c r="U268" t="s">
        <v>3241</v>
      </c>
      <c r="V268" t="s">
        <v>3242</v>
      </c>
      <c r="W268" t="s">
        <v>973</v>
      </c>
      <c r="X268" t="s">
        <v>641</v>
      </c>
      <c r="Y268" t="s">
        <v>973</v>
      </c>
      <c r="Z268" t="s">
        <v>641</v>
      </c>
      <c r="AA268" t="s">
        <v>2366</v>
      </c>
      <c r="AB268" t="s">
        <v>3243</v>
      </c>
      <c r="AC268" t="s">
        <v>2367</v>
      </c>
      <c r="AD268" t="s">
        <v>3244</v>
      </c>
      <c r="AE268" t="s">
        <v>2367</v>
      </c>
      <c r="AF268" t="s">
        <v>3244</v>
      </c>
      <c r="AG268" t="s">
        <v>3244</v>
      </c>
      <c r="AH268" t="s">
        <v>1635</v>
      </c>
      <c r="AI268" t="s">
        <v>3244</v>
      </c>
      <c r="AJ268" t="s">
        <v>1635</v>
      </c>
      <c r="AK268" t="s">
        <v>517</v>
      </c>
      <c r="AL268" t="s">
        <v>592</v>
      </c>
      <c r="AM268" t="s">
        <v>1048</v>
      </c>
      <c r="AN268" t="s">
        <v>427</v>
      </c>
      <c r="AO268" t="s">
        <v>428</v>
      </c>
      <c r="AP268" t="s">
        <v>3245</v>
      </c>
      <c r="AQ268" t="s">
        <v>646</v>
      </c>
      <c r="AR268" t="s">
        <v>431</v>
      </c>
      <c r="AS268" t="s">
        <v>3246</v>
      </c>
      <c r="AT268" t="s">
        <v>431</v>
      </c>
      <c r="AU268" t="s">
        <v>405</v>
      </c>
      <c r="AV268" t="s">
        <v>405</v>
      </c>
      <c r="AW268" t="s">
        <v>623</v>
      </c>
      <c r="AX268" t="s">
        <v>623</v>
      </c>
      <c r="AY268" t="s">
        <v>431</v>
      </c>
      <c r="AZ268" t="s">
        <v>438</v>
      </c>
      <c r="BA268" t="s">
        <v>438</v>
      </c>
      <c r="BB268" t="s">
        <v>438</v>
      </c>
      <c r="BC268" t="s">
        <v>438</v>
      </c>
      <c r="BD268" t="s">
        <v>439</v>
      </c>
      <c r="BE268" t="s">
        <v>646</v>
      </c>
      <c r="BF268" t="s">
        <v>441</v>
      </c>
      <c r="BG268" t="s">
        <v>438</v>
      </c>
      <c r="BH268" t="s">
        <v>438</v>
      </c>
      <c r="BI268" t="s">
        <v>438</v>
      </c>
      <c r="BM268" t="s">
        <v>443</v>
      </c>
      <c r="BN268" t="s">
        <v>447</v>
      </c>
    </row>
    <row r="269" spans="1:66">
      <c r="A269">
        <v>265</v>
      </c>
      <c r="B269" t="s">
        <v>186</v>
      </c>
      <c r="C269" t="s">
        <v>3247</v>
      </c>
      <c r="D269" t="s">
        <v>3248</v>
      </c>
      <c r="E269" t="s">
        <v>3247</v>
      </c>
      <c r="F269" t="s">
        <v>2358</v>
      </c>
      <c r="G269" t="s">
        <v>403</v>
      </c>
      <c r="H269" t="s">
        <v>1171</v>
      </c>
      <c r="I269" t="s">
        <v>405</v>
      </c>
      <c r="J269" t="s">
        <v>3249</v>
      </c>
      <c r="K269" t="s">
        <v>3249</v>
      </c>
      <c r="L269" t="s">
        <v>3250</v>
      </c>
      <c r="M269" t="s">
        <v>405</v>
      </c>
      <c r="N269" t="s">
        <v>3251</v>
      </c>
      <c r="O269" t="s">
        <v>3252</v>
      </c>
      <c r="P269" t="s">
        <v>1881</v>
      </c>
      <c r="Q269" t="s">
        <v>3253</v>
      </c>
      <c r="R269" t="s">
        <v>3249</v>
      </c>
      <c r="S269" t="s">
        <v>3249</v>
      </c>
      <c r="T269" t="s">
        <v>3250</v>
      </c>
      <c r="U269" t="s">
        <v>3254</v>
      </c>
      <c r="V269" t="s">
        <v>3255</v>
      </c>
      <c r="W269" t="s">
        <v>1028</v>
      </c>
      <c r="X269" t="s">
        <v>1029</v>
      </c>
      <c r="Y269" t="s">
        <v>1028</v>
      </c>
      <c r="Z269" t="s">
        <v>1029</v>
      </c>
      <c r="AA269" t="s">
        <v>642</v>
      </c>
      <c r="AB269" t="s">
        <v>1085</v>
      </c>
      <c r="AC269" t="s">
        <v>1086</v>
      </c>
      <c r="AD269" t="s">
        <v>1623</v>
      </c>
      <c r="AE269" t="s">
        <v>1086</v>
      </c>
      <c r="AF269" t="s">
        <v>1623</v>
      </c>
      <c r="AG269" t="s">
        <v>2095</v>
      </c>
      <c r="AH269" t="s">
        <v>3256</v>
      </c>
      <c r="AI269" t="s">
        <v>3257</v>
      </c>
      <c r="AJ269" t="s">
        <v>976</v>
      </c>
      <c r="AK269" t="s">
        <v>517</v>
      </c>
      <c r="AL269" t="s">
        <v>518</v>
      </c>
      <c r="AM269" t="s">
        <v>474</v>
      </c>
      <c r="AN269" t="s">
        <v>427</v>
      </c>
      <c r="AO269" t="s">
        <v>428</v>
      </c>
      <c r="AP269" t="s">
        <v>429</v>
      </c>
      <c r="AQ269" t="s">
        <v>3258</v>
      </c>
      <c r="AR269" t="s">
        <v>431</v>
      </c>
      <c r="AS269" t="s">
        <v>477</v>
      </c>
      <c r="AT269" t="s">
        <v>431</v>
      </c>
      <c r="AU269" t="s">
        <v>520</v>
      </c>
      <c r="AV269" t="s">
        <v>674</v>
      </c>
      <c r="AW269" t="s">
        <v>521</v>
      </c>
      <c r="AX269" t="s">
        <v>435</v>
      </c>
      <c r="AY269" t="s">
        <v>431</v>
      </c>
      <c r="AZ269" t="s">
        <v>438</v>
      </c>
      <c r="BA269" t="s">
        <v>438</v>
      </c>
      <c r="BB269" t="s">
        <v>438</v>
      </c>
      <c r="BC269" t="s">
        <v>438</v>
      </c>
      <c r="BD269" t="s">
        <v>439</v>
      </c>
      <c r="BE269" t="s">
        <v>3259</v>
      </c>
      <c r="BF269" t="s">
        <v>441</v>
      </c>
      <c r="BG269" t="s">
        <v>438</v>
      </c>
      <c r="BH269" t="s">
        <v>442</v>
      </c>
      <c r="BI269" t="s">
        <v>438</v>
      </c>
      <c r="BK269" t="s">
        <v>2525</v>
      </c>
      <c r="BM269" t="s">
        <v>485</v>
      </c>
      <c r="BN269" t="s">
        <v>444</v>
      </c>
    </row>
    <row r="270" spans="1:66">
      <c r="A270">
        <v>266</v>
      </c>
      <c r="B270" t="s">
        <v>186</v>
      </c>
      <c r="C270" t="s">
        <v>3260</v>
      </c>
      <c r="D270" t="s">
        <v>3261</v>
      </c>
      <c r="E270" t="s">
        <v>3262</v>
      </c>
      <c r="F270" t="s">
        <v>2358</v>
      </c>
      <c r="G270" t="s">
        <v>554</v>
      </c>
      <c r="H270" t="s">
        <v>1171</v>
      </c>
      <c r="I270" t="s">
        <v>405</v>
      </c>
      <c r="J270" t="s">
        <v>405</v>
      </c>
      <c r="K270" t="s">
        <v>405</v>
      </c>
      <c r="L270" t="s">
        <v>3263</v>
      </c>
      <c r="M270" t="s">
        <v>405</v>
      </c>
      <c r="N270" t="s">
        <v>3264</v>
      </c>
      <c r="O270" t="s">
        <v>3265</v>
      </c>
      <c r="P270" t="s">
        <v>532</v>
      </c>
      <c r="Q270" t="s">
        <v>3266</v>
      </c>
      <c r="R270" t="s">
        <v>405</v>
      </c>
      <c r="S270" t="s">
        <v>405</v>
      </c>
      <c r="T270" t="s">
        <v>3263</v>
      </c>
      <c r="U270" t="s">
        <v>3267</v>
      </c>
      <c r="V270" t="s">
        <v>3268</v>
      </c>
      <c r="W270" t="s">
        <v>642</v>
      </c>
      <c r="X270" t="s">
        <v>1085</v>
      </c>
      <c r="Y270" t="s">
        <v>642</v>
      </c>
      <c r="Z270" t="s">
        <v>1085</v>
      </c>
      <c r="AA270" t="s">
        <v>1085</v>
      </c>
      <c r="AB270" t="s">
        <v>2918</v>
      </c>
      <c r="AC270" t="s">
        <v>2098</v>
      </c>
      <c r="AD270" t="s">
        <v>2918</v>
      </c>
      <c r="AE270" t="s">
        <v>2098</v>
      </c>
      <c r="AF270" t="s">
        <v>2918</v>
      </c>
      <c r="AG270" t="s">
        <v>2098</v>
      </c>
      <c r="AH270" t="s">
        <v>643</v>
      </c>
      <c r="AI270" t="s">
        <v>2098</v>
      </c>
      <c r="AJ270" t="s">
        <v>643</v>
      </c>
      <c r="AK270" t="s">
        <v>517</v>
      </c>
      <c r="AL270" t="s">
        <v>644</v>
      </c>
      <c r="AM270" t="s">
        <v>474</v>
      </c>
      <c r="AN270" t="s">
        <v>427</v>
      </c>
      <c r="AO270" t="s">
        <v>428</v>
      </c>
      <c r="AP270" t="s">
        <v>429</v>
      </c>
      <c r="AQ270" t="s">
        <v>3269</v>
      </c>
      <c r="AR270" t="s">
        <v>431</v>
      </c>
      <c r="AS270" t="s">
        <v>477</v>
      </c>
      <c r="AT270" t="s">
        <v>431</v>
      </c>
      <c r="AU270" t="s">
        <v>520</v>
      </c>
      <c r="AV270" t="s">
        <v>674</v>
      </c>
      <c r="AW270" t="s">
        <v>521</v>
      </c>
      <c r="AX270" t="s">
        <v>3270</v>
      </c>
      <c r="AY270" t="s">
        <v>431</v>
      </c>
      <c r="AZ270" t="s">
        <v>438</v>
      </c>
      <c r="BA270" t="s">
        <v>438</v>
      </c>
      <c r="BB270" t="s">
        <v>438</v>
      </c>
      <c r="BC270" t="s">
        <v>438</v>
      </c>
      <c r="BD270" t="s">
        <v>439</v>
      </c>
      <c r="BE270" t="s">
        <v>3271</v>
      </c>
      <c r="BF270" t="s">
        <v>441</v>
      </c>
      <c r="BG270" t="s">
        <v>442</v>
      </c>
      <c r="BH270" t="s">
        <v>438</v>
      </c>
      <c r="BI270" t="s">
        <v>438</v>
      </c>
      <c r="BJ270" t="s">
        <v>643</v>
      </c>
      <c r="BM270" t="s">
        <v>844</v>
      </c>
      <c r="BN270" t="s">
        <v>1035</v>
      </c>
    </row>
    <row r="271" spans="1:66">
      <c r="A271">
        <v>267</v>
      </c>
      <c r="B271" t="s">
        <v>1395</v>
      </c>
      <c r="C271" t="s">
        <v>3272</v>
      </c>
      <c r="D271" t="s">
        <v>3273</v>
      </c>
      <c r="BM271" t="s">
        <v>1035</v>
      </c>
      <c r="BN271" t="s">
        <v>1035</v>
      </c>
    </row>
    <row r="272" spans="1:66">
      <c r="A272">
        <v>268</v>
      </c>
      <c r="B272" t="s">
        <v>697</v>
      </c>
      <c r="C272" t="s">
        <v>3274</v>
      </c>
      <c r="D272" t="s">
        <v>3275</v>
      </c>
      <c r="BM272" t="s">
        <v>485</v>
      </c>
      <c r="BN272" t="s">
        <v>447</v>
      </c>
    </row>
    <row r="273" spans="1:66">
      <c r="A273">
        <v>269</v>
      </c>
      <c r="B273" t="s">
        <v>186</v>
      </c>
      <c r="C273" t="s">
        <v>3276</v>
      </c>
      <c r="D273" t="s">
        <v>3277</v>
      </c>
      <c r="E273" t="s">
        <v>3276</v>
      </c>
      <c r="F273" t="s">
        <v>2358</v>
      </c>
      <c r="G273" t="s">
        <v>403</v>
      </c>
      <c r="H273" t="s">
        <v>1171</v>
      </c>
      <c r="I273" t="s">
        <v>405</v>
      </c>
      <c r="J273" t="s">
        <v>3278</v>
      </c>
      <c r="K273" t="s">
        <v>405</v>
      </c>
      <c r="L273" t="s">
        <v>3279</v>
      </c>
      <c r="M273" t="s">
        <v>405</v>
      </c>
      <c r="N273" t="s">
        <v>3280</v>
      </c>
      <c r="O273" t="s">
        <v>3281</v>
      </c>
      <c r="P273" t="s">
        <v>3282</v>
      </c>
      <c r="Q273" t="s">
        <v>3283</v>
      </c>
      <c r="R273" t="s">
        <v>3278</v>
      </c>
      <c r="S273" t="s">
        <v>405</v>
      </c>
      <c r="T273" t="s">
        <v>3279</v>
      </c>
      <c r="U273" t="s">
        <v>3284</v>
      </c>
      <c r="V273" t="s">
        <v>3285</v>
      </c>
      <c r="W273" t="s">
        <v>1954</v>
      </c>
      <c r="X273" t="s">
        <v>3286</v>
      </c>
      <c r="Y273" t="s">
        <v>2240</v>
      </c>
      <c r="Z273" t="s">
        <v>3287</v>
      </c>
      <c r="AA273" t="s">
        <v>642</v>
      </c>
      <c r="AB273" t="s">
        <v>643</v>
      </c>
      <c r="AC273" t="s">
        <v>642</v>
      </c>
      <c r="AD273" t="s">
        <v>643</v>
      </c>
      <c r="AE273" t="s">
        <v>2346</v>
      </c>
      <c r="AF273" t="s">
        <v>2405</v>
      </c>
      <c r="AG273" t="s">
        <v>2490</v>
      </c>
      <c r="AH273" t="s">
        <v>2966</v>
      </c>
      <c r="AI273" t="s">
        <v>3040</v>
      </c>
      <c r="AJ273" t="s">
        <v>3288</v>
      </c>
      <c r="AK273" t="s">
        <v>517</v>
      </c>
      <c r="AL273" t="s">
        <v>592</v>
      </c>
      <c r="AM273" t="s">
        <v>1048</v>
      </c>
      <c r="AN273" t="s">
        <v>427</v>
      </c>
      <c r="AO273" t="s">
        <v>921</v>
      </c>
      <c r="AP273" t="s">
        <v>3289</v>
      </c>
      <c r="AQ273" t="s">
        <v>3290</v>
      </c>
      <c r="AR273" t="s">
        <v>437</v>
      </c>
      <c r="AS273" t="s">
        <v>548</v>
      </c>
      <c r="AT273" t="s">
        <v>431</v>
      </c>
      <c r="AU273" t="s">
        <v>520</v>
      </c>
      <c r="AV273" t="s">
        <v>479</v>
      </c>
      <c r="AW273" t="s">
        <v>922</v>
      </c>
      <c r="AX273" t="s">
        <v>922</v>
      </c>
      <c r="AY273" t="s">
        <v>437</v>
      </c>
      <c r="AZ273" t="s">
        <v>438</v>
      </c>
      <c r="BA273" t="s">
        <v>438</v>
      </c>
      <c r="BB273" t="s">
        <v>438</v>
      </c>
      <c r="BC273" t="s">
        <v>438</v>
      </c>
      <c r="BD273" t="s">
        <v>439</v>
      </c>
      <c r="BE273" t="s">
        <v>3291</v>
      </c>
      <c r="BF273" t="s">
        <v>441</v>
      </c>
      <c r="BG273" t="s">
        <v>442</v>
      </c>
      <c r="BH273" t="s">
        <v>442</v>
      </c>
      <c r="BI273" t="s">
        <v>442</v>
      </c>
      <c r="BJ273" t="s">
        <v>2966</v>
      </c>
      <c r="BK273" t="s">
        <v>2966</v>
      </c>
      <c r="BL273" t="s">
        <v>2966</v>
      </c>
      <c r="BM273" t="s">
        <v>743</v>
      </c>
      <c r="BN273" t="s">
        <v>444</v>
      </c>
    </row>
    <row r="274" spans="1:66">
      <c r="A274">
        <v>270</v>
      </c>
      <c r="B274" t="s">
        <v>486</v>
      </c>
      <c r="C274" t="s">
        <v>3292</v>
      </c>
      <c r="D274" t="s">
        <v>3293</v>
      </c>
      <c r="BM274" t="s">
        <v>447</v>
      </c>
      <c r="BN274" t="s">
        <v>447</v>
      </c>
    </row>
    <row r="275" spans="1:66">
      <c r="A275">
        <v>271</v>
      </c>
      <c r="B275" t="s">
        <v>486</v>
      </c>
      <c r="C275" t="s">
        <v>3294</v>
      </c>
      <c r="D275" t="s">
        <v>3295</v>
      </c>
      <c r="BM275" t="s">
        <v>485</v>
      </c>
      <c r="BN275" t="s">
        <v>447</v>
      </c>
    </row>
    <row r="276" spans="1:66">
      <c r="A276">
        <v>272</v>
      </c>
      <c r="B276" t="s">
        <v>486</v>
      </c>
      <c r="C276" t="s">
        <v>3296</v>
      </c>
      <c r="D276" t="s">
        <v>3297</v>
      </c>
      <c r="BM276" t="s">
        <v>485</v>
      </c>
      <c r="BN276" t="s">
        <v>444</v>
      </c>
    </row>
    <row r="277" spans="1:66">
      <c r="A277">
        <v>273</v>
      </c>
      <c r="B277" t="s">
        <v>697</v>
      </c>
      <c r="C277" t="s">
        <v>3298</v>
      </c>
      <c r="D277" t="s">
        <v>3299</v>
      </c>
      <c r="BM277" t="s">
        <v>844</v>
      </c>
      <c r="BN277" t="s">
        <v>447</v>
      </c>
    </row>
    <row r="278" spans="1:66">
      <c r="A278">
        <v>274</v>
      </c>
      <c r="B278" t="s">
        <v>697</v>
      </c>
      <c r="C278" t="s">
        <v>3300</v>
      </c>
      <c r="D278" t="s">
        <v>3301</v>
      </c>
      <c r="BM278" t="s">
        <v>1035</v>
      </c>
      <c r="BN278" t="s">
        <v>447</v>
      </c>
    </row>
    <row r="279" spans="1:66">
      <c r="A279">
        <v>275</v>
      </c>
      <c r="B279" t="s">
        <v>697</v>
      </c>
      <c r="C279" t="s">
        <v>3302</v>
      </c>
      <c r="D279" t="s">
        <v>3303</v>
      </c>
      <c r="BM279" t="s">
        <v>447</v>
      </c>
      <c r="BN279" t="s">
        <v>447</v>
      </c>
    </row>
    <row r="280" spans="1:66">
      <c r="A280">
        <v>276</v>
      </c>
      <c r="B280" t="s">
        <v>186</v>
      </c>
      <c r="C280" t="s">
        <v>3304</v>
      </c>
      <c r="D280" t="s">
        <v>3295</v>
      </c>
      <c r="E280" t="s">
        <v>3304</v>
      </c>
      <c r="F280" t="s">
        <v>2358</v>
      </c>
      <c r="G280" t="s">
        <v>403</v>
      </c>
      <c r="H280" t="s">
        <v>404</v>
      </c>
      <c r="I280" t="s">
        <v>405</v>
      </c>
      <c r="J280" t="s">
        <v>3305</v>
      </c>
      <c r="K280" t="s">
        <v>405</v>
      </c>
      <c r="L280" t="s">
        <v>3306</v>
      </c>
      <c r="M280" t="s">
        <v>405</v>
      </c>
      <c r="N280" t="s">
        <v>3307</v>
      </c>
      <c r="O280" t="s">
        <v>3308</v>
      </c>
      <c r="P280" t="s">
        <v>3309</v>
      </c>
      <c r="Q280" t="s">
        <v>3310</v>
      </c>
      <c r="R280" t="s">
        <v>3305</v>
      </c>
      <c r="S280" t="s">
        <v>405</v>
      </c>
      <c r="T280" t="s">
        <v>3306</v>
      </c>
      <c r="U280" t="s">
        <v>3311</v>
      </c>
      <c r="V280" t="s">
        <v>3312</v>
      </c>
      <c r="W280" t="s">
        <v>1838</v>
      </c>
      <c r="X280" t="s">
        <v>1086</v>
      </c>
      <c r="Y280" t="s">
        <v>1838</v>
      </c>
      <c r="Z280" t="s">
        <v>1086</v>
      </c>
      <c r="AA280" t="s">
        <v>1250</v>
      </c>
      <c r="AB280" t="s">
        <v>1267</v>
      </c>
      <c r="AC280" t="s">
        <v>2387</v>
      </c>
      <c r="AD280" t="s">
        <v>2539</v>
      </c>
      <c r="AE280" t="s">
        <v>2419</v>
      </c>
      <c r="AF280" t="s">
        <v>643</v>
      </c>
      <c r="AG280" t="s">
        <v>3313</v>
      </c>
      <c r="AH280" t="s">
        <v>2405</v>
      </c>
      <c r="AI280" t="s">
        <v>3314</v>
      </c>
      <c r="AJ280" t="s">
        <v>2405</v>
      </c>
      <c r="AK280" t="s">
        <v>517</v>
      </c>
      <c r="AL280" t="s">
        <v>518</v>
      </c>
      <c r="AM280" t="s">
        <v>474</v>
      </c>
      <c r="AN280" t="s">
        <v>427</v>
      </c>
      <c r="AO280" t="s">
        <v>428</v>
      </c>
      <c r="AP280" t="s">
        <v>1673</v>
      </c>
      <c r="AQ280" t="s">
        <v>3315</v>
      </c>
      <c r="AR280" t="s">
        <v>431</v>
      </c>
      <c r="AS280" t="s">
        <v>477</v>
      </c>
      <c r="AT280" t="s">
        <v>431</v>
      </c>
      <c r="AU280" t="s">
        <v>433</v>
      </c>
      <c r="AV280" t="s">
        <v>479</v>
      </c>
      <c r="AW280" t="s">
        <v>521</v>
      </c>
      <c r="AX280" t="s">
        <v>435</v>
      </c>
      <c r="AY280" t="s">
        <v>431</v>
      </c>
      <c r="AZ280" t="s">
        <v>438</v>
      </c>
      <c r="BA280" t="s">
        <v>438</v>
      </c>
      <c r="BB280" t="s">
        <v>438</v>
      </c>
      <c r="BC280" t="s">
        <v>438</v>
      </c>
      <c r="BD280" t="s">
        <v>439</v>
      </c>
      <c r="BE280" t="s">
        <v>3316</v>
      </c>
      <c r="BF280" t="s">
        <v>441</v>
      </c>
      <c r="BG280" t="s">
        <v>442</v>
      </c>
      <c r="BH280" t="s">
        <v>438</v>
      </c>
      <c r="BI280" t="s">
        <v>442</v>
      </c>
      <c r="BJ280" t="s">
        <v>2405</v>
      </c>
      <c r="BL280" t="s">
        <v>2405</v>
      </c>
      <c r="BM280" t="s">
        <v>447</v>
      </c>
      <c r="BN280" t="s">
        <v>447</v>
      </c>
    </row>
    <row r="281" spans="1:66">
      <c r="A281">
        <v>277</v>
      </c>
      <c r="B281" t="s">
        <v>186</v>
      </c>
      <c r="C281" t="s">
        <v>3317</v>
      </c>
      <c r="D281" t="s">
        <v>3318</v>
      </c>
      <c r="E281" t="s">
        <v>3319</v>
      </c>
      <c r="F281" t="s">
        <v>2358</v>
      </c>
      <c r="G281" t="s">
        <v>554</v>
      </c>
      <c r="H281" t="s">
        <v>598</v>
      </c>
      <c r="I281" t="s">
        <v>405</v>
      </c>
      <c r="J281" t="s">
        <v>3320</v>
      </c>
      <c r="K281" t="s">
        <v>3320</v>
      </c>
      <c r="L281" t="s">
        <v>3321</v>
      </c>
      <c r="M281" t="s">
        <v>405</v>
      </c>
      <c r="N281" t="s">
        <v>3322</v>
      </c>
      <c r="O281" t="s">
        <v>3323</v>
      </c>
      <c r="P281" t="s">
        <v>3324</v>
      </c>
      <c r="Q281" t="s">
        <v>3325</v>
      </c>
      <c r="R281" t="s">
        <v>3320</v>
      </c>
      <c r="S281" t="s">
        <v>3320</v>
      </c>
      <c r="T281" t="s">
        <v>3321</v>
      </c>
      <c r="U281" t="s">
        <v>3326</v>
      </c>
      <c r="V281" t="s">
        <v>3327</v>
      </c>
      <c r="W281" t="s">
        <v>1028</v>
      </c>
      <c r="X281" t="s">
        <v>641</v>
      </c>
      <c r="Y281" t="s">
        <v>1028</v>
      </c>
      <c r="Z281" t="s">
        <v>641</v>
      </c>
      <c r="AA281" t="s">
        <v>642</v>
      </c>
      <c r="AB281" t="s">
        <v>980</v>
      </c>
      <c r="AC281" t="s">
        <v>981</v>
      </c>
      <c r="AD281" t="s">
        <v>643</v>
      </c>
      <c r="AE281" t="s">
        <v>984</v>
      </c>
      <c r="AF281" t="s">
        <v>643</v>
      </c>
      <c r="AG281" t="s">
        <v>2404</v>
      </c>
      <c r="AH281" t="s">
        <v>2951</v>
      </c>
      <c r="AI281" t="s">
        <v>2404</v>
      </c>
      <c r="AJ281" t="s">
        <v>2951</v>
      </c>
      <c r="AK281" t="s">
        <v>517</v>
      </c>
      <c r="AL281" t="s">
        <v>518</v>
      </c>
      <c r="AM281" t="s">
        <v>474</v>
      </c>
      <c r="AN281" t="s">
        <v>427</v>
      </c>
      <c r="AO281" t="s">
        <v>428</v>
      </c>
      <c r="AP281" t="s">
        <v>429</v>
      </c>
      <c r="AQ281" t="s">
        <v>573</v>
      </c>
      <c r="AR281" t="s">
        <v>431</v>
      </c>
      <c r="AS281" t="s">
        <v>477</v>
      </c>
      <c r="AT281" t="s">
        <v>431</v>
      </c>
      <c r="AU281" t="s">
        <v>520</v>
      </c>
      <c r="AV281" t="s">
        <v>479</v>
      </c>
      <c r="AW281" t="s">
        <v>521</v>
      </c>
      <c r="AX281" t="s">
        <v>549</v>
      </c>
      <c r="AY281" t="s">
        <v>431</v>
      </c>
      <c r="AZ281" t="s">
        <v>438</v>
      </c>
      <c r="BA281" t="s">
        <v>438</v>
      </c>
      <c r="BB281" t="s">
        <v>438</v>
      </c>
      <c r="BC281" t="s">
        <v>438</v>
      </c>
      <c r="BD281" t="s">
        <v>439</v>
      </c>
      <c r="BE281" t="s">
        <v>573</v>
      </c>
      <c r="BF281" t="s">
        <v>441</v>
      </c>
      <c r="BG281" t="s">
        <v>438</v>
      </c>
      <c r="BH281" t="s">
        <v>442</v>
      </c>
      <c r="BI281" t="s">
        <v>438</v>
      </c>
      <c r="BK281" t="s">
        <v>2404</v>
      </c>
      <c r="BM281" t="s">
        <v>444</v>
      </c>
      <c r="BN281" t="s">
        <v>447</v>
      </c>
    </row>
    <row r="282" spans="1:66">
      <c r="A282">
        <v>278</v>
      </c>
      <c r="B282" t="s">
        <v>186</v>
      </c>
      <c r="C282" t="s">
        <v>3328</v>
      </c>
      <c r="D282" t="s">
        <v>3329</v>
      </c>
      <c r="E282" t="s">
        <v>3330</v>
      </c>
      <c r="F282" t="s">
        <v>2358</v>
      </c>
      <c r="G282" t="s">
        <v>403</v>
      </c>
      <c r="H282" t="s">
        <v>1171</v>
      </c>
      <c r="I282" t="s">
        <v>405</v>
      </c>
      <c r="J282" t="s">
        <v>3331</v>
      </c>
      <c r="K282" t="s">
        <v>405</v>
      </c>
      <c r="L282" t="s">
        <v>3332</v>
      </c>
      <c r="M282" t="s">
        <v>3333</v>
      </c>
      <c r="N282" t="s">
        <v>3333</v>
      </c>
      <c r="O282" t="s">
        <v>3334</v>
      </c>
      <c r="P282" t="s">
        <v>3335</v>
      </c>
      <c r="Q282" t="s">
        <v>3336</v>
      </c>
      <c r="R282" t="s">
        <v>3331</v>
      </c>
      <c r="S282" t="s">
        <v>405</v>
      </c>
      <c r="T282" t="s">
        <v>3332</v>
      </c>
      <c r="U282" t="s">
        <v>3337</v>
      </c>
      <c r="V282" t="s">
        <v>3338</v>
      </c>
      <c r="W282" t="s">
        <v>979</v>
      </c>
      <c r="X282" t="s">
        <v>1249</v>
      </c>
      <c r="Y282" t="s">
        <v>979</v>
      </c>
      <c r="Z282" t="s">
        <v>1249</v>
      </c>
      <c r="AA282" t="s">
        <v>1250</v>
      </c>
      <c r="AB282" t="s">
        <v>643</v>
      </c>
      <c r="AC282" t="s">
        <v>2404</v>
      </c>
      <c r="AD282" t="s">
        <v>2405</v>
      </c>
      <c r="AE282" t="s">
        <v>2879</v>
      </c>
      <c r="AF282" t="s">
        <v>2580</v>
      </c>
      <c r="AG282" t="s">
        <v>2580</v>
      </c>
      <c r="AH282" t="s">
        <v>2580</v>
      </c>
      <c r="AI282" t="s">
        <v>2580</v>
      </c>
      <c r="AJ282" t="s">
        <v>2580</v>
      </c>
      <c r="AK282" t="s">
        <v>517</v>
      </c>
      <c r="AL282" t="s">
        <v>947</v>
      </c>
      <c r="AM282" t="s">
        <v>1048</v>
      </c>
      <c r="AN282" t="s">
        <v>427</v>
      </c>
      <c r="AO282" t="s">
        <v>428</v>
      </c>
      <c r="AP282" t="s">
        <v>429</v>
      </c>
      <c r="AQ282" t="s">
        <v>3339</v>
      </c>
      <c r="AR282" t="s">
        <v>431</v>
      </c>
      <c r="AS282" t="s">
        <v>477</v>
      </c>
      <c r="AT282" t="s">
        <v>431</v>
      </c>
      <c r="AU282" t="s">
        <v>478</v>
      </c>
      <c r="AV282" t="s">
        <v>479</v>
      </c>
      <c r="AW282" t="s">
        <v>549</v>
      </c>
      <c r="AX282" t="s">
        <v>3340</v>
      </c>
      <c r="AY282" t="s">
        <v>431</v>
      </c>
      <c r="AZ282" t="s">
        <v>438</v>
      </c>
      <c r="BA282" t="s">
        <v>438</v>
      </c>
      <c r="BB282" t="s">
        <v>438</v>
      </c>
      <c r="BC282" t="s">
        <v>438</v>
      </c>
      <c r="BD282" t="s">
        <v>439</v>
      </c>
      <c r="BE282" t="s">
        <v>3341</v>
      </c>
      <c r="BF282" t="s">
        <v>441</v>
      </c>
      <c r="BG282" t="s">
        <v>442</v>
      </c>
      <c r="BH282" t="s">
        <v>438</v>
      </c>
      <c r="BI282" t="s">
        <v>438</v>
      </c>
      <c r="BJ282" t="s">
        <v>2580</v>
      </c>
      <c r="BM282" t="s">
        <v>447</v>
      </c>
      <c r="BN282" t="s">
        <v>447</v>
      </c>
    </row>
    <row r="283" spans="1:66">
      <c r="A283">
        <v>279</v>
      </c>
      <c r="B283" t="s">
        <v>486</v>
      </c>
      <c r="C283" t="s">
        <v>3342</v>
      </c>
      <c r="D283" t="s">
        <v>3185</v>
      </c>
      <c r="BM283" t="s">
        <v>743</v>
      </c>
      <c r="BN283" t="s">
        <v>444</v>
      </c>
    </row>
    <row r="284" spans="1:66">
      <c r="A284">
        <v>280</v>
      </c>
      <c r="B284" t="s">
        <v>486</v>
      </c>
      <c r="C284" t="s">
        <v>3343</v>
      </c>
      <c r="D284" t="s">
        <v>3344</v>
      </c>
      <c r="BM284" t="s">
        <v>3345</v>
      </c>
      <c r="BN284" t="s">
        <v>447</v>
      </c>
    </row>
    <row r="285" spans="1:66">
      <c r="A285">
        <v>281</v>
      </c>
      <c r="B285" t="s">
        <v>486</v>
      </c>
      <c r="C285" t="s">
        <v>3346</v>
      </c>
      <c r="D285" t="s">
        <v>3347</v>
      </c>
      <c r="BM285" t="s">
        <v>447</v>
      </c>
      <c r="BN285" t="s">
        <v>447</v>
      </c>
    </row>
    <row r="286" spans="1:66">
      <c r="A286">
        <v>282</v>
      </c>
      <c r="B286" t="s">
        <v>186</v>
      </c>
      <c r="C286" t="s">
        <v>3348</v>
      </c>
      <c r="D286" t="s">
        <v>3349</v>
      </c>
      <c r="E286" t="s">
        <v>3348</v>
      </c>
      <c r="F286" t="s">
        <v>2358</v>
      </c>
      <c r="G286" t="s">
        <v>554</v>
      </c>
      <c r="H286" t="s">
        <v>814</v>
      </c>
      <c r="I286" t="s">
        <v>405</v>
      </c>
      <c r="J286" t="s">
        <v>3350</v>
      </c>
      <c r="K286" t="s">
        <v>447</v>
      </c>
      <c r="L286" t="s">
        <v>3351</v>
      </c>
      <c r="M286" t="s">
        <v>405</v>
      </c>
      <c r="N286" t="s">
        <v>3352</v>
      </c>
      <c r="O286" t="s">
        <v>3353</v>
      </c>
      <c r="P286" t="s">
        <v>3354</v>
      </c>
      <c r="Q286" t="s">
        <v>3355</v>
      </c>
      <c r="R286" t="s">
        <v>3350</v>
      </c>
      <c r="S286" t="s">
        <v>447</v>
      </c>
      <c r="T286" t="s">
        <v>3351</v>
      </c>
      <c r="U286" t="s">
        <v>3356</v>
      </c>
      <c r="V286" t="s">
        <v>3357</v>
      </c>
      <c r="W286" t="s">
        <v>1499</v>
      </c>
      <c r="X286" t="s">
        <v>2703</v>
      </c>
      <c r="Y286" t="s">
        <v>1499</v>
      </c>
      <c r="Z286" t="s">
        <v>2703</v>
      </c>
      <c r="AA286" t="s">
        <v>3358</v>
      </c>
      <c r="AB286" t="s">
        <v>3359</v>
      </c>
      <c r="AC286" t="s">
        <v>979</v>
      </c>
      <c r="AD286" t="s">
        <v>3360</v>
      </c>
      <c r="AE286" t="s">
        <v>3361</v>
      </c>
      <c r="AF286" t="s">
        <v>2539</v>
      </c>
      <c r="AG286" t="s">
        <v>3362</v>
      </c>
      <c r="AH286" t="s">
        <v>2950</v>
      </c>
      <c r="AI286" t="s">
        <v>2419</v>
      </c>
      <c r="AJ286" t="s">
        <v>2950</v>
      </c>
      <c r="AK286" t="s">
        <v>517</v>
      </c>
      <c r="AL286" t="s">
        <v>518</v>
      </c>
      <c r="AM286" t="s">
        <v>474</v>
      </c>
      <c r="AN286" t="s">
        <v>427</v>
      </c>
      <c r="AO286" t="s">
        <v>572</v>
      </c>
      <c r="AP286" t="s">
        <v>429</v>
      </c>
      <c r="AQ286" t="s">
        <v>646</v>
      </c>
      <c r="AR286" t="s">
        <v>431</v>
      </c>
      <c r="AS286" t="s">
        <v>477</v>
      </c>
      <c r="AT286" t="s">
        <v>431</v>
      </c>
      <c r="AU286" t="s">
        <v>478</v>
      </c>
      <c r="AV286" t="s">
        <v>479</v>
      </c>
      <c r="AW286" t="s">
        <v>435</v>
      </c>
      <c r="AX286" t="s">
        <v>3363</v>
      </c>
      <c r="AY286" t="s">
        <v>437</v>
      </c>
      <c r="AZ286" t="s">
        <v>438</v>
      </c>
      <c r="BA286" t="s">
        <v>438</v>
      </c>
      <c r="BB286" t="s">
        <v>438</v>
      </c>
      <c r="BC286" t="s">
        <v>438</v>
      </c>
      <c r="BD286" t="s">
        <v>439</v>
      </c>
      <c r="BE286" t="s">
        <v>646</v>
      </c>
      <c r="BF286" t="s">
        <v>441</v>
      </c>
      <c r="BG286" t="s">
        <v>438</v>
      </c>
      <c r="BH286" t="s">
        <v>442</v>
      </c>
      <c r="BI286" t="s">
        <v>438</v>
      </c>
      <c r="BK286" t="s">
        <v>2950</v>
      </c>
      <c r="BM286" t="s">
        <v>447</v>
      </c>
      <c r="BN286" t="s">
        <v>447</v>
      </c>
    </row>
    <row r="287" spans="1:66">
      <c r="A287">
        <v>283</v>
      </c>
      <c r="B287" t="s">
        <v>697</v>
      </c>
      <c r="C287" t="s">
        <v>3364</v>
      </c>
      <c r="D287" t="s">
        <v>3365</v>
      </c>
      <c r="BM287" t="s">
        <v>447</v>
      </c>
      <c r="BN287" t="s">
        <v>447</v>
      </c>
    </row>
    <row r="288" spans="1:66">
      <c r="A288">
        <v>284</v>
      </c>
      <c r="B288" t="s">
        <v>186</v>
      </c>
      <c r="C288" t="s">
        <v>3366</v>
      </c>
      <c r="D288" t="s">
        <v>3367</v>
      </c>
      <c r="E288" t="s">
        <v>3368</v>
      </c>
      <c r="F288" t="s">
        <v>2358</v>
      </c>
      <c r="G288" t="s">
        <v>452</v>
      </c>
      <c r="H288" t="s">
        <v>814</v>
      </c>
      <c r="I288" t="s">
        <v>405</v>
      </c>
      <c r="J288" t="s">
        <v>3369</v>
      </c>
      <c r="K288" t="s">
        <v>405</v>
      </c>
      <c r="L288" t="s">
        <v>3370</v>
      </c>
      <c r="M288" t="s">
        <v>405</v>
      </c>
      <c r="N288" t="s">
        <v>3371</v>
      </c>
      <c r="O288" t="s">
        <v>3372</v>
      </c>
      <c r="P288" t="s">
        <v>3373</v>
      </c>
      <c r="Q288" t="s">
        <v>3374</v>
      </c>
      <c r="R288" t="s">
        <v>3369</v>
      </c>
      <c r="S288" t="s">
        <v>405</v>
      </c>
      <c r="T288" t="s">
        <v>3370</v>
      </c>
      <c r="U288" t="s">
        <v>3375</v>
      </c>
      <c r="V288" t="s">
        <v>3376</v>
      </c>
      <c r="W288" t="s">
        <v>642</v>
      </c>
      <c r="X288" t="s">
        <v>1085</v>
      </c>
      <c r="Y288" t="s">
        <v>642</v>
      </c>
      <c r="Z288" t="s">
        <v>1085</v>
      </c>
      <c r="AA288" t="s">
        <v>2095</v>
      </c>
      <c r="AB288" t="s">
        <v>2029</v>
      </c>
      <c r="AC288" t="s">
        <v>2098</v>
      </c>
      <c r="AD288" t="s">
        <v>1267</v>
      </c>
      <c r="AE288" t="s">
        <v>2098</v>
      </c>
      <c r="AF288" t="s">
        <v>1267</v>
      </c>
      <c r="AG288" t="s">
        <v>1251</v>
      </c>
      <c r="AH288" t="s">
        <v>980</v>
      </c>
      <c r="AI288" t="s">
        <v>3377</v>
      </c>
      <c r="AJ288" t="s">
        <v>3378</v>
      </c>
      <c r="AK288" t="s">
        <v>517</v>
      </c>
      <c r="AL288" t="s">
        <v>644</v>
      </c>
      <c r="AM288" t="s">
        <v>1048</v>
      </c>
      <c r="AN288" t="s">
        <v>427</v>
      </c>
      <c r="AO288" t="s">
        <v>3379</v>
      </c>
      <c r="AP288" t="s">
        <v>429</v>
      </c>
      <c r="AQ288" t="s">
        <v>725</v>
      </c>
      <c r="AR288" t="s">
        <v>431</v>
      </c>
      <c r="AS288" t="s">
        <v>477</v>
      </c>
      <c r="AT288" t="s">
        <v>431</v>
      </c>
      <c r="AU288" t="s">
        <v>478</v>
      </c>
      <c r="AV288" t="s">
        <v>479</v>
      </c>
      <c r="AW288" t="s">
        <v>3380</v>
      </c>
      <c r="AX288" t="s">
        <v>3380</v>
      </c>
      <c r="AY288" t="s">
        <v>437</v>
      </c>
      <c r="AZ288" t="s">
        <v>438</v>
      </c>
      <c r="BA288" t="s">
        <v>438</v>
      </c>
      <c r="BB288" t="s">
        <v>438</v>
      </c>
      <c r="BC288" t="s">
        <v>438</v>
      </c>
      <c r="BD288" t="s">
        <v>439</v>
      </c>
      <c r="BE288" t="s">
        <v>725</v>
      </c>
      <c r="BF288" t="s">
        <v>3381</v>
      </c>
      <c r="BG288" t="s">
        <v>438</v>
      </c>
      <c r="BH288" t="s">
        <v>438</v>
      </c>
      <c r="BI288" t="s">
        <v>442</v>
      </c>
      <c r="BL288" t="s">
        <v>980</v>
      </c>
      <c r="BM288" t="s">
        <v>845</v>
      </c>
      <c r="BN288" t="s">
        <v>447</v>
      </c>
    </row>
    <row r="289" spans="1:66">
      <c r="A289">
        <v>285</v>
      </c>
      <c r="B289" t="s">
        <v>186</v>
      </c>
      <c r="C289" t="s">
        <v>3382</v>
      </c>
      <c r="D289" t="s">
        <v>3383</v>
      </c>
      <c r="E289" t="s">
        <v>3384</v>
      </c>
      <c r="F289" t="s">
        <v>2358</v>
      </c>
      <c r="G289" t="s">
        <v>403</v>
      </c>
      <c r="H289" t="s">
        <v>578</v>
      </c>
      <c r="I289" t="s">
        <v>405</v>
      </c>
      <c r="J289" t="s">
        <v>3385</v>
      </c>
      <c r="K289" t="s">
        <v>3386</v>
      </c>
      <c r="L289" t="s">
        <v>3387</v>
      </c>
      <c r="M289" t="s">
        <v>3388</v>
      </c>
      <c r="N289" t="s">
        <v>3389</v>
      </c>
      <c r="O289" t="s">
        <v>3390</v>
      </c>
      <c r="P289" t="s">
        <v>3391</v>
      </c>
      <c r="Q289" t="s">
        <v>3392</v>
      </c>
      <c r="R289" t="s">
        <v>3385</v>
      </c>
      <c r="S289" t="s">
        <v>3386</v>
      </c>
      <c r="T289" t="s">
        <v>3387</v>
      </c>
      <c r="U289" t="s">
        <v>3393</v>
      </c>
      <c r="V289" t="s">
        <v>3394</v>
      </c>
      <c r="W289" t="s">
        <v>2542</v>
      </c>
      <c r="X289" t="s">
        <v>2580</v>
      </c>
      <c r="Y289" t="s">
        <v>2449</v>
      </c>
      <c r="Z289" t="s">
        <v>3127</v>
      </c>
      <c r="AA289" t="s">
        <v>3395</v>
      </c>
      <c r="AB289" t="s">
        <v>2150</v>
      </c>
      <c r="AC289" t="s">
        <v>3396</v>
      </c>
      <c r="AD289" t="s">
        <v>2150</v>
      </c>
      <c r="AE289" t="s">
        <v>3397</v>
      </c>
      <c r="AF289" t="s">
        <v>2150</v>
      </c>
      <c r="AG289" t="s">
        <v>2151</v>
      </c>
      <c r="AH289" t="s">
        <v>1677</v>
      </c>
      <c r="AI289" t="s">
        <v>2151</v>
      </c>
      <c r="AJ289" t="s">
        <v>1677</v>
      </c>
      <c r="AK289" t="s">
        <v>517</v>
      </c>
      <c r="AL289" t="s">
        <v>518</v>
      </c>
      <c r="AM289" t="s">
        <v>426</v>
      </c>
      <c r="AN289" t="s">
        <v>427</v>
      </c>
      <c r="AO289" t="s">
        <v>428</v>
      </c>
      <c r="AP289" t="s">
        <v>1574</v>
      </c>
      <c r="AQ289" t="s">
        <v>1003</v>
      </c>
      <c r="AR289" t="s">
        <v>431</v>
      </c>
      <c r="AS289" t="s">
        <v>477</v>
      </c>
      <c r="AT289" t="s">
        <v>431</v>
      </c>
      <c r="AU289" t="s">
        <v>405</v>
      </c>
      <c r="AV289" t="s">
        <v>405</v>
      </c>
      <c r="AW289" t="s">
        <v>623</v>
      </c>
      <c r="AX289" t="s">
        <v>623</v>
      </c>
      <c r="AY289" t="s">
        <v>431</v>
      </c>
      <c r="AZ289" t="s">
        <v>438</v>
      </c>
      <c r="BA289" t="s">
        <v>438</v>
      </c>
      <c r="BB289" t="s">
        <v>438</v>
      </c>
      <c r="BC289" t="s">
        <v>438</v>
      </c>
      <c r="BD289" t="s">
        <v>439</v>
      </c>
      <c r="BE289" t="s">
        <v>1005</v>
      </c>
      <c r="BF289" t="s">
        <v>441</v>
      </c>
      <c r="BG289" t="s">
        <v>442</v>
      </c>
      <c r="BH289" t="s">
        <v>442</v>
      </c>
      <c r="BI289" t="s">
        <v>438</v>
      </c>
      <c r="BJ289" t="s">
        <v>3398</v>
      </c>
      <c r="BK289" t="s">
        <v>3398</v>
      </c>
      <c r="BM289" t="s">
        <v>485</v>
      </c>
      <c r="BN289" t="s">
        <v>485</v>
      </c>
    </row>
    <row r="290" spans="1:66">
      <c r="A290">
        <v>286</v>
      </c>
      <c r="B290" t="s">
        <v>186</v>
      </c>
      <c r="C290" t="s">
        <v>3399</v>
      </c>
      <c r="D290" t="s">
        <v>3400</v>
      </c>
      <c r="E290" t="s">
        <v>3401</v>
      </c>
      <c r="F290" t="s">
        <v>2358</v>
      </c>
      <c r="G290" t="s">
        <v>452</v>
      </c>
      <c r="H290" t="s">
        <v>796</v>
      </c>
      <c r="I290" t="s">
        <v>405</v>
      </c>
      <c r="J290" t="s">
        <v>447</v>
      </c>
      <c r="K290" t="s">
        <v>447</v>
      </c>
      <c r="L290" t="s">
        <v>2900</v>
      </c>
      <c r="M290" t="s">
        <v>405</v>
      </c>
      <c r="N290" t="s">
        <v>3402</v>
      </c>
      <c r="O290" t="s">
        <v>3403</v>
      </c>
      <c r="P290" t="s">
        <v>3404</v>
      </c>
      <c r="Q290" t="s">
        <v>2904</v>
      </c>
      <c r="R290" t="s">
        <v>447</v>
      </c>
      <c r="S290" t="s">
        <v>447</v>
      </c>
      <c r="T290" t="s">
        <v>2900</v>
      </c>
      <c r="U290" t="s">
        <v>3405</v>
      </c>
      <c r="V290" t="s">
        <v>3406</v>
      </c>
      <c r="W290" t="s">
        <v>1106</v>
      </c>
      <c r="X290" t="s">
        <v>3407</v>
      </c>
      <c r="Y290" t="s">
        <v>3408</v>
      </c>
      <c r="Z290" t="s">
        <v>1085</v>
      </c>
      <c r="AA290" t="s">
        <v>977</v>
      </c>
      <c r="AB290" t="s">
        <v>980</v>
      </c>
      <c r="AC290" t="s">
        <v>981</v>
      </c>
      <c r="AD290" t="s">
        <v>984</v>
      </c>
      <c r="AE290" t="s">
        <v>981</v>
      </c>
      <c r="AF290" t="s">
        <v>984</v>
      </c>
      <c r="AG290" t="s">
        <v>2554</v>
      </c>
      <c r="AH290" t="s">
        <v>643</v>
      </c>
      <c r="AI290" t="s">
        <v>2554</v>
      </c>
      <c r="AJ290" t="s">
        <v>643</v>
      </c>
      <c r="AK290" t="s">
        <v>425</v>
      </c>
      <c r="AM290" t="s">
        <v>474</v>
      </c>
      <c r="AN290" t="s">
        <v>427</v>
      </c>
      <c r="AO290" t="s">
        <v>572</v>
      </c>
      <c r="AP290" t="s">
        <v>429</v>
      </c>
      <c r="AQ290" t="s">
        <v>573</v>
      </c>
      <c r="AR290" t="s">
        <v>437</v>
      </c>
      <c r="AS290" t="s">
        <v>432</v>
      </c>
      <c r="AT290" t="s">
        <v>431</v>
      </c>
      <c r="AU290" t="s">
        <v>520</v>
      </c>
      <c r="AV290" t="s">
        <v>479</v>
      </c>
      <c r="AW290" t="s">
        <v>549</v>
      </c>
      <c r="AX290" t="s">
        <v>883</v>
      </c>
      <c r="AY290" t="s">
        <v>431</v>
      </c>
      <c r="AZ290" t="s">
        <v>438</v>
      </c>
      <c r="BA290" t="s">
        <v>438</v>
      </c>
      <c r="BB290" t="s">
        <v>438</v>
      </c>
      <c r="BC290" t="s">
        <v>438</v>
      </c>
      <c r="BD290" t="s">
        <v>439</v>
      </c>
      <c r="BE290" t="s">
        <v>573</v>
      </c>
      <c r="BF290" t="s">
        <v>441</v>
      </c>
      <c r="BG290" t="s">
        <v>442</v>
      </c>
      <c r="BH290" t="s">
        <v>438</v>
      </c>
      <c r="BI290" t="s">
        <v>438</v>
      </c>
      <c r="BJ290" t="s">
        <v>2539</v>
      </c>
      <c r="BM290" t="s">
        <v>447</v>
      </c>
      <c r="BN290" t="s">
        <v>447</v>
      </c>
    </row>
    <row r="291" spans="1:66">
      <c r="A291">
        <v>287</v>
      </c>
      <c r="B291" t="s">
        <v>186</v>
      </c>
      <c r="C291" t="s">
        <v>3409</v>
      </c>
      <c r="D291" t="s">
        <v>3410</v>
      </c>
      <c r="E291" t="s">
        <v>3411</v>
      </c>
      <c r="F291" t="s">
        <v>2358</v>
      </c>
      <c r="G291" t="s">
        <v>403</v>
      </c>
      <c r="H291" t="s">
        <v>827</v>
      </c>
      <c r="I291" t="s">
        <v>405</v>
      </c>
      <c r="J291" t="s">
        <v>3412</v>
      </c>
      <c r="K291" t="s">
        <v>405</v>
      </c>
      <c r="L291" t="s">
        <v>3413</v>
      </c>
      <c r="M291" t="s">
        <v>405</v>
      </c>
      <c r="N291" t="s">
        <v>3414</v>
      </c>
      <c r="O291" t="s">
        <v>3415</v>
      </c>
      <c r="P291" t="s">
        <v>3416</v>
      </c>
      <c r="Q291" t="s">
        <v>3417</v>
      </c>
      <c r="R291" t="s">
        <v>3412</v>
      </c>
      <c r="S291" t="s">
        <v>405</v>
      </c>
      <c r="T291" t="s">
        <v>3413</v>
      </c>
      <c r="U291" t="s">
        <v>3418</v>
      </c>
      <c r="V291" t="s">
        <v>3419</v>
      </c>
      <c r="W291" t="s">
        <v>3420</v>
      </c>
      <c r="X291" t="s">
        <v>2684</v>
      </c>
      <c r="Y291" t="s">
        <v>3420</v>
      </c>
      <c r="Z291" t="s">
        <v>2684</v>
      </c>
      <c r="AA291" t="s">
        <v>1251</v>
      </c>
      <c r="AB291" t="s">
        <v>2539</v>
      </c>
      <c r="AC291" t="s">
        <v>2542</v>
      </c>
      <c r="AD291" t="s">
        <v>2346</v>
      </c>
      <c r="AE291" t="s">
        <v>3421</v>
      </c>
      <c r="AF291" t="s">
        <v>2346</v>
      </c>
      <c r="AG291" t="s">
        <v>3422</v>
      </c>
      <c r="AH291" t="s">
        <v>2978</v>
      </c>
      <c r="AI291" t="s">
        <v>2348</v>
      </c>
      <c r="AJ291" t="s">
        <v>2978</v>
      </c>
      <c r="AK291" t="s">
        <v>517</v>
      </c>
      <c r="AL291" t="s">
        <v>518</v>
      </c>
      <c r="AM291" t="s">
        <v>474</v>
      </c>
      <c r="AN291" t="s">
        <v>427</v>
      </c>
      <c r="AO291" t="s">
        <v>428</v>
      </c>
      <c r="AP291" t="s">
        <v>429</v>
      </c>
      <c r="AQ291" t="s">
        <v>3423</v>
      </c>
      <c r="AR291" t="s">
        <v>431</v>
      </c>
      <c r="AS291" t="s">
        <v>477</v>
      </c>
      <c r="AT291" t="s">
        <v>431</v>
      </c>
      <c r="AU291" t="s">
        <v>520</v>
      </c>
      <c r="AV291" t="s">
        <v>479</v>
      </c>
      <c r="AW291" t="s">
        <v>521</v>
      </c>
      <c r="AX291" t="s">
        <v>480</v>
      </c>
      <c r="AY291" t="s">
        <v>431</v>
      </c>
      <c r="AZ291" t="s">
        <v>438</v>
      </c>
      <c r="BA291" t="s">
        <v>438</v>
      </c>
      <c r="BB291" t="s">
        <v>438</v>
      </c>
      <c r="BC291" t="s">
        <v>438</v>
      </c>
      <c r="BD291" t="s">
        <v>439</v>
      </c>
      <c r="BE291" t="s">
        <v>3424</v>
      </c>
      <c r="BG291" t="s">
        <v>442</v>
      </c>
      <c r="BH291" t="s">
        <v>438</v>
      </c>
      <c r="BI291" t="s">
        <v>438</v>
      </c>
      <c r="BJ291" t="s">
        <v>2978</v>
      </c>
      <c r="BM291" t="s">
        <v>447</v>
      </c>
      <c r="BN291" t="s">
        <v>447</v>
      </c>
    </row>
    <row r="292" spans="1:66">
      <c r="A292">
        <v>288</v>
      </c>
      <c r="B292" t="s">
        <v>186</v>
      </c>
      <c r="C292" t="s">
        <v>3425</v>
      </c>
      <c r="D292" t="s">
        <v>3426</v>
      </c>
      <c r="E292" t="s">
        <v>3425</v>
      </c>
      <c r="F292" t="s">
        <v>2358</v>
      </c>
      <c r="G292" t="s">
        <v>403</v>
      </c>
      <c r="H292" t="s">
        <v>1580</v>
      </c>
      <c r="I292" t="s">
        <v>405</v>
      </c>
      <c r="J292" t="s">
        <v>3427</v>
      </c>
      <c r="K292" t="s">
        <v>3427</v>
      </c>
      <c r="L292" t="s">
        <v>3428</v>
      </c>
      <c r="M292" t="s">
        <v>405</v>
      </c>
      <c r="N292" t="s">
        <v>3429</v>
      </c>
      <c r="O292" t="s">
        <v>3430</v>
      </c>
      <c r="P292" t="s">
        <v>3431</v>
      </c>
      <c r="Q292" t="s">
        <v>3432</v>
      </c>
      <c r="R292" t="s">
        <v>3427</v>
      </c>
      <c r="S292" t="s">
        <v>3427</v>
      </c>
      <c r="T292" t="s">
        <v>3428</v>
      </c>
      <c r="U292" t="s">
        <v>3433</v>
      </c>
      <c r="V292" t="s">
        <v>3434</v>
      </c>
      <c r="W292" t="s">
        <v>642</v>
      </c>
      <c r="X292" t="s">
        <v>1249</v>
      </c>
      <c r="Y292" t="s">
        <v>642</v>
      </c>
      <c r="Z292" t="s">
        <v>1249</v>
      </c>
      <c r="AA292" t="s">
        <v>1250</v>
      </c>
      <c r="AB292" t="s">
        <v>643</v>
      </c>
      <c r="AC292" t="s">
        <v>2419</v>
      </c>
      <c r="AD292" t="s">
        <v>2404</v>
      </c>
      <c r="AE292" t="s">
        <v>2419</v>
      </c>
      <c r="AF292" t="s">
        <v>2404</v>
      </c>
      <c r="AG292" t="s">
        <v>2404</v>
      </c>
      <c r="AH292" t="s">
        <v>3127</v>
      </c>
      <c r="AI292" t="s">
        <v>2404</v>
      </c>
      <c r="AJ292" t="s">
        <v>3127</v>
      </c>
      <c r="AK292" t="s">
        <v>517</v>
      </c>
      <c r="AL292" t="s">
        <v>518</v>
      </c>
      <c r="AM292" t="s">
        <v>1048</v>
      </c>
      <c r="AN292" t="s">
        <v>427</v>
      </c>
      <c r="AO292" t="s">
        <v>3435</v>
      </c>
      <c r="AP292" t="s">
        <v>3436</v>
      </c>
      <c r="AQ292" t="s">
        <v>3437</v>
      </c>
      <c r="AR292" t="s">
        <v>431</v>
      </c>
      <c r="AS292" t="s">
        <v>3438</v>
      </c>
      <c r="AT292" t="s">
        <v>431</v>
      </c>
      <c r="AU292" t="s">
        <v>405</v>
      </c>
      <c r="AV292" t="s">
        <v>405</v>
      </c>
      <c r="AW292" t="s">
        <v>623</v>
      </c>
      <c r="AX292" t="s">
        <v>623</v>
      </c>
      <c r="AY292" t="s">
        <v>431</v>
      </c>
      <c r="AZ292" t="s">
        <v>438</v>
      </c>
      <c r="BA292" t="s">
        <v>438</v>
      </c>
      <c r="BB292" t="s">
        <v>438</v>
      </c>
      <c r="BC292" t="s">
        <v>438</v>
      </c>
      <c r="BD292" t="s">
        <v>439</v>
      </c>
      <c r="BE292" t="s">
        <v>1708</v>
      </c>
      <c r="BF292" t="s">
        <v>441</v>
      </c>
      <c r="BG292" t="s">
        <v>442</v>
      </c>
      <c r="BH292" t="s">
        <v>438</v>
      </c>
      <c r="BI292" t="s">
        <v>438</v>
      </c>
      <c r="BJ292" t="s">
        <v>2490</v>
      </c>
      <c r="BM292" t="s">
        <v>845</v>
      </c>
      <c r="BN292" t="s">
        <v>447</v>
      </c>
    </row>
    <row r="293" spans="1:66">
      <c r="A293">
        <v>289</v>
      </c>
      <c r="B293" t="s">
        <v>1395</v>
      </c>
      <c r="C293" t="s">
        <v>3439</v>
      </c>
      <c r="D293" t="s">
        <v>3440</v>
      </c>
      <c r="BM293" t="s">
        <v>447</v>
      </c>
      <c r="BN293" t="s">
        <v>447</v>
      </c>
    </row>
    <row r="294" spans="1:66">
      <c r="A294">
        <v>290</v>
      </c>
      <c r="B294" t="s">
        <v>186</v>
      </c>
      <c r="C294" t="s">
        <v>3441</v>
      </c>
      <c r="D294" t="s">
        <v>3442</v>
      </c>
      <c r="E294" t="s">
        <v>3443</v>
      </c>
      <c r="F294" t="s">
        <v>2358</v>
      </c>
      <c r="G294" t="s">
        <v>554</v>
      </c>
      <c r="H294" t="s">
        <v>729</v>
      </c>
      <c r="I294" t="s">
        <v>405</v>
      </c>
      <c r="J294" t="s">
        <v>3444</v>
      </c>
      <c r="K294" t="s">
        <v>405</v>
      </c>
      <c r="L294" t="s">
        <v>3445</v>
      </c>
      <c r="M294" t="s">
        <v>405</v>
      </c>
      <c r="N294" t="s">
        <v>3446</v>
      </c>
      <c r="O294" t="s">
        <v>3447</v>
      </c>
      <c r="P294" t="s">
        <v>3448</v>
      </c>
      <c r="Q294" t="s">
        <v>3449</v>
      </c>
      <c r="R294" t="s">
        <v>3444</v>
      </c>
      <c r="S294" t="s">
        <v>405</v>
      </c>
      <c r="T294" t="s">
        <v>3445</v>
      </c>
      <c r="U294" t="s">
        <v>3450</v>
      </c>
      <c r="V294" t="s">
        <v>3451</v>
      </c>
      <c r="W294" t="s">
        <v>1179</v>
      </c>
      <c r="X294" t="s">
        <v>641</v>
      </c>
      <c r="Y294" t="s">
        <v>1179</v>
      </c>
      <c r="Z294" t="s">
        <v>641</v>
      </c>
      <c r="AA294" t="s">
        <v>1106</v>
      </c>
      <c r="AB294" t="s">
        <v>3452</v>
      </c>
      <c r="AC294" t="s">
        <v>2540</v>
      </c>
      <c r="AD294" t="s">
        <v>2343</v>
      </c>
      <c r="AE294" t="s">
        <v>2540</v>
      </c>
      <c r="AF294" t="s">
        <v>2343</v>
      </c>
      <c r="AG294" t="s">
        <v>2452</v>
      </c>
      <c r="AH294" t="s">
        <v>643</v>
      </c>
      <c r="AI294" t="s">
        <v>2452</v>
      </c>
      <c r="AJ294" t="s">
        <v>643</v>
      </c>
      <c r="AK294" t="s">
        <v>517</v>
      </c>
      <c r="AL294" t="s">
        <v>518</v>
      </c>
      <c r="AM294" t="s">
        <v>426</v>
      </c>
      <c r="AN294" t="s">
        <v>427</v>
      </c>
      <c r="AO294" t="s">
        <v>2064</v>
      </c>
      <c r="AP294" t="s">
        <v>429</v>
      </c>
      <c r="AQ294" t="s">
        <v>573</v>
      </c>
      <c r="AR294" t="s">
        <v>431</v>
      </c>
      <c r="AS294" t="s">
        <v>477</v>
      </c>
      <c r="AT294" t="s">
        <v>431</v>
      </c>
      <c r="AU294" t="s">
        <v>520</v>
      </c>
      <c r="AV294" t="s">
        <v>674</v>
      </c>
      <c r="AW294" t="s">
        <v>480</v>
      </c>
      <c r="AX294" t="s">
        <v>549</v>
      </c>
      <c r="AY294" t="s">
        <v>431</v>
      </c>
      <c r="AZ294" t="s">
        <v>438</v>
      </c>
      <c r="BA294" t="s">
        <v>438</v>
      </c>
      <c r="BB294" t="s">
        <v>438</v>
      </c>
      <c r="BC294" t="s">
        <v>438</v>
      </c>
      <c r="BD294" t="s">
        <v>439</v>
      </c>
      <c r="BE294" t="s">
        <v>573</v>
      </c>
      <c r="BF294" t="s">
        <v>441</v>
      </c>
      <c r="BG294" t="s">
        <v>442</v>
      </c>
      <c r="BH294" t="s">
        <v>438</v>
      </c>
      <c r="BI294" t="s">
        <v>438</v>
      </c>
      <c r="BJ294" t="s">
        <v>2763</v>
      </c>
      <c r="BM294" t="s">
        <v>443</v>
      </c>
      <c r="BN294" t="s">
        <v>444</v>
      </c>
    </row>
    <row r="295" spans="1:66">
      <c r="A295">
        <v>291</v>
      </c>
      <c r="B295" t="s">
        <v>186</v>
      </c>
      <c r="C295" t="s">
        <v>3453</v>
      </c>
      <c r="D295" t="s">
        <v>3454</v>
      </c>
      <c r="E295" t="s">
        <v>3453</v>
      </c>
      <c r="F295" t="s">
        <v>2358</v>
      </c>
      <c r="G295" t="s">
        <v>403</v>
      </c>
      <c r="H295" t="s">
        <v>1171</v>
      </c>
      <c r="I295" t="s">
        <v>405</v>
      </c>
      <c r="J295" t="s">
        <v>405</v>
      </c>
      <c r="K295" t="s">
        <v>405</v>
      </c>
      <c r="L295" t="s">
        <v>3455</v>
      </c>
      <c r="M295" t="s">
        <v>405</v>
      </c>
      <c r="N295" t="s">
        <v>3456</v>
      </c>
      <c r="O295" t="s">
        <v>3457</v>
      </c>
      <c r="P295" t="s">
        <v>3458</v>
      </c>
      <c r="Q295" t="s">
        <v>3459</v>
      </c>
      <c r="R295" t="s">
        <v>405</v>
      </c>
      <c r="S295" t="s">
        <v>405</v>
      </c>
      <c r="T295" t="s">
        <v>3455</v>
      </c>
      <c r="U295" t="s">
        <v>3460</v>
      </c>
      <c r="V295" t="s">
        <v>3461</v>
      </c>
      <c r="W295" t="s">
        <v>642</v>
      </c>
      <c r="X295" t="s">
        <v>1623</v>
      </c>
      <c r="Y295" t="s">
        <v>642</v>
      </c>
      <c r="Z295" t="s">
        <v>1623</v>
      </c>
      <c r="AA295" t="s">
        <v>2095</v>
      </c>
      <c r="AB295" t="s">
        <v>1493</v>
      </c>
      <c r="AC295" t="s">
        <v>2098</v>
      </c>
      <c r="AD295" t="s">
        <v>2388</v>
      </c>
      <c r="AE295" t="s">
        <v>3462</v>
      </c>
      <c r="AF295" t="s">
        <v>980</v>
      </c>
      <c r="AG295" t="s">
        <v>981</v>
      </c>
      <c r="AH295" t="s">
        <v>982</v>
      </c>
      <c r="AI295" t="s">
        <v>983</v>
      </c>
      <c r="AJ295" t="s">
        <v>2685</v>
      </c>
      <c r="AK295" t="s">
        <v>517</v>
      </c>
      <c r="AL295" t="s">
        <v>518</v>
      </c>
      <c r="AM295" t="s">
        <v>426</v>
      </c>
      <c r="AN295" t="s">
        <v>427</v>
      </c>
      <c r="AO295" t="s">
        <v>1268</v>
      </c>
      <c r="AP295" t="s">
        <v>3463</v>
      </c>
      <c r="AQ295" t="s">
        <v>3464</v>
      </c>
      <c r="AR295" t="s">
        <v>431</v>
      </c>
      <c r="AS295" t="s">
        <v>477</v>
      </c>
      <c r="AT295" t="s">
        <v>431</v>
      </c>
      <c r="AU295" t="s">
        <v>405</v>
      </c>
      <c r="AV295" t="s">
        <v>405</v>
      </c>
      <c r="AW295" t="s">
        <v>623</v>
      </c>
      <c r="AX295" t="s">
        <v>623</v>
      </c>
      <c r="AY295" t="s">
        <v>431</v>
      </c>
      <c r="AZ295" t="s">
        <v>438</v>
      </c>
      <c r="BA295" t="s">
        <v>438</v>
      </c>
      <c r="BB295" t="s">
        <v>438</v>
      </c>
      <c r="BC295" t="s">
        <v>438</v>
      </c>
      <c r="BD295" t="s">
        <v>439</v>
      </c>
      <c r="BE295" t="s">
        <v>3465</v>
      </c>
      <c r="BF295" t="s">
        <v>441</v>
      </c>
      <c r="BG295" t="s">
        <v>442</v>
      </c>
      <c r="BH295" t="s">
        <v>442</v>
      </c>
      <c r="BI295" t="s">
        <v>438</v>
      </c>
      <c r="BJ295" t="s">
        <v>982</v>
      </c>
      <c r="BK295" t="s">
        <v>982</v>
      </c>
      <c r="BM295" t="s">
        <v>447</v>
      </c>
      <c r="BN295" t="s">
        <v>447</v>
      </c>
    </row>
    <row r="296" spans="1:66">
      <c r="A296">
        <v>292</v>
      </c>
      <c r="B296" t="s">
        <v>186</v>
      </c>
      <c r="C296" t="s">
        <v>3466</v>
      </c>
      <c r="D296" t="s">
        <v>3467</v>
      </c>
      <c r="E296" t="s">
        <v>3466</v>
      </c>
      <c r="F296" t="s">
        <v>2358</v>
      </c>
      <c r="G296" t="s">
        <v>403</v>
      </c>
      <c r="H296" t="s">
        <v>1171</v>
      </c>
      <c r="I296" t="s">
        <v>405</v>
      </c>
      <c r="J296" t="s">
        <v>3468</v>
      </c>
      <c r="K296" t="s">
        <v>405</v>
      </c>
      <c r="L296" t="s">
        <v>3469</v>
      </c>
      <c r="M296" t="s">
        <v>3470</v>
      </c>
      <c r="N296" t="s">
        <v>682</v>
      </c>
      <c r="O296" t="s">
        <v>3471</v>
      </c>
      <c r="P296" t="s">
        <v>3472</v>
      </c>
      <c r="Q296" t="s">
        <v>3473</v>
      </c>
      <c r="R296" t="s">
        <v>3468</v>
      </c>
      <c r="S296" t="s">
        <v>405</v>
      </c>
      <c r="T296" t="s">
        <v>3469</v>
      </c>
      <c r="U296" t="s">
        <v>3474</v>
      </c>
      <c r="V296" t="s">
        <v>3475</v>
      </c>
      <c r="W296" t="s">
        <v>642</v>
      </c>
      <c r="X296" t="s">
        <v>2769</v>
      </c>
      <c r="Y296" t="s">
        <v>2964</v>
      </c>
      <c r="Z296" t="s">
        <v>2190</v>
      </c>
      <c r="AA296" t="s">
        <v>1086</v>
      </c>
      <c r="AB296" t="s">
        <v>1635</v>
      </c>
      <c r="AC296" t="s">
        <v>1086</v>
      </c>
      <c r="AD296" t="s">
        <v>1493</v>
      </c>
      <c r="AE296" t="s">
        <v>2098</v>
      </c>
      <c r="AF296" t="s">
        <v>2976</v>
      </c>
      <c r="AG296" t="s">
        <v>2387</v>
      </c>
      <c r="AH296" t="s">
        <v>3420</v>
      </c>
      <c r="AI296" t="s">
        <v>3476</v>
      </c>
      <c r="AJ296" t="s">
        <v>3477</v>
      </c>
      <c r="AK296" t="s">
        <v>517</v>
      </c>
      <c r="AL296" t="s">
        <v>518</v>
      </c>
      <c r="AM296" t="s">
        <v>474</v>
      </c>
      <c r="AN296" t="s">
        <v>427</v>
      </c>
      <c r="AO296" t="s">
        <v>428</v>
      </c>
      <c r="AP296" t="s">
        <v>429</v>
      </c>
      <c r="AQ296" t="s">
        <v>3478</v>
      </c>
      <c r="AR296" t="s">
        <v>431</v>
      </c>
      <c r="AS296" t="s">
        <v>477</v>
      </c>
      <c r="AT296" t="s">
        <v>431</v>
      </c>
      <c r="AU296" t="s">
        <v>520</v>
      </c>
      <c r="AV296" t="s">
        <v>479</v>
      </c>
      <c r="AW296" t="s">
        <v>521</v>
      </c>
      <c r="AX296" t="s">
        <v>1237</v>
      </c>
      <c r="AY296" t="s">
        <v>431</v>
      </c>
      <c r="AZ296" t="s">
        <v>438</v>
      </c>
      <c r="BA296" t="s">
        <v>438</v>
      </c>
      <c r="BB296" t="s">
        <v>438</v>
      </c>
      <c r="BC296" t="s">
        <v>438</v>
      </c>
      <c r="BD296" t="s">
        <v>439</v>
      </c>
      <c r="BE296" t="s">
        <v>3479</v>
      </c>
      <c r="BF296" t="s">
        <v>441</v>
      </c>
      <c r="BG296" t="s">
        <v>442</v>
      </c>
      <c r="BH296" t="s">
        <v>442</v>
      </c>
      <c r="BI296" t="s">
        <v>438</v>
      </c>
      <c r="BJ296" t="s">
        <v>2041</v>
      </c>
      <c r="BK296" t="s">
        <v>2041</v>
      </c>
      <c r="BM296" t="s">
        <v>1035</v>
      </c>
      <c r="BN296" t="s">
        <v>1035</v>
      </c>
    </row>
    <row r="297" spans="1:66">
      <c r="A297">
        <v>293</v>
      </c>
      <c r="B297" t="s">
        <v>186</v>
      </c>
      <c r="C297" t="s">
        <v>3480</v>
      </c>
      <c r="D297" t="s">
        <v>3481</v>
      </c>
      <c r="E297" t="s">
        <v>3482</v>
      </c>
      <c r="F297" t="s">
        <v>2358</v>
      </c>
      <c r="G297" t="s">
        <v>403</v>
      </c>
      <c r="H297" t="s">
        <v>796</v>
      </c>
      <c r="I297" t="s">
        <v>405</v>
      </c>
      <c r="J297" t="s">
        <v>3483</v>
      </c>
      <c r="K297" t="s">
        <v>405</v>
      </c>
      <c r="L297" t="s">
        <v>3484</v>
      </c>
      <c r="M297" t="s">
        <v>405</v>
      </c>
      <c r="N297" t="s">
        <v>3485</v>
      </c>
      <c r="O297" t="s">
        <v>3486</v>
      </c>
      <c r="P297" t="s">
        <v>3487</v>
      </c>
      <c r="Q297" t="s">
        <v>3488</v>
      </c>
      <c r="R297" t="s">
        <v>3483</v>
      </c>
      <c r="S297" t="s">
        <v>405</v>
      </c>
      <c r="T297" t="s">
        <v>3484</v>
      </c>
      <c r="U297" t="s">
        <v>3489</v>
      </c>
      <c r="V297" t="s">
        <v>3490</v>
      </c>
      <c r="W297" t="s">
        <v>1179</v>
      </c>
      <c r="X297" t="s">
        <v>1180</v>
      </c>
      <c r="Y297" t="s">
        <v>1106</v>
      </c>
      <c r="Z297" t="s">
        <v>1085</v>
      </c>
      <c r="AA297" t="s">
        <v>981</v>
      </c>
      <c r="AB297" t="s">
        <v>984</v>
      </c>
      <c r="AC297" t="s">
        <v>2554</v>
      </c>
      <c r="AD297" t="s">
        <v>2512</v>
      </c>
      <c r="AE297" t="s">
        <v>3491</v>
      </c>
      <c r="AF297" t="s">
        <v>2539</v>
      </c>
      <c r="AG297" t="s">
        <v>2344</v>
      </c>
      <c r="AH297" t="s">
        <v>2345</v>
      </c>
      <c r="AI297" t="s">
        <v>2346</v>
      </c>
      <c r="AJ297" t="s">
        <v>2405</v>
      </c>
      <c r="AK297" t="s">
        <v>517</v>
      </c>
      <c r="AL297" t="s">
        <v>620</v>
      </c>
      <c r="AM297" t="s">
        <v>474</v>
      </c>
      <c r="AN297" t="s">
        <v>427</v>
      </c>
      <c r="AO297" t="s">
        <v>428</v>
      </c>
      <c r="AP297" t="s">
        <v>3492</v>
      </c>
      <c r="AQ297" t="s">
        <v>573</v>
      </c>
      <c r="AR297" t="s">
        <v>431</v>
      </c>
      <c r="AS297" t="s">
        <v>477</v>
      </c>
      <c r="AT297" t="s">
        <v>431</v>
      </c>
      <c r="AU297" t="s">
        <v>405</v>
      </c>
      <c r="AV297" t="s">
        <v>405</v>
      </c>
      <c r="AW297" t="s">
        <v>623</v>
      </c>
      <c r="AX297" t="s">
        <v>623</v>
      </c>
      <c r="AY297" t="s">
        <v>431</v>
      </c>
      <c r="AZ297" t="s">
        <v>438</v>
      </c>
      <c r="BA297" t="s">
        <v>438</v>
      </c>
      <c r="BB297" t="s">
        <v>438</v>
      </c>
      <c r="BC297" t="s">
        <v>438</v>
      </c>
      <c r="BD297" t="s">
        <v>439</v>
      </c>
      <c r="BE297" t="s">
        <v>573</v>
      </c>
      <c r="BF297" t="s">
        <v>441</v>
      </c>
      <c r="BG297" t="s">
        <v>442</v>
      </c>
      <c r="BH297" t="s">
        <v>438</v>
      </c>
      <c r="BI297" t="s">
        <v>438</v>
      </c>
      <c r="BJ297" t="s">
        <v>2344</v>
      </c>
      <c r="BM297" t="s">
        <v>844</v>
      </c>
      <c r="BN297" t="s">
        <v>447</v>
      </c>
    </row>
    <row r="298" spans="1:66">
      <c r="A298">
        <v>294</v>
      </c>
      <c r="B298" t="s">
        <v>1395</v>
      </c>
      <c r="C298" t="s">
        <v>3493</v>
      </c>
      <c r="D298" t="s">
        <v>3494</v>
      </c>
      <c r="BM298" t="s">
        <v>845</v>
      </c>
      <c r="BN298" t="s">
        <v>845</v>
      </c>
    </row>
    <row r="299" spans="1:66">
      <c r="A299">
        <v>295</v>
      </c>
      <c r="B299" t="s">
        <v>697</v>
      </c>
      <c r="C299" t="s">
        <v>3495</v>
      </c>
      <c r="D299" t="s">
        <v>3496</v>
      </c>
      <c r="BM299" t="s">
        <v>1034</v>
      </c>
      <c r="BN299" t="s">
        <v>447</v>
      </c>
    </row>
    <row r="300" spans="1:66">
      <c r="A300">
        <v>296</v>
      </c>
      <c r="B300" t="s">
        <v>186</v>
      </c>
      <c r="C300" t="s">
        <v>203</v>
      </c>
      <c r="D300" t="s">
        <v>3497</v>
      </c>
      <c r="E300" t="s">
        <v>3498</v>
      </c>
      <c r="F300" t="s">
        <v>2358</v>
      </c>
      <c r="G300" t="s">
        <v>403</v>
      </c>
      <c r="H300" t="s">
        <v>796</v>
      </c>
      <c r="I300" t="s">
        <v>405</v>
      </c>
      <c r="J300" t="s">
        <v>3499</v>
      </c>
      <c r="K300" t="s">
        <v>405</v>
      </c>
      <c r="L300" t="s">
        <v>3500</v>
      </c>
      <c r="M300" t="s">
        <v>405</v>
      </c>
      <c r="N300" t="s">
        <v>3501</v>
      </c>
      <c r="O300" t="s">
        <v>3502</v>
      </c>
      <c r="P300" t="s">
        <v>1712</v>
      </c>
      <c r="Q300" t="s">
        <v>3503</v>
      </c>
      <c r="R300" t="s">
        <v>3499</v>
      </c>
      <c r="S300" t="s">
        <v>405</v>
      </c>
      <c r="T300" t="s">
        <v>3500</v>
      </c>
      <c r="U300" t="s">
        <v>3504</v>
      </c>
      <c r="V300" t="s">
        <v>3505</v>
      </c>
      <c r="W300" t="s">
        <v>642</v>
      </c>
      <c r="X300" t="s">
        <v>1085</v>
      </c>
      <c r="Y300" t="s">
        <v>642</v>
      </c>
      <c r="Z300" t="s">
        <v>1085</v>
      </c>
      <c r="AA300" t="s">
        <v>1090</v>
      </c>
      <c r="AB300" t="s">
        <v>1635</v>
      </c>
      <c r="AC300" t="s">
        <v>1491</v>
      </c>
      <c r="AD300" t="s">
        <v>1493</v>
      </c>
      <c r="AE300" t="s">
        <v>2098</v>
      </c>
      <c r="AF300" t="s">
        <v>3506</v>
      </c>
      <c r="AG300" t="s">
        <v>3507</v>
      </c>
      <c r="AH300" t="s">
        <v>978</v>
      </c>
      <c r="AI300" t="s">
        <v>979</v>
      </c>
      <c r="AJ300" t="s">
        <v>1249</v>
      </c>
      <c r="AK300" t="s">
        <v>425</v>
      </c>
      <c r="AM300" t="s">
        <v>474</v>
      </c>
      <c r="AN300" t="s">
        <v>427</v>
      </c>
      <c r="AO300" t="s">
        <v>428</v>
      </c>
      <c r="AP300" t="s">
        <v>429</v>
      </c>
      <c r="AQ300" t="s">
        <v>573</v>
      </c>
      <c r="AR300" t="s">
        <v>431</v>
      </c>
      <c r="AS300" t="s">
        <v>477</v>
      </c>
      <c r="AT300" t="s">
        <v>431</v>
      </c>
      <c r="AU300" t="s">
        <v>433</v>
      </c>
      <c r="AV300" t="s">
        <v>479</v>
      </c>
      <c r="AW300" t="s">
        <v>521</v>
      </c>
      <c r="AX300" t="s">
        <v>1049</v>
      </c>
      <c r="AY300" t="s">
        <v>431</v>
      </c>
      <c r="AZ300" t="s">
        <v>438</v>
      </c>
      <c r="BA300" t="s">
        <v>438</v>
      </c>
      <c r="BB300" t="s">
        <v>438</v>
      </c>
      <c r="BC300" t="s">
        <v>438</v>
      </c>
      <c r="BD300" t="s">
        <v>439</v>
      </c>
      <c r="BE300" t="s">
        <v>573</v>
      </c>
      <c r="BF300" t="s">
        <v>441</v>
      </c>
      <c r="BG300" t="s">
        <v>442</v>
      </c>
      <c r="BH300" t="s">
        <v>438</v>
      </c>
      <c r="BI300" t="s">
        <v>438</v>
      </c>
      <c r="BJ300" t="s">
        <v>978</v>
      </c>
      <c r="BM300" t="s">
        <v>1035</v>
      </c>
      <c r="BN300" t="s">
        <v>444</v>
      </c>
    </row>
    <row r="301" spans="1:66">
      <c r="A301">
        <v>297</v>
      </c>
      <c r="B301" t="s">
        <v>1395</v>
      </c>
      <c r="C301" t="s">
        <v>3508</v>
      </c>
      <c r="D301" t="s">
        <v>3509</v>
      </c>
      <c r="BM301" t="s">
        <v>1035</v>
      </c>
      <c r="BN301" t="s">
        <v>447</v>
      </c>
    </row>
    <row r="302" spans="1:66">
      <c r="A302">
        <v>298</v>
      </c>
      <c r="B302" t="s">
        <v>486</v>
      </c>
      <c r="C302" t="s">
        <v>3510</v>
      </c>
      <c r="D302" t="s">
        <v>3511</v>
      </c>
      <c r="BM302" t="s">
        <v>845</v>
      </c>
      <c r="BN302" t="s">
        <v>444</v>
      </c>
    </row>
    <row r="303" spans="1:66">
      <c r="A303">
        <v>299</v>
      </c>
      <c r="B303" t="s">
        <v>1731</v>
      </c>
      <c r="C303" t="s">
        <v>3512</v>
      </c>
      <c r="D303" t="s">
        <v>3513</v>
      </c>
      <c r="BM303" t="s">
        <v>444</v>
      </c>
      <c r="BN303" t="s">
        <v>447</v>
      </c>
    </row>
    <row r="304" spans="1:66">
      <c r="A304">
        <v>300</v>
      </c>
      <c r="B304" t="s">
        <v>186</v>
      </c>
      <c r="C304" t="s">
        <v>3514</v>
      </c>
      <c r="D304" t="s">
        <v>3515</v>
      </c>
      <c r="E304" t="s">
        <v>3514</v>
      </c>
      <c r="F304" t="s">
        <v>2358</v>
      </c>
      <c r="G304" t="s">
        <v>403</v>
      </c>
      <c r="H304" t="s">
        <v>1171</v>
      </c>
      <c r="I304" t="s">
        <v>405</v>
      </c>
      <c r="J304" t="s">
        <v>405</v>
      </c>
      <c r="K304" t="s">
        <v>405</v>
      </c>
      <c r="L304" t="s">
        <v>3516</v>
      </c>
      <c r="M304" t="s">
        <v>457</v>
      </c>
      <c r="N304" t="s">
        <v>3517</v>
      </c>
      <c r="O304" t="s">
        <v>3518</v>
      </c>
      <c r="P304" t="s">
        <v>682</v>
      </c>
      <c r="Q304" t="s">
        <v>3519</v>
      </c>
      <c r="R304" t="s">
        <v>405</v>
      </c>
      <c r="S304" t="s">
        <v>405</v>
      </c>
      <c r="T304" t="s">
        <v>3516</v>
      </c>
      <c r="U304" t="s">
        <v>3520</v>
      </c>
      <c r="V304" t="s">
        <v>3521</v>
      </c>
      <c r="W304" t="s">
        <v>973</v>
      </c>
      <c r="X304" t="s">
        <v>641</v>
      </c>
      <c r="Y304" t="s">
        <v>973</v>
      </c>
      <c r="Z304" t="s">
        <v>641</v>
      </c>
      <c r="AA304" t="s">
        <v>979</v>
      </c>
      <c r="AB304" t="s">
        <v>1249</v>
      </c>
      <c r="AC304" t="s">
        <v>1250</v>
      </c>
      <c r="AD304" t="s">
        <v>3522</v>
      </c>
      <c r="AE304" t="s">
        <v>2419</v>
      </c>
      <c r="AF304" t="s">
        <v>2686</v>
      </c>
      <c r="AG304" t="s">
        <v>3523</v>
      </c>
      <c r="AH304" t="s">
        <v>643</v>
      </c>
      <c r="AI304" t="s">
        <v>2404</v>
      </c>
      <c r="AJ304" t="s">
        <v>2580</v>
      </c>
      <c r="AK304" t="s">
        <v>517</v>
      </c>
      <c r="AL304" t="s">
        <v>947</v>
      </c>
      <c r="AM304" t="s">
        <v>1048</v>
      </c>
      <c r="AN304" t="s">
        <v>427</v>
      </c>
      <c r="AO304" t="s">
        <v>572</v>
      </c>
      <c r="AP304" t="s">
        <v>429</v>
      </c>
      <c r="AQ304" t="s">
        <v>573</v>
      </c>
      <c r="AR304" t="s">
        <v>431</v>
      </c>
      <c r="AS304" t="s">
        <v>477</v>
      </c>
      <c r="AT304" t="s">
        <v>431</v>
      </c>
      <c r="AU304" t="s">
        <v>433</v>
      </c>
      <c r="AV304" t="s">
        <v>479</v>
      </c>
      <c r="AW304" t="s">
        <v>480</v>
      </c>
      <c r="AX304" t="s">
        <v>3524</v>
      </c>
      <c r="AY304" t="s">
        <v>437</v>
      </c>
      <c r="AZ304" t="s">
        <v>438</v>
      </c>
      <c r="BA304" t="s">
        <v>438</v>
      </c>
      <c r="BB304" t="s">
        <v>438</v>
      </c>
      <c r="BC304" t="s">
        <v>438</v>
      </c>
      <c r="BD304" t="s">
        <v>439</v>
      </c>
      <c r="BE304" t="s">
        <v>573</v>
      </c>
      <c r="BF304" t="s">
        <v>441</v>
      </c>
      <c r="BG304" t="s">
        <v>442</v>
      </c>
      <c r="BH304" t="s">
        <v>438</v>
      </c>
      <c r="BI304" t="s">
        <v>438</v>
      </c>
      <c r="BJ304" t="s">
        <v>3523</v>
      </c>
      <c r="BM304" t="s">
        <v>1035</v>
      </c>
      <c r="BN304" t="s">
        <v>485</v>
      </c>
    </row>
    <row r="305" spans="1:66">
      <c r="A305">
        <v>301</v>
      </c>
      <c r="B305" t="s">
        <v>486</v>
      </c>
      <c r="C305" t="s">
        <v>3525</v>
      </c>
      <c r="D305" t="s">
        <v>3526</v>
      </c>
      <c r="BM305" t="s">
        <v>447</v>
      </c>
      <c r="BN305" t="s">
        <v>444</v>
      </c>
    </row>
    <row r="306" spans="1:66">
      <c r="A306">
        <v>302</v>
      </c>
      <c r="B306" t="s">
        <v>186</v>
      </c>
      <c r="C306" t="s">
        <v>3527</v>
      </c>
      <c r="D306" t="s">
        <v>3528</v>
      </c>
      <c r="E306" t="s">
        <v>3529</v>
      </c>
      <c r="F306" t="s">
        <v>2358</v>
      </c>
      <c r="G306" t="s">
        <v>554</v>
      </c>
      <c r="H306" t="s">
        <v>628</v>
      </c>
      <c r="I306" t="s">
        <v>405</v>
      </c>
      <c r="J306" t="s">
        <v>3530</v>
      </c>
      <c r="K306" t="s">
        <v>405</v>
      </c>
      <c r="L306" t="s">
        <v>3531</v>
      </c>
      <c r="M306" t="s">
        <v>405</v>
      </c>
      <c r="N306" t="s">
        <v>3532</v>
      </c>
      <c r="O306" t="s">
        <v>3533</v>
      </c>
      <c r="P306" t="s">
        <v>3534</v>
      </c>
      <c r="Q306" t="s">
        <v>3535</v>
      </c>
      <c r="R306" t="s">
        <v>3530</v>
      </c>
      <c r="S306" t="s">
        <v>405</v>
      </c>
      <c r="T306" t="s">
        <v>3531</v>
      </c>
      <c r="U306" t="s">
        <v>3536</v>
      </c>
      <c r="V306" t="s">
        <v>3536</v>
      </c>
      <c r="W306" t="s">
        <v>2554</v>
      </c>
      <c r="X306" t="s">
        <v>3537</v>
      </c>
      <c r="Y306" t="s">
        <v>2510</v>
      </c>
      <c r="Z306" t="s">
        <v>3491</v>
      </c>
      <c r="AA306" t="s">
        <v>3538</v>
      </c>
      <c r="AB306" t="s">
        <v>3127</v>
      </c>
      <c r="AC306" t="s">
        <v>3538</v>
      </c>
      <c r="AD306" t="s">
        <v>3127</v>
      </c>
      <c r="AE306" t="s">
        <v>3538</v>
      </c>
      <c r="AF306" t="s">
        <v>3127</v>
      </c>
      <c r="AG306" t="s">
        <v>3538</v>
      </c>
      <c r="AH306" t="s">
        <v>3127</v>
      </c>
      <c r="AI306" t="s">
        <v>3539</v>
      </c>
      <c r="AJ306" t="s">
        <v>3127</v>
      </c>
      <c r="AK306" t="s">
        <v>517</v>
      </c>
      <c r="AL306" t="s">
        <v>518</v>
      </c>
      <c r="AM306" t="s">
        <v>1048</v>
      </c>
      <c r="AN306" t="s">
        <v>427</v>
      </c>
      <c r="AO306" t="s">
        <v>428</v>
      </c>
      <c r="AP306" t="s">
        <v>1673</v>
      </c>
      <c r="AQ306" t="s">
        <v>483</v>
      </c>
      <c r="AR306" t="s">
        <v>431</v>
      </c>
      <c r="AS306" t="s">
        <v>432</v>
      </c>
      <c r="AT306" t="s">
        <v>431</v>
      </c>
      <c r="AU306" t="s">
        <v>520</v>
      </c>
      <c r="AV306" t="s">
        <v>479</v>
      </c>
      <c r="AW306" t="s">
        <v>549</v>
      </c>
      <c r="AX306" t="s">
        <v>549</v>
      </c>
      <c r="AY306" t="s">
        <v>437</v>
      </c>
      <c r="AZ306" t="s">
        <v>438</v>
      </c>
      <c r="BA306" t="s">
        <v>438</v>
      </c>
      <c r="BB306" t="s">
        <v>438</v>
      </c>
      <c r="BC306" t="s">
        <v>438</v>
      </c>
      <c r="BD306" t="s">
        <v>439</v>
      </c>
      <c r="BE306" t="s">
        <v>483</v>
      </c>
      <c r="BF306" t="s">
        <v>441</v>
      </c>
      <c r="BG306" t="s">
        <v>442</v>
      </c>
      <c r="BH306" t="s">
        <v>442</v>
      </c>
      <c r="BI306" t="s">
        <v>438</v>
      </c>
      <c r="BJ306" t="s">
        <v>3127</v>
      </c>
      <c r="BK306" t="s">
        <v>3127</v>
      </c>
      <c r="BM306" t="s">
        <v>845</v>
      </c>
      <c r="BN306" t="s">
        <v>447</v>
      </c>
    </row>
    <row r="307" spans="1:66">
      <c r="A307">
        <v>303</v>
      </c>
      <c r="B307" t="s">
        <v>486</v>
      </c>
      <c r="C307" t="s">
        <v>3540</v>
      </c>
      <c r="D307" t="s">
        <v>3541</v>
      </c>
      <c r="BM307" t="s">
        <v>444</v>
      </c>
      <c r="BN307" t="s">
        <v>447</v>
      </c>
    </row>
    <row r="308" spans="1:66">
      <c r="A308">
        <v>304</v>
      </c>
      <c r="B308" t="s">
        <v>186</v>
      </c>
      <c r="C308" t="s">
        <v>3542</v>
      </c>
      <c r="D308" t="s">
        <v>3543</v>
      </c>
      <c r="E308" t="s">
        <v>3542</v>
      </c>
      <c r="F308" t="s">
        <v>2358</v>
      </c>
      <c r="G308" t="s">
        <v>554</v>
      </c>
      <c r="H308" t="s">
        <v>747</v>
      </c>
      <c r="I308" t="s">
        <v>405</v>
      </c>
      <c r="J308" t="s">
        <v>3544</v>
      </c>
      <c r="K308" t="s">
        <v>3544</v>
      </c>
      <c r="L308" t="s">
        <v>3545</v>
      </c>
      <c r="M308" t="s">
        <v>405</v>
      </c>
      <c r="N308" t="s">
        <v>3546</v>
      </c>
      <c r="O308" t="s">
        <v>3547</v>
      </c>
      <c r="P308" t="s">
        <v>3548</v>
      </c>
      <c r="Q308" t="s">
        <v>3549</v>
      </c>
      <c r="R308" t="s">
        <v>3544</v>
      </c>
      <c r="S308" t="s">
        <v>3544</v>
      </c>
      <c r="T308" t="s">
        <v>3545</v>
      </c>
      <c r="U308" t="s">
        <v>3550</v>
      </c>
      <c r="V308" t="s">
        <v>3551</v>
      </c>
      <c r="W308" t="s">
        <v>642</v>
      </c>
      <c r="X308" t="s">
        <v>1085</v>
      </c>
      <c r="Y308" t="s">
        <v>1086</v>
      </c>
      <c r="Z308" t="s">
        <v>3552</v>
      </c>
      <c r="AA308" t="s">
        <v>1886</v>
      </c>
      <c r="AB308" t="s">
        <v>2539</v>
      </c>
      <c r="AC308" t="s">
        <v>1886</v>
      </c>
      <c r="AD308" t="s">
        <v>2539</v>
      </c>
      <c r="AE308" t="s">
        <v>2419</v>
      </c>
      <c r="AF308" t="s">
        <v>643</v>
      </c>
      <c r="AG308" t="s">
        <v>2452</v>
      </c>
      <c r="AH308" t="s">
        <v>643</v>
      </c>
      <c r="AI308" t="s">
        <v>2404</v>
      </c>
      <c r="AJ308" t="s">
        <v>3086</v>
      </c>
      <c r="AK308" t="s">
        <v>517</v>
      </c>
      <c r="AL308" t="s">
        <v>518</v>
      </c>
      <c r="AM308" t="s">
        <v>426</v>
      </c>
      <c r="AN308" t="s">
        <v>427</v>
      </c>
      <c r="AO308" t="s">
        <v>593</v>
      </c>
      <c r="AP308" t="s">
        <v>429</v>
      </c>
      <c r="AQ308" t="s">
        <v>3553</v>
      </c>
      <c r="AR308" t="s">
        <v>431</v>
      </c>
      <c r="AS308" t="s">
        <v>477</v>
      </c>
      <c r="AT308" t="s">
        <v>431</v>
      </c>
      <c r="AU308" t="s">
        <v>520</v>
      </c>
      <c r="AV308" t="s">
        <v>479</v>
      </c>
      <c r="AW308" t="s">
        <v>1131</v>
      </c>
      <c r="AX308" t="s">
        <v>3554</v>
      </c>
      <c r="AY308" t="s">
        <v>431</v>
      </c>
      <c r="AZ308" t="s">
        <v>438</v>
      </c>
      <c r="BA308" t="s">
        <v>438</v>
      </c>
      <c r="BB308" t="s">
        <v>438</v>
      </c>
      <c r="BC308" t="s">
        <v>438</v>
      </c>
      <c r="BD308" t="s">
        <v>439</v>
      </c>
      <c r="BE308" t="s">
        <v>3555</v>
      </c>
      <c r="BF308" t="s">
        <v>3556</v>
      </c>
      <c r="BG308" t="s">
        <v>438</v>
      </c>
      <c r="BH308" t="s">
        <v>438</v>
      </c>
      <c r="BI308" t="s">
        <v>438</v>
      </c>
      <c r="BM308" t="s">
        <v>447</v>
      </c>
      <c r="BN308" t="s">
        <v>447</v>
      </c>
    </row>
    <row r="309" spans="1:66">
      <c r="A309">
        <v>305</v>
      </c>
      <c r="B309" t="s">
        <v>186</v>
      </c>
      <c r="C309" t="s">
        <v>3557</v>
      </c>
      <c r="D309" t="s">
        <v>3558</v>
      </c>
      <c r="E309" t="s">
        <v>3559</v>
      </c>
      <c r="F309" t="s">
        <v>2358</v>
      </c>
      <c r="G309" t="s">
        <v>452</v>
      </c>
      <c r="H309" t="s">
        <v>827</v>
      </c>
      <c r="I309" t="s">
        <v>405</v>
      </c>
      <c r="J309" t="s">
        <v>3560</v>
      </c>
      <c r="K309" t="s">
        <v>3560</v>
      </c>
      <c r="L309" t="s">
        <v>3561</v>
      </c>
      <c r="M309" t="s">
        <v>3562</v>
      </c>
      <c r="N309" t="s">
        <v>3563</v>
      </c>
      <c r="O309" t="s">
        <v>3564</v>
      </c>
      <c r="P309" t="s">
        <v>3565</v>
      </c>
      <c r="Q309" t="s">
        <v>3566</v>
      </c>
      <c r="R309" t="s">
        <v>3560</v>
      </c>
      <c r="S309" t="s">
        <v>3560</v>
      </c>
      <c r="T309" t="s">
        <v>3561</v>
      </c>
      <c r="U309" t="s">
        <v>3567</v>
      </c>
      <c r="V309" t="s">
        <v>3568</v>
      </c>
      <c r="W309" t="s">
        <v>1499</v>
      </c>
      <c r="X309" t="s">
        <v>2703</v>
      </c>
      <c r="Y309" t="s">
        <v>3358</v>
      </c>
      <c r="Z309" t="s">
        <v>3569</v>
      </c>
      <c r="AA309" t="s">
        <v>3570</v>
      </c>
      <c r="AB309" t="s">
        <v>2448</v>
      </c>
      <c r="AC309" t="s">
        <v>3571</v>
      </c>
      <c r="AD309" t="s">
        <v>3572</v>
      </c>
      <c r="AE309" t="s">
        <v>3573</v>
      </c>
      <c r="AF309" t="s">
        <v>3572</v>
      </c>
      <c r="AG309" t="s">
        <v>3574</v>
      </c>
      <c r="AH309" t="s">
        <v>3574</v>
      </c>
      <c r="AI309" t="s">
        <v>3575</v>
      </c>
      <c r="AJ309" t="s">
        <v>3362</v>
      </c>
      <c r="AK309" t="s">
        <v>425</v>
      </c>
      <c r="AM309" t="s">
        <v>474</v>
      </c>
      <c r="AN309" t="s">
        <v>427</v>
      </c>
      <c r="AO309" t="s">
        <v>572</v>
      </c>
      <c r="AP309" t="s">
        <v>1574</v>
      </c>
      <c r="AQ309" t="s">
        <v>483</v>
      </c>
      <c r="AR309" t="s">
        <v>431</v>
      </c>
      <c r="AS309" t="s">
        <v>477</v>
      </c>
      <c r="AT309" t="s">
        <v>431</v>
      </c>
      <c r="AU309" t="s">
        <v>405</v>
      </c>
      <c r="AV309" t="s">
        <v>405</v>
      </c>
      <c r="AW309" t="s">
        <v>623</v>
      </c>
      <c r="AX309" t="s">
        <v>623</v>
      </c>
      <c r="AY309" t="s">
        <v>437</v>
      </c>
      <c r="AZ309" t="s">
        <v>438</v>
      </c>
      <c r="BA309" t="s">
        <v>438</v>
      </c>
      <c r="BB309" t="s">
        <v>438</v>
      </c>
      <c r="BC309" t="s">
        <v>438</v>
      </c>
      <c r="BD309" t="s">
        <v>439</v>
      </c>
      <c r="BE309" t="s">
        <v>1433</v>
      </c>
      <c r="BF309" t="s">
        <v>441</v>
      </c>
      <c r="BG309" t="s">
        <v>438</v>
      </c>
      <c r="BH309" t="s">
        <v>438</v>
      </c>
      <c r="BI309" t="s">
        <v>438</v>
      </c>
      <c r="BM309" t="s">
        <v>844</v>
      </c>
      <c r="BN309" t="s">
        <v>447</v>
      </c>
    </row>
    <row r="310" spans="1:66">
      <c r="A310">
        <v>306</v>
      </c>
      <c r="B310" t="s">
        <v>186</v>
      </c>
      <c r="C310" t="s">
        <v>3576</v>
      </c>
      <c r="D310" t="s">
        <v>3577</v>
      </c>
      <c r="E310" t="s">
        <v>3578</v>
      </c>
      <c r="F310" t="s">
        <v>2358</v>
      </c>
      <c r="G310" t="s">
        <v>403</v>
      </c>
      <c r="H310" t="s">
        <v>827</v>
      </c>
      <c r="I310" t="s">
        <v>405</v>
      </c>
      <c r="J310" t="s">
        <v>3579</v>
      </c>
      <c r="K310" t="s">
        <v>447</v>
      </c>
      <c r="L310" t="s">
        <v>3580</v>
      </c>
      <c r="M310" t="s">
        <v>405</v>
      </c>
      <c r="N310" t="s">
        <v>3581</v>
      </c>
      <c r="O310" t="s">
        <v>3582</v>
      </c>
      <c r="P310" t="s">
        <v>3583</v>
      </c>
      <c r="Q310" t="s">
        <v>3584</v>
      </c>
      <c r="R310" t="s">
        <v>3579</v>
      </c>
      <c r="S310" t="s">
        <v>447</v>
      </c>
      <c r="T310" t="s">
        <v>3580</v>
      </c>
      <c r="U310" t="s">
        <v>405</v>
      </c>
      <c r="V310" t="s">
        <v>3585</v>
      </c>
      <c r="W310" t="s">
        <v>3586</v>
      </c>
      <c r="X310" t="s">
        <v>1235</v>
      </c>
      <c r="Y310" t="s">
        <v>3586</v>
      </c>
      <c r="Z310" t="s">
        <v>1235</v>
      </c>
      <c r="AA310" t="s">
        <v>977</v>
      </c>
      <c r="AB310" t="s">
        <v>3314</v>
      </c>
      <c r="AC310" t="s">
        <v>977</v>
      </c>
      <c r="AD310" t="s">
        <v>3314</v>
      </c>
      <c r="AE310" t="s">
        <v>2748</v>
      </c>
      <c r="AF310" t="s">
        <v>3587</v>
      </c>
      <c r="AG310" t="s">
        <v>2748</v>
      </c>
      <c r="AH310" t="s">
        <v>2978</v>
      </c>
      <c r="AI310" t="s">
        <v>2404</v>
      </c>
      <c r="AJ310" t="s">
        <v>2978</v>
      </c>
      <c r="AK310" t="s">
        <v>517</v>
      </c>
      <c r="AL310" t="s">
        <v>644</v>
      </c>
      <c r="AM310" t="s">
        <v>474</v>
      </c>
      <c r="AN310" t="s">
        <v>427</v>
      </c>
      <c r="AO310" t="s">
        <v>428</v>
      </c>
      <c r="AP310" t="s">
        <v>1673</v>
      </c>
      <c r="AQ310" t="s">
        <v>483</v>
      </c>
      <c r="AR310" t="s">
        <v>431</v>
      </c>
      <c r="AS310" t="s">
        <v>477</v>
      </c>
      <c r="AT310" t="s">
        <v>431</v>
      </c>
      <c r="AU310" t="s">
        <v>520</v>
      </c>
      <c r="AV310" t="s">
        <v>479</v>
      </c>
      <c r="AW310" t="s">
        <v>480</v>
      </c>
      <c r="AX310" t="s">
        <v>3588</v>
      </c>
      <c r="AY310" t="s">
        <v>431</v>
      </c>
      <c r="AZ310" t="s">
        <v>438</v>
      </c>
      <c r="BA310" t="s">
        <v>438</v>
      </c>
      <c r="BB310" t="s">
        <v>438</v>
      </c>
      <c r="BC310" t="s">
        <v>438</v>
      </c>
      <c r="BD310" t="s">
        <v>439</v>
      </c>
      <c r="BE310" t="s">
        <v>3589</v>
      </c>
      <c r="BF310" t="s">
        <v>441</v>
      </c>
      <c r="BG310" t="s">
        <v>442</v>
      </c>
      <c r="BH310" t="s">
        <v>438</v>
      </c>
      <c r="BI310" t="s">
        <v>438</v>
      </c>
      <c r="BJ310" t="s">
        <v>2978</v>
      </c>
      <c r="BM310" t="s">
        <v>447</v>
      </c>
      <c r="BN310" t="s">
        <v>447</v>
      </c>
    </row>
    <row r="311" spans="1:66">
      <c r="A311">
        <v>307</v>
      </c>
      <c r="B311" t="s">
        <v>697</v>
      </c>
      <c r="C311" t="s">
        <v>3590</v>
      </c>
      <c r="D311" t="s">
        <v>3591</v>
      </c>
      <c r="BM311" t="s">
        <v>524</v>
      </c>
      <c r="BN311" t="s">
        <v>444</v>
      </c>
    </row>
    <row r="312" spans="1:66">
      <c r="A312">
        <v>308</v>
      </c>
      <c r="B312" t="s">
        <v>486</v>
      </c>
      <c r="C312" t="s">
        <v>3592</v>
      </c>
      <c r="D312" t="s">
        <v>488</v>
      </c>
      <c r="BM312" t="s">
        <v>447</v>
      </c>
      <c r="BN312" t="s">
        <v>447</v>
      </c>
    </row>
    <row r="313" spans="1:66">
      <c r="A313">
        <v>309</v>
      </c>
      <c r="B313" t="s">
        <v>186</v>
      </c>
      <c r="C313" t="s">
        <v>3593</v>
      </c>
      <c r="D313" t="s">
        <v>2047</v>
      </c>
      <c r="E313" t="s">
        <v>3594</v>
      </c>
      <c r="F313" t="s">
        <v>2358</v>
      </c>
      <c r="G313" t="s">
        <v>403</v>
      </c>
      <c r="H313" t="s">
        <v>729</v>
      </c>
      <c r="I313" t="s">
        <v>405</v>
      </c>
      <c r="J313" t="s">
        <v>2049</v>
      </c>
      <c r="K313" t="s">
        <v>405</v>
      </c>
      <c r="L313" t="s">
        <v>3595</v>
      </c>
      <c r="M313" t="s">
        <v>405</v>
      </c>
      <c r="N313" t="s">
        <v>2051</v>
      </c>
      <c r="O313" t="s">
        <v>3596</v>
      </c>
      <c r="P313" t="s">
        <v>2053</v>
      </c>
      <c r="Q313" t="s">
        <v>3597</v>
      </c>
      <c r="R313" t="s">
        <v>2049</v>
      </c>
      <c r="S313" t="s">
        <v>405</v>
      </c>
      <c r="T313" t="s">
        <v>3595</v>
      </c>
      <c r="U313" t="s">
        <v>3598</v>
      </c>
      <c r="V313" t="s">
        <v>3599</v>
      </c>
      <c r="W313" t="s">
        <v>1838</v>
      </c>
      <c r="X313" t="s">
        <v>1313</v>
      </c>
      <c r="Y313" t="s">
        <v>3026</v>
      </c>
      <c r="Z313" t="s">
        <v>2907</v>
      </c>
      <c r="AA313" t="s">
        <v>3600</v>
      </c>
      <c r="AB313" t="s">
        <v>2523</v>
      </c>
      <c r="AC313" t="s">
        <v>3601</v>
      </c>
      <c r="AD313" t="s">
        <v>1905</v>
      </c>
      <c r="AE313" t="s">
        <v>2190</v>
      </c>
      <c r="AF313" t="s">
        <v>1087</v>
      </c>
      <c r="AG313" t="s">
        <v>1087</v>
      </c>
      <c r="AH313" t="s">
        <v>1886</v>
      </c>
      <c r="AI313" t="s">
        <v>1886</v>
      </c>
      <c r="AJ313" t="s">
        <v>3602</v>
      </c>
      <c r="AK313" t="s">
        <v>425</v>
      </c>
      <c r="AM313" t="s">
        <v>474</v>
      </c>
      <c r="AN313" t="s">
        <v>427</v>
      </c>
      <c r="AO313" t="s">
        <v>428</v>
      </c>
      <c r="AP313" t="s">
        <v>3603</v>
      </c>
      <c r="AQ313" t="s">
        <v>3604</v>
      </c>
      <c r="AR313" t="s">
        <v>431</v>
      </c>
      <c r="AS313" t="s">
        <v>3605</v>
      </c>
      <c r="AT313" t="s">
        <v>431</v>
      </c>
      <c r="AU313" t="s">
        <v>478</v>
      </c>
      <c r="AV313" t="s">
        <v>674</v>
      </c>
      <c r="AW313" t="s">
        <v>521</v>
      </c>
      <c r="AX313" t="s">
        <v>549</v>
      </c>
      <c r="AY313" t="s">
        <v>437</v>
      </c>
      <c r="AZ313" t="s">
        <v>438</v>
      </c>
      <c r="BA313" t="s">
        <v>438</v>
      </c>
      <c r="BB313" t="s">
        <v>438</v>
      </c>
      <c r="BC313" t="s">
        <v>438</v>
      </c>
      <c r="BD313" t="s">
        <v>439</v>
      </c>
      <c r="BE313" t="s">
        <v>3606</v>
      </c>
      <c r="BF313" t="s">
        <v>3607</v>
      </c>
      <c r="BG313" t="s">
        <v>442</v>
      </c>
      <c r="BH313" t="s">
        <v>442</v>
      </c>
      <c r="BI313" t="s">
        <v>442</v>
      </c>
      <c r="BJ313" t="s">
        <v>1087</v>
      </c>
      <c r="BK313" t="s">
        <v>1087</v>
      </c>
      <c r="BL313" t="s">
        <v>1087</v>
      </c>
      <c r="BM313" t="s">
        <v>485</v>
      </c>
      <c r="BN313" t="s">
        <v>447</v>
      </c>
    </row>
    <row r="314" spans="1:66">
      <c r="A314">
        <v>310</v>
      </c>
      <c r="B314" t="s">
        <v>186</v>
      </c>
      <c r="C314" t="s">
        <v>3608</v>
      </c>
      <c r="D314" t="s">
        <v>3609</v>
      </c>
      <c r="E314" t="s">
        <v>3608</v>
      </c>
      <c r="F314" t="s">
        <v>2358</v>
      </c>
      <c r="G314" t="s">
        <v>403</v>
      </c>
      <c r="H314" t="s">
        <v>747</v>
      </c>
      <c r="I314" t="s">
        <v>405</v>
      </c>
      <c r="J314" t="s">
        <v>405</v>
      </c>
      <c r="K314" t="s">
        <v>405</v>
      </c>
      <c r="L314" t="s">
        <v>3610</v>
      </c>
      <c r="M314" t="s">
        <v>405</v>
      </c>
      <c r="N314" t="s">
        <v>852</v>
      </c>
      <c r="O314" t="s">
        <v>3611</v>
      </c>
      <c r="P314" t="s">
        <v>852</v>
      </c>
      <c r="Q314" t="s">
        <v>3612</v>
      </c>
      <c r="R314" t="s">
        <v>405</v>
      </c>
      <c r="S314" t="s">
        <v>405</v>
      </c>
      <c r="T314" t="s">
        <v>3610</v>
      </c>
      <c r="U314" t="s">
        <v>3613</v>
      </c>
      <c r="V314" t="s">
        <v>3614</v>
      </c>
      <c r="W314" t="s">
        <v>642</v>
      </c>
      <c r="X314" t="s">
        <v>1085</v>
      </c>
      <c r="Y314" t="s">
        <v>642</v>
      </c>
      <c r="Z314" t="s">
        <v>1085</v>
      </c>
      <c r="AA314" t="s">
        <v>1086</v>
      </c>
      <c r="AB314" t="s">
        <v>976</v>
      </c>
      <c r="AC314" t="s">
        <v>977</v>
      </c>
      <c r="AD314" t="s">
        <v>1249</v>
      </c>
      <c r="AE314" t="s">
        <v>1250</v>
      </c>
      <c r="AF314" t="s">
        <v>2029</v>
      </c>
      <c r="AG314" t="s">
        <v>2387</v>
      </c>
      <c r="AH314" t="s">
        <v>984</v>
      </c>
      <c r="AI314" t="s">
        <v>2625</v>
      </c>
      <c r="AJ314" t="s">
        <v>643</v>
      </c>
      <c r="AK314" t="s">
        <v>425</v>
      </c>
      <c r="AM314" t="s">
        <v>1048</v>
      </c>
      <c r="AN314" t="s">
        <v>427</v>
      </c>
      <c r="AO314" t="s">
        <v>2064</v>
      </c>
      <c r="AP314" t="s">
        <v>429</v>
      </c>
      <c r="AQ314" t="s">
        <v>3615</v>
      </c>
      <c r="AR314" t="s">
        <v>431</v>
      </c>
      <c r="AS314" t="s">
        <v>432</v>
      </c>
      <c r="AT314" t="s">
        <v>431</v>
      </c>
      <c r="AU314" t="s">
        <v>520</v>
      </c>
      <c r="AV314" t="s">
        <v>674</v>
      </c>
      <c r="AW314" t="s">
        <v>521</v>
      </c>
      <c r="AX314" t="s">
        <v>922</v>
      </c>
      <c r="AY314" t="s">
        <v>431</v>
      </c>
      <c r="AZ314" t="s">
        <v>438</v>
      </c>
      <c r="BA314" t="s">
        <v>438</v>
      </c>
      <c r="BB314" t="s">
        <v>438</v>
      </c>
      <c r="BC314" t="s">
        <v>438</v>
      </c>
      <c r="BD314" t="s">
        <v>439</v>
      </c>
      <c r="BE314" t="s">
        <v>2705</v>
      </c>
      <c r="BF314" t="s">
        <v>441</v>
      </c>
      <c r="BG314" t="s">
        <v>438</v>
      </c>
      <c r="BH314" t="s">
        <v>442</v>
      </c>
      <c r="BI314" t="s">
        <v>438</v>
      </c>
      <c r="BK314" t="s">
        <v>2685</v>
      </c>
      <c r="BM314" t="s">
        <v>485</v>
      </c>
      <c r="BN314" t="s">
        <v>447</v>
      </c>
    </row>
    <row r="315" spans="1:66">
      <c r="A315">
        <v>311</v>
      </c>
      <c r="B315" t="s">
        <v>186</v>
      </c>
      <c r="C315" t="s">
        <v>3616</v>
      </c>
      <c r="D315" t="s">
        <v>3617</v>
      </c>
      <c r="E315" t="s">
        <v>3616</v>
      </c>
      <c r="F315" t="s">
        <v>2358</v>
      </c>
      <c r="G315" t="s">
        <v>554</v>
      </c>
      <c r="H315" t="s">
        <v>628</v>
      </c>
      <c r="I315" t="s">
        <v>405</v>
      </c>
      <c r="J315" t="s">
        <v>3618</v>
      </c>
      <c r="K315" t="s">
        <v>3618</v>
      </c>
      <c r="L315" t="s">
        <v>3619</v>
      </c>
      <c r="M315" t="s">
        <v>3620</v>
      </c>
      <c r="N315" t="s">
        <v>3621</v>
      </c>
      <c r="O315" t="s">
        <v>3622</v>
      </c>
      <c r="P315" t="s">
        <v>3623</v>
      </c>
      <c r="Q315" t="s">
        <v>3624</v>
      </c>
      <c r="R315" t="s">
        <v>3618</v>
      </c>
      <c r="S315" t="s">
        <v>3618</v>
      </c>
      <c r="T315" t="s">
        <v>3619</v>
      </c>
      <c r="U315" t="s">
        <v>3625</v>
      </c>
      <c r="V315" t="s">
        <v>3626</v>
      </c>
      <c r="W315" t="s">
        <v>3627</v>
      </c>
      <c r="X315" t="s">
        <v>3628</v>
      </c>
      <c r="Y315" t="s">
        <v>2525</v>
      </c>
      <c r="Z315" t="s">
        <v>3628</v>
      </c>
      <c r="AA315" t="s">
        <v>977</v>
      </c>
      <c r="AB315" t="s">
        <v>3506</v>
      </c>
      <c r="AC315" t="s">
        <v>2701</v>
      </c>
      <c r="AD315" t="s">
        <v>3629</v>
      </c>
      <c r="AE315" t="s">
        <v>3630</v>
      </c>
      <c r="AF315" t="s">
        <v>3631</v>
      </c>
      <c r="AG315" t="s">
        <v>3630</v>
      </c>
      <c r="AH315" t="s">
        <v>3522</v>
      </c>
      <c r="AI315" t="s">
        <v>3572</v>
      </c>
      <c r="AJ315" t="s">
        <v>3632</v>
      </c>
      <c r="AK315" t="s">
        <v>425</v>
      </c>
      <c r="AM315" t="s">
        <v>1048</v>
      </c>
      <c r="AN315" t="s">
        <v>427</v>
      </c>
      <c r="AO315" t="s">
        <v>1268</v>
      </c>
      <c r="AP315" t="s">
        <v>429</v>
      </c>
      <c r="AQ315" t="s">
        <v>725</v>
      </c>
      <c r="AR315" t="s">
        <v>431</v>
      </c>
      <c r="AS315" t="s">
        <v>477</v>
      </c>
      <c r="AT315" t="s">
        <v>431</v>
      </c>
      <c r="AU315" t="s">
        <v>520</v>
      </c>
      <c r="AV315" t="s">
        <v>906</v>
      </c>
      <c r="AW315" t="s">
        <v>1049</v>
      </c>
      <c r="AX315" t="s">
        <v>574</v>
      </c>
      <c r="AY315" t="s">
        <v>437</v>
      </c>
      <c r="AZ315" t="s">
        <v>438</v>
      </c>
      <c r="BA315" t="s">
        <v>438</v>
      </c>
      <c r="BB315" t="s">
        <v>438</v>
      </c>
      <c r="BC315" t="s">
        <v>438</v>
      </c>
      <c r="BD315" t="s">
        <v>439</v>
      </c>
      <c r="BE315" t="s">
        <v>725</v>
      </c>
      <c r="BF315" t="s">
        <v>441</v>
      </c>
      <c r="BG315" t="s">
        <v>438</v>
      </c>
      <c r="BH315" t="s">
        <v>442</v>
      </c>
      <c r="BI315" t="s">
        <v>438</v>
      </c>
      <c r="BK315" t="s">
        <v>3522</v>
      </c>
      <c r="BM315" t="s">
        <v>444</v>
      </c>
      <c r="BN315" t="s">
        <v>447</v>
      </c>
    </row>
    <row r="316" spans="1:66">
      <c r="A316">
        <v>312</v>
      </c>
      <c r="B316" t="s">
        <v>186</v>
      </c>
      <c r="C316" t="s">
        <v>3633</v>
      </c>
      <c r="D316" t="s">
        <v>3634</v>
      </c>
      <c r="E316" t="s">
        <v>3635</v>
      </c>
      <c r="F316" t="s">
        <v>2358</v>
      </c>
      <c r="G316" t="s">
        <v>452</v>
      </c>
      <c r="H316" t="s">
        <v>598</v>
      </c>
      <c r="I316" t="s">
        <v>405</v>
      </c>
      <c r="J316" t="s">
        <v>3636</v>
      </c>
      <c r="K316" t="s">
        <v>3636</v>
      </c>
      <c r="L316" t="s">
        <v>3637</v>
      </c>
      <c r="M316" t="s">
        <v>3638</v>
      </c>
      <c r="N316" t="s">
        <v>3639</v>
      </c>
      <c r="O316" t="s">
        <v>3640</v>
      </c>
      <c r="P316" t="s">
        <v>3641</v>
      </c>
      <c r="Q316" t="s">
        <v>3642</v>
      </c>
      <c r="R316" t="s">
        <v>3636</v>
      </c>
      <c r="S316" t="s">
        <v>3636</v>
      </c>
      <c r="T316" t="s">
        <v>3637</v>
      </c>
      <c r="U316" t="s">
        <v>3643</v>
      </c>
      <c r="V316" t="s">
        <v>3644</v>
      </c>
      <c r="W316" t="s">
        <v>979</v>
      </c>
      <c r="X316" t="s">
        <v>3645</v>
      </c>
      <c r="Y316" t="s">
        <v>3646</v>
      </c>
      <c r="Z316" t="s">
        <v>3647</v>
      </c>
      <c r="AA316" t="s">
        <v>2820</v>
      </c>
      <c r="AB316" t="s">
        <v>3648</v>
      </c>
      <c r="AC316" t="s">
        <v>2510</v>
      </c>
      <c r="AD316" t="s">
        <v>3649</v>
      </c>
      <c r="AE316" t="s">
        <v>2539</v>
      </c>
      <c r="AF316" t="s">
        <v>3452</v>
      </c>
      <c r="AG316" t="s">
        <v>2540</v>
      </c>
      <c r="AH316" t="s">
        <v>643</v>
      </c>
      <c r="AI316" t="s">
        <v>2449</v>
      </c>
      <c r="AJ316" t="s">
        <v>643</v>
      </c>
      <c r="AK316" t="s">
        <v>517</v>
      </c>
      <c r="AL316" t="s">
        <v>518</v>
      </c>
      <c r="AM316" t="s">
        <v>474</v>
      </c>
      <c r="AN316" t="s">
        <v>645</v>
      </c>
      <c r="AO316" t="s">
        <v>593</v>
      </c>
      <c r="AP316" t="s">
        <v>1574</v>
      </c>
      <c r="AQ316" t="s">
        <v>3650</v>
      </c>
      <c r="AR316" t="s">
        <v>437</v>
      </c>
      <c r="AS316" t="s">
        <v>3651</v>
      </c>
      <c r="AT316" t="s">
        <v>437</v>
      </c>
      <c r="AU316" t="s">
        <v>405</v>
      </c>
      <c r="AV316" t="s">
        <v>405</v>
      </c>
      <c r="AW316" t="s">
        <v>623</v>
      </c>
      <c r="AX316" t="s">
        <v>623</v>
      </c>
      <c r="AY316" t="s">
        <v>431</v>
      </c>
      <c r="AZ316" t="s">
        <v>438</v>
      </c>
      <c r="BA316" t="s">
        <v>438</v>
      </c>
      <c r="BB316" t="s">
        <v>438</v>
      </c>
      <c r="BC316" t="s">
        <v>438</v>
      </c>
      <c r="BD316" t="s">
        <v>439</v>
      </c>
      <c r="BE316" t="s">
        <v>3652</v>
      </c>
      <c r="BF316" t="s">
        <v>648</v>
      </c>
      <c r="BG316" t="s">
        <v>442</v>
      </c>
      <c r="BH316" t="s">
        <v>442</v>
      </c>
      <c r="BI316" t="s">
        <v>438</v>
      </c>
      <c r="BJ316" t="s">
        <v>643</v>
      </c>
      <c r="BK316" t="s">
        <v>643</v>
      </c>
      <c r="BM316" t="s">
        <v>447</v>
      </c>
      <c r="BN316" t="s">
        <v>447</v>
      </c>
    </row>
    <row r="317" spans="1:66">
      <c r="A317">
        <v>313</v>
      </c>
      <c r="B317" t="s">
        <v>186</v>
      </c>
      <c r="C317" t="s">
        <v>3653</v>
      </c>
      <c r="D317" t="s">
        <v>3634</v>
      </c>
      <c r="E317" t="s">
        <v>3654</v>
      </c>
      <c r="F317" t="s">
        <v>2358</v>
      </c>
      <c r="G317" t="s">
        <v>452</v>
      </c>
      <c r="H317" t="s">
        <v>598</v>
      </c>
      <c r="I317" t="s">
        <v>405</v>
      </c>
      <c r="J317" t="s">
        <v>3636</v>
      </c>
      <c r="K317" t="s">
        <v>3636</v>
      </c>
      <c r="L317" t="s">
        <v>3637</v>
      </c>
      <c r="M317" t="s">
        <v>3638</v>
      </c>
      <c r="N317" t="s">
        <v>3639</v>
      </c>
      <c r="O317" t="s">
        <v>3640</v>
      </c>
      <c r="P317" t="s">
        <v>3641</v>
      </c>
      <c r="Q317" t="s">
        <v>3642</v>
      </c>
      <c r="R317" t="s">
        <v>3636</v>
      </c>
      <c r="S317" t="s">
        <v>3636</v>
      </c>
      <c r="T317" t="s">
        <v>3637</v>
      </c>
      <c r="U317" t="s">
        <v>3655</v>
      </c>
      <c r="V317" t="s">
        <v>3656</v>
      </c>
      <c r="W317" t="s">
        <v>979</v>
      </c>
      <c r="X317" t="s">
        <v>3657</v>
      </c>
      <c r="Y317" t="s">
        <v>3658</v>
      </c>
      <c r="Z317" t="s">
        <v>3647</v>
      </c>
      <c r="AA317" t="s">
        <v>2820</v>
      </c>
      <c r="AB317" t="s">
        <v>3648</v>
      </c>
      <c r="AC317" t="s">
        <v>2510</v>
      </c>
      <c r="AD317" t="s">
        <v>3649</v>
      </c>
      <c r="AE317" t="s">
        <v>2539</v>
      </c>
      <c r="AF317" t="s">
        <v>2542</v>
      </c>
      <c r="AG317" t="s">
        <v>2540</v>
      </c>
      <c r="AH317" t="s">
        <v>643</v>
      </c>
      <c r="AI317" t="s">
        <v>2449</v>
      </c>
      <c r="AJ317" t="s">
        <v>643</v>
      </c>
      <c r="AK317" t="s">
        <v>517</v>
      </c>
      <c r="AL317" t="s">
        <v>518</v>
      </c>
      <c r="AM317" t="s">
        <v>474</v>
      </c>
      <c r="AN317" t="s">
        <v>645</v>
      </c>
      <c r="AO317" t="s">
        <v>593</v>
      </c>
      <c r="AP317" t="s">
        <v>1574</v>
      </c>
      <c r="AQ317" t="s">
        <v>3659</v>
      </c>
      <c r="AR317" t="s">
        <v>437</v>
      </c>
      <c r="AS317" t="s">
        <v>3660</v>
      </c>
      <c r="AT317" t="s">
        <v>437</v>
      </c>
      <c r="AU317" t="s">
        <v>405</v>
      </c>
      <c r="AV317" t="s">
        <v>405</v>
      </c>
      <c r="AW317" t="s">
        <v>623</v>
      </c>
      <c r="AX317" t="s">
        <v>623</v>
      </c>
      <c r="AY317" t="s">
        <v>431</v>
      </c>
      <c r="AZ317" t="s">
        <v>438</v>
      </c>
      <c r="BA317" t="s">
        <v>438</v>
      </c>
      <c r="BB317" t="s">
        <v>438</v>
      </c>
      <c r="BC317" t="s">
        <v>438</v>
      </c>
      <c r="BD317" t="s">
        <v>439</v>
      </c>
      <c r="BE317" t="s">
        <v>3661</v>
      </c>
      <c r="BF317" t="s">
        <v>648</v>
      </c>
      <c r="BG317" t="s">
        <v>442</v>
      </c>
      <c r="BH317" t="s">
        <v>442</v>
      </c>
      <c r="BI317" t="s">
        <v>438</v>
      </c>
      <c r="BJ317" t="s">
        <v>643</v>
      </c>
      <c r="BK317" t="s">
        <v>643</v>
      </c>
      <c r="BM317" t="s">
        <v>447</v>
      </c>
      <c r="BN317" t="s">
        <v>447</v>
      </c>
    </row>
    <row r="318" spans="1:66">
      <c r="A318">
        <v>314</v>
      </c>
      <c r="B318" t="s">
        <v>186</v>
      </c>
      <c r="C318" t="s">
        <v>3662</v>
      </c>
      <c r="D318" t="s">
        <v>3634</v>
      </c>
      <c r="E318" t="s">
        <v>3663</v>
      </c>
      <c r="F318" t="s">
        <v>2358</v>
      </c>
      <c r="G318" t="s">
        <v>452</v>
      </c>
      <c r="H318" t="s">
        <v>598</v>
      </c>
      <c r="I318" t="s">
        <v>405</v>
      </c>
      <c r="J318" t="s">
        <v>3636</v>
      </c>
      <c r="K318" t="s">
        <v>3636</v>
      </c>
      <c r="L318" t="s">
        <v>3637</v>
      </c>
      <c r="M318" t="s">
        <v>3638</v>
      </c>
      <c r="N318" t="s">
        <v>3639</v>
      </c>
      <c r="O318" t="s">
        <v>3640</v>
      </c>
      <c r="P318" t="s">
        <v>3641</v>
      </c>
      <c r="Q318" t="s">
        <v>3664</v>
      </c>
      <c r="R318" t="s">
        <v>3636</v>
      </c>
      <c r="S318" t="s">
        <v>3636</v>
      </c>
      <c r="T318" t="s">
        <v>3637</v>
      </c>
      <c r="U318" t="s">
        <v>3665</v>
      </c>
      <c r="V318" t="s">
        <v>3666</v>
      </c>
      <c r="W318" t="s">
        <v>979</v>
      </c>
      <c r="X318" t="s">
        <v>3657</v>
      </c>
      <c r="Y318" t="s">
        <v>3658</v>
      </c>
      <c r="Z318" t="s">
        <v>3647</v>
      </c>
      <c r="AA318" t="s">
        <v>2820</v>
      </c>
      <c r="AB318" t="s">
        <v>3648</v>
      </c>
      <c r="AC318" t="s">
        <v>2510</v>
      </c>
      <c r="AD318" t="s">
        <v>3649</v>
      </c>
      <c r="AE318" t="s">
        <v>2539</v>
      </c>
      <c r="AF318" t="s">
        <v>3452</v>
      </c>
      <c r="AG318" t="s">
        <v>2540</v>
      </c>
      <c r="AH318" t="s">
        <v>643</v>
      </c>
      <c r="AI318" t="s">
        <v>2449</v>
      </c>
      <c r="AJ318" t="s">
        <v>643</v>
      </c>
      <c r="AK318" t="s">
        <v>517</v>
      </c>
      <c r="AL318" t="s">
        <v>518</v>
      </c>
      <c r="AM318" t="s">
        <v>474</v>
      </c>
      <c r="AN318" t="s">
        <v>645</v>
      </c>
      <c r="AO318" t="s">
        <v>593</v>
      </c>
      <c r="AP318" t="s">
        <v>1574</v>
      </c>
      <c r="AQ318" t="s">
        <v>3667</v>
      </c>
      <c r="AR318" t="s">
        <v>437</v>
      </c>
      <c r="AS318" t="s">
        <v>3668</v>
      </c>
      <c r="AT318" t="s">
        <v>437</v>
      </c>
      <c r="AU318" t="s">
        <v>405</v>
      </c>
      <c r="AV318" t="s">
        <v>405</v>
      </c>
      <c r="AW318" t="s">
        <v>623</v>
      </c>
      <c r="AX318" t="s">
        <v>623</v>
      </c>
      <c r="AY318" t="s">
        <v>431</v>
      </c>
      <c r="AZ318" t="s">
        <v>438</v>
      </c>
      <c r="BA318" t="s">
        <v>438</v>
      </c>
      <c r="BB318" t="s">
        <v>438</v>
      </c>
      <c r="BC318" t="s">
        <v>442</v>
      </c>
      <c r="BD318" t="s">
        <v>439</v>
      </c>
      <c r="BE318" t="s">
        <v>3669</v>
      </c>
      <c r="BF318" t="s">
        <v>648</v>
      </c>
      <c r="BG318" t="s">
        <v>442</v>
      </c>
      <c r="BH318" t="s">
        <v>442</v>
      </c>
      <c r="BI318" t="s">
        <v>438</v>
      </c>
      <c r="BJ318" t="s">
        <v>643</v>
      </c>
      <c r="BK318" t="s">
        <v>643</v>
      </c>
      <c r="BM318" t="s">
        <v>447</v>
      </c>
      <c r="BN318" t="s">
        <v>447</v>
      </c>
    </row>
    <row r="319" spans="1:66">
      <c r="A319">
        <v>315</v>
      </c>
      <c r="B319" t="s">
        <v>186</v>
      </c>
      <c r="C319" t="s">
        <v>3670</v>
      </c>
      <c r="D319" t="s">
        <v>3634</v>
      </c>
      <c r="E319" t="s">
        <v>3671</v>
      </c>
      <c r="F319" t="s">
        <v>2358</v>
      </c>
      <c r="G319" t="s">
        <v>452</v>
      </c>
      <c r="H319" t="s">
        <v>598</v>
      </c>
      <c r="I319" t="s">
        <v>405</v>
      </c>
      <c r="J319" t="s">
        <v>3636</v>
      </c>
      <c r="K319" t="s">
        <v>3636</v>
      </c>
      <c r="L319" t="s">
        <v>3637</v>
      </c>
      <c r="M319" t="s">
        <v>3638</v>
      </c>
      <c r="N319" t="s">
        <v>3639</v>
      </c>
      <c r="O319" t="s">
        <v>3640</v>
      </c>
      <c r="P319" t="s">
        <v>3641</v>
      </c>
      <c r="Q319" t="s">
        <v>3642</v>
      </c>
      <c r="R319" t="s">
        <v>3636</v>
      </c>
      <c r="S319" t="s">
        <v>3636</v>
      </c>
      <c r="T319" t="s">
        <v>3637</v>
      </c>
      <c r="U319" t="s">
        <v>3672</v>
      </c>
      <c r="V319" t="s">
        <v>3673</v>
      </c>
      <c r="W319" t="s">
        <v>979</v>
      </c>
      <c r="X319" t="s">
        <v>3657</v>
      </c>
      <c r="Y319" t="s">
        <v>3658</v>
      </c>
      <c r="Z319" t="s">
        <v>3647</v>
      </c>
      <c r="AA319" t="s">
        <v>2820</v>
      </c>
      <c r="AB319" t="s">
        <v>3648</v>
      </c>
      <c r="AC319" t="s">
        <v>2510</v>
      </c>
      <c r="AD319" t="s">
        <v>3649</v>
      </c>
      <c r="AE319" t="s">
        <v>2539</v>
      </c>
      <c r="AF319" t="s">
        <v>2542</v>
      </c>
      <c r="AG319" t="s">
        <v>2449</v>
      </c>
      <c r="AH319" t="s">
        <v>643</v>
      </c>
      <c r="AI319" t="s">
        <v>2686</v>
      </c>
      <c r="AJ319" t="s">
        <v>643</v>
      </c>
      <c r="AK319" t="s">
        <v>517</v>
      </c>
      <c r="AL319" t="s">
        <v>518</v>
      </c>
      <c r="AM319" t="s">
        <v>474</v>
      </c>
      <c r="AN319" t="s">
        <v>645</v>
      </c>
      <c r="AO319" t="s">
        <v>593</v>
      </c>
      <c r="AP319" t="s">
        <v>1574</v>
      </c>
      <c r="AQ319" t="s">
        <v>3674</v>
      </c>
      <c r="AR319" t="s">
        <v>437</v>
      </c>
      <c r="AS319" t="s">
        <v>3668</v>
      </c>
      <c r="AT319" t="s">
        <v>437</v>
      </c>
      <c r="AU319" t="s">
        <v>405</v>
      </c>
      <c r="AV319" t="s">
        <v>405</v>
      </c>
      <c r="AW319" t="s">
        <v>623</v>
      </c>
      <c r="AX319" t="s">
        <v>623</v>
      </c>
      <c r="AY319" t="s">
        <v>431</v>
      </c>
      <c r="AZ319" t="s">
        <v>438</v>
      </c>
      <c r="BA319" t="s">
        <v>438</v>
      </c>
      <c r="BB319" t="s">
        <v>438</v>
      </c>
      <c r="BC319" t="s">
        <v>438</v>
      </c>
      <c r="BD319" t="s">
        <v>439</v>
      </c>
      <c r="BE319" t="s">
        <v>3675</v>
      </c>
      <c r="BF319" t="s">
        <v>648</v>
      </c>
      <c r="BG319" t="s">
        <v>442</v>
      </c>
      <c r="BH319" t="s">
        <v>442</v>
      </c>
      <c r="BI319" t="s">
        <v>438</v>
      </c>
      <c r="BJ319" t="s">
        <v>643</v>
      </c>
      <c r="BK319" t="s">
        <v>643</v>
      </c>
      <c r="BM319" t="s">
        <v>447</v>
      </c>
      <c r="BN319" t="s">
        <v>447</v>
      </c>
    </row>
    <row r="320" spans="1:66">
      <c r="A320">
        <v>316</v>
      </c>
      <c r="B320" t="s">
        <v>186</v>
      </c>
      <c r="C320" t="s">
        <v>3676</v>
      </c>
      <c r="D320" t="s">
        <v>3634</v>
      </c>
      <c r="E320" t="s">
        <v>3677</v>
      </c>
      <c r="F320" t="s">
        <v>2358</v>
      </c>
      <c r="G320" t="s">
        <v>452</v>
      </c>
      <c r="H320" t="s">
        <v>598</v>
      </c>
      <c r="I320" t="s">
        <v>405</v>
      </c>
      <c r="J320" t="s">
        <v>3636</v>
      </c>
      <c r="K320" t="s">
        <v>3636</v>
      </c>
      <c r="L320" t="s">
        <v>3637</v>
      </c>
      <c r="M320" t="s">
        <v>3638</v>
      </c>
      <c r="N320" t="s">
        <v>3639</v>
      </c>
      <c r="O320" t="s">
        <v>3678</v>
      </c>
      <c r="P320" t="s">
        <v>3641</v>
      </c>
      <c r="Q320" t="s">
        <v>3642</v>
      </c>
      <c r="R320" t="s">
        <v>3636</v>
      </c>
      <c r="S320" t="s">
        <v>3636</v>
      </c>
      <c r="T320" t="s">
        <v>3637</v>
      </c>
      <c r="U320" t="s">
        <v>3679</v>
      </c>
      <c r="V320" t="s">
        <v>3680</v>
      </c>
      <c r="W320" t="s">
        <v>979</v>
      </c>
      <c r="X320" t="s">
        <v>3657</v>
      </c>
      <c r="Y320" t="s">
        <v>3658</v>
      </c>
      <c r="Z320" t="s">
        <v>981</v>
      </c>
      <c r="AA320" t="s">
        <v>2820</v>
      </c>
      <c r="AB320" t="s">
        <v>3648</v>
      </c>
      <c r="AC320" t="s">
        <v>2510</v>
      </c>
      <c r="AD320" t="s">
        <v>3649</v>
      </c>
      <c r="AE320" t="s">
        <v>2539</v>
      </c>
      <c r="AF320" t="s">
        <v>3452</v>
      </c>
      <c r="AG320" t="s">
        <v>2540</v>
      </c>
      <c r="AH320" t="s">
        <v>643</v>
      </c>
      <c r="AI320" t="s">
        <v>2449</v>
      </c>
      <c r="AJ320" t="s">
        <v>643</v>
      </c>
      <c r="AK320" t="s">
        <v>517</v>
      </c>
      <c r="AL320" t="s">
        <v>518</v>
      </c>
      <c r="AM320" t="s">
        <v>474</v>
      </c>
      <c r="AN320" t="s">
        <v>645</v>
      </c>
      <c r="AO320" t="s">
        <v>593</v>
      </c>
      <c r="AP320" t="s">
        <v>1574</v>
      </c>
      <c r="AQ320" t="s">
        <v>3681</v>
      </c>
      <c r="AR320" t="s">
        <v>437</v>
      </c>
      <c r="AS320" t="s">
        <v>3668</v>
      </c>
      <c r="AT320" t="s">
        <v>437</v>
      </c>
      <c r="AU320" t="s">
        <v>405</v>
      </c>
      <c r="AV320" t="s">
        <v>405</v>
      </c>
      <c r="AW320" t="s">
        <v>623</v>
      </c>
      <c r="AX320" t="s">
        <v>623</v>
      </c>
      <c r="AY320" t="s">
        <v>431</v>
      </c>
      <c r="AZ320" t="s">
        <v>438</v>
      </c>
      <c r="BA320" t="s">
        <v>438</v>
      </c>
      <c r="BB320" t="s">
        <v>438</v>
      </c>
      <c r="BC320" t="s">
        <v>438</v>
      </c>
      <c r="BD320" t="s">
        <v>439</v>
      </c>
      <c r="BE320" t="s">
        <v>3682</v>
      </c>
      <c r="BF320" t="s">
        <v>648</v>
      </c>
      <c r="BG320" t="s">
        <v>442</v>
      </c>
      <c r="BH320" t="s">
        <v>442</v>
      </c>
      <c r="BI320" t="s">
        <v>438</v>
      </c>
      <c r="BJ320" t="s">
        <v>643</v>
      </c>
      <c r="BK320" t="s">
        <v>643</v>
      </c>
      <c r="BM320" t="s">
        <v>447</v>
      </c>
      <c r="BN320" t="s">
        <v>447</v>
      </c>
    </row>
    <row r="321" spans="1:66">
      <c r="A321">
        <v>317</v>
      </c>
      <c r="B321" t="s">
        <v>186</v>
      </c>
      <c r="C321" t="s">
        <v>3683</v>
      </c>
      <c r="D321" t="s">
        <v>3634</v>
      </c>
      <c r="E321" t="s">
        <v>3684</v>
      </c>
      <c r="F321" t="s">
        <v>2358</v>
      </c>
      <c r="G321" t="s">
        <v>452</v>
      </c>
      <c r="H321" t="s">
        <v>598</v>
      </c>
      <c r="I321" t="s">
        <v>405</v>
      </c>
      <c r="J321" t="s">
        <v>3636</v>
      </c>
      <c r="K321" t="s">
        <v>3636</v>
      </c>
      <c r="L321" t="s">
        <v>3637</v>
      </c>
      <c r="M321" t="s">
        <v>3638</v>
      </c>
      <c r="N321" t="s">
        <v>3639</v>
      </c>
      <c r="O321" t="s">
        <v>3685</v>
      </c>
      <c r="P321" t="s">
        <v>3641</v>
      </c>
      <c r="Q321" t="s">
        <v>3642</v>
      </c>
      <c r="R321" t="s">
        <v>3636</v>
      </c>
      <c r="S321" t="s">
        <v>3636</v>
      </c>
      <c r="T321" t="s">
        <v>3637</v>
      </c>
      <c r="U321" t="s">
        <v>3686</v>
      </c>
      <c r="V321" t="s">
        <v>3687</v>
      </c>
      <c r="W321" t="s">
        <v>979</v>
      </c>
      <c r="X321" t="s">
        <v>1252</v>
      </c>
      <c r="Y321" t="s">
        <v>3688</v>
      </c>
      <c r="Z321" t="s">
        <v>3647</v>
      </c>
      <c r="AA321" t="s">
        <v>2821</v>
      </c>
      <c r="AB321" t="s">
        <v>3648</v>
      </c>
      <c r="AC321" t="s">
        <v>2510</v>
      </c>
      <c r="AD321" t="s">
        <v>3649</v>
      </c>
      <c r="AE321" t="s">
        <v>2539</v>
      </c>
      <c r="AF321" t="s">
        <v>3452</v>
      </c>
      <c r="AG321" t="s">
        <v>2540</v>
      </c>
      <c r="AH321" t="s">
        <v>2542</v>
      </c>
      <c r="AI321" t="s">
        <v>2540</v>
      </c>
      <c r="AJ321" t="s">
        <v>643</v>
      </c>
      <c r="AK321" t="s">
        <v>517</v>
      </c>
      <c r="AL321" t="s">
        <v>518</v>
      </c>
      <c r="AM321" t="s">
        <v>474</v>
      </c>
      <c r="AN321" t="s">
        <v>645</v>
      </c>
      <c r="AO321" t="s">
        <v>593</v>
      </c>
      <c r="AP321" t="s">
        <v>1574</v>
      </c>
      <c r="AQ321" t="s">
        <v>3689</v>
      </c>
      <c r="AR321" t="s">
        <v>437</v>
      </c>
      <c r="AS321" t="s">
        <v>3660</v>
      </c>
      <c r="AT321" t="s">
        <v>437</v>
      </c>
      <c r="AU321" t="s">
        <v>405</v>
      </c>
      <c r="AV321" t="s">
        <v>405</v>
      </c>
      <c r="AW321" t="s">
        <v>623</v>
      </c>
      <c r="AX321" t="s">
        <v>623</v>
      </c>
      <c r="AY321" t="s">
        <v>431</v>
      </c>
      <c r="AZ321" t="s">
        <v>438</v>
      </c>
      <c r="BA321" t="s">
        <v>438</v>
      </c>
      <c r="BB321" t="s">
        <v>438</v>
      </c>
      <c r="BC321" t="s">
        <v>438</v>
      </c>
      <c r="BD321" t="s">
        <v>439</v>
      </c>
      <c r="BE321" t="s">
        <v>3690</v>
      </c>
      <c r="BF321" t="s">
        <v>648</v>
      </c>
      <c r="BG321" t="s">
        <v>442</v>
      </c>
      <c r="BH321" t="s">
        <v>442</v>
      </c>
      <c r="BI321" t="s">
        <v>438</v>
      </c>
      <c r="BJ321" t="s">
        <v>2542</v>
      </c>
      <c r="BK321" t="s">
        <v>2542</v>
      </c>
      <c r="BM321" t="s">
        <v>447</v>
      </c>
      <c r="BN321" t="s">
        <v>447</v>
      </c>
    </row>
    <row r="322" spans="1:66">
      <c r="A322">
        <v>318</v>
      </c>
      <c r="B322" t="s">
        <v>186</v>
      </c>
      <c r="C322" t="s">
        <v>3691</v>
      </c>
      <c r="D322" t="s">
        <v>3692</v>
      </c>
      <c r="E322" t="s">
        <v>3693</v>
      </c>
      <c r="F322" t="s">
        <v>2358</v>
      </c>
      <c r="G322" t="s">
        <v>452</v>
      </c>
      <c r="H322" t="s">
        <v>404</v>
      </c>
      <c r="I322" t="s">
        <v>405</v>
      </c>
      <c r="J322" t="s">
        <v>405</v>
      </c>
      <c r="K322" t="s">
        <v>405</v>
      </c>
      <c r="L322" t="s">
        <v>3694</v>
      </c>
      <c r="M322" t="s">
        <v>3695</v>
      </c>
      <c r="N322" t="s">
        <v>3696</v>
      </c>
      <c r="O322" t="s">
        <v>3697</v>
      </c>
      <c r="P322" t="s">
        <v>3698</v>
      </c>
      <c r="Q322" t="s">
        <v>3699</v>
      </c>
      <c r="R322" t="s">
        <v>405</v>
      </c>
      <c r="S322" t="s">
        <v>405</v>
      </c>
      <c r="T322" t="s">
        <v>3694</v>
      </c>
      <c r="U322" t="s">
        <v>3700</v>
      </c>
      <c r="V322" t="s">
        <v>3701</v>
      </c>
      <c r="W322" t="s">
        <v>2625</v>
      </c>
      <c r="X322" t="s">
        <v>2539</v>
      </c>
      <c r="Y322" t="s">
        <v>2419</v>
      </c>
      <c r="Z322" t="s">
        <v>3702</v>
      </c>
      <c r="AA322" t="s">
        <v>2540</v>
      </c>
      <c r="AB322" t="s">
        <v>2540</v>
      </c>
      <c r="AC322" t="s">
        <v>2541</v>
      </c>
      <c r="AD322" t="s">
        <v>2541</v>
      </c>
      <c r="AE322" t="s">
        <v>3703</v>
      </c>
      <c r="AF322" t="s">
        <v>2541</v>
      </c>
      <c r="AG322" t="s">
        <v>2404</v>
      </c>
      <c r="AH322" t="s">
        <v>2511</v>
      </c>
      <c r="AI322" t="s">
        <v>2404</v>
      </c>
      <c r="AJ322" t="s">
        <v>3704</v>
      </c>
      <c r="AK322" t="s">
        <v>425</v>
      </c>
      <c r="AM322" t="s">
        <v>474</v>
      </c>
      <c r="AN322" t="s">
        <v>427</v>
      </c>
      <c r="AO322" t="s">
        <v>572</v>
      </c>
      <c r="AP322" t="s">
        <v>429</v>
      </c>
      <c r="AQ322" t="s">
        <v>483</v>
      </c>
      <c r="AR322" t="s">
        <v>431</v>
      </c>
      <c r="AS322" t="s">
        <v>477</v>
      </c>
      <c r="AT322" t="s">
        <v>431</v>
      </c>
      <c r="AU322" t="s">
        <v>433</v>
      </c>
      <c r="AV322" t="s">
        <v>674</v>
      </c>
      <c r="AW322" t="s">
        <v>521</v>
      </c>
      <c r="AX322" t="s">
        <v>549</v>
      </c>
      <c r="AY322" t="s">
        <v>431</v>
      </c>
      <c r="AZ322" t="s">
        <v>438</v>
      </c>
      <c r="BA322" t="s">
        <v>438</v>
      </c>
      <c r="BB322" t="s">
        <v>438</v>
      </c>
      <c r="BC322" t="s">
        <v>438</v>
      </c>
      <c r="BD322" t="s">
        <v>439</v>
      </c>
      <c r="BE322" t="s">
        <v>483</v>
      </c>
      <c r="BF322" t="s">
        <v>3705</v>
      </c>
      <c r="BG322" t="s">
        <v>442</v>
      </c>
      <c r="BH322" t="s">
        <v>442</v>
      </c>
      <c r="BI322" t="s">
        <v>438</v>
      </c>
      <c r="BJ322" t="s">
        <v>2511</v>
      </c>
      <c r="BK322" t="s">
        <v>2511</v>
      </c>
      <c r="BM322" t="s">
        <v>524</v>
      </c>
      <c r="BN322" t="s">
        <v>1035</v>
      </c>
    </row>
    <row r="323" spans="1:66">
      <c r="A323">
        <v>319</v>
      </c>
      <c r="B323" t="s">
        <v>486</v>
      </c>
      <c r="C323" t="s">
        <v>3706</v>
      </c>
      <c r="D323" t="s">
        <v>3707</v>
      </c>
      <c r="BM323" t="s">
        <v>491</v>
      </c>
      <c r="BN323" t="s">
        <v>485</v>
      </c>
    </row>
    <row r="324" spans="1:66">
      <c r="A324">
        <v>320</v>
      </c>
      <c r="B324" t="s">
        <v>7616</v>
      </c>
      <c r="C324" t="s">
        <v>7616</v>
      </c>
      <c r="D324" t="s">
        <v>7616</v>
      </c>
      <c r="E324" t="s">
        <v>7616</v>
      </c>
    </row>
    <row r="325" spans="1:66">
      <c r="A325">
        <v>321</v>
      </c>
      <c r="B325" t="s">
        <v>697</v>
      </c>
      <c r="C325" t="s">
        <v>3708</v>
      </c>
      <c r="D325" t="s">
        <v>3709</v>
      </c>
      <c r="BM325" t="s">
        <v>3710</v>
      </c>
      <c r="BN325" t="s">
        <v>3711</v>
      </c>
    </row>
    <row r="326" spans="1:66">
      <c r="A326">
        <v>322</v>
      </c>
      <c r="B326" t="s">
        <v>697</v>
      </c>
      <c r="C326" t="s">
        <v>3712</v>
      </c>
      <c r="D326" t="s">
        <v>3713</v>
      </c>
      <c r="BM326" t="s">
        <v>447</v>
      </c>
      <c r="BN326" t="s">
        <v>447</v>
      </c>
    </row>
    <row r="327" spans="1:66">
      <c r="A327">
        <v>323</v>
      </c>
      <c r="B327" t="s">
        <v>486</v>
      </c>
      <c r="C327" t="s">
        <v>3714</v>
      </c>
      <c r="D327" t="s">
        <v>3715</v>
      </c>
      <c r="BM327" t="s">
        <v>444</v>
      </c>
      <c r="BN327" t="s">
        <v>444</v>
      </c>
    </row>
    <row r="328" spans="1:66">
      <c r="A328">
        <v>324</v>
      </c>
      <c r="B328" t="s">
        <v>186</v>
      </c>
      <c r="C328" t="s">
        <v>3716</v>
      </c>
      <c r="D328" t="s">
        <v>3717</v>
      </c>
      <c r="E328" t="s">
        <v>3718</v>
      </c>
      <c r="F328" t="s">
        <v>2358</v>
      </c>
      <c r="G328" t="s">
        <v>452</v>
      </c>
      <c r="H328" t="s">
        <v>598</v>
      </c>
      <c r="I328" t="s">
        <v>3719</v>
      </c>
      <c r="J328" t="s">
        <v>3720</v>
      </c>
      <c r="K328" t="s">
        <v>405</v>
      </c>
      <c r="L328" t="s">
        <v>3721</v>
      </c>
      <c r="M328" t="s">
        <v>405</v>
      </c>
      <c r="N328" t="s">
        <v>3719</v>
      </c>
      <c r="O328" t="s">
        <v>3722</v>
      </c>
      <c r="P328" t="s">
        <v>3723</v>
      </c>
      <c r="Q328" t="s">
        <v>3724</v>
      </c>
      <c r="R328" t="s">
        <v>3720</v>
      </c>
      <c r="S328" t="s">
        <v>405</v>
      </c>
      <c r="T328" t="s">
        <v>3721</v>
      </c>
      <c r="U328" t="s">
        <v>3725</v>
      </c>
      <c r="V328" t="s">
        <v>3726</v>
      </c>
      <c r="W328" t="s">
        <v>3727</v>
      </c>
      <c r="X328" t="s">
        <v>2506</v>
      </c>
      <c r="Y328" t="s">
        <v>3727</v>
      </c>
      <c r="Z328" t="s">
        <v>2506</v>
      </c>
      <c r="AA328" t="s">
        <v>3537</v>
      </c>
      <c r="AB328" t="s">
        <v>3728</v>
      </c>
      <c r="AC328" t="s">
        <v>2802</v>
      </c>
      <c r="AD328" t="s">
        <v>3729</v>
      </c>
      <c r="AE328" t="s">
        <v>3730</v>
      </c>
      <c r="AF328" t="s">
        <v>3731</v>
      </c>
      <c r="AG328" t="s">
        <v>3702</v>
      </c>
      <c r="AH328" t="s">
        <v>3703</v>
      </c>
      <c r="AI328" t="s">
        <v>3732</v>
      </c>
      <c r="AJ328" t="s">
        <v>3733</v>
      </c>
      <c r="AK328" t="s">
        <v>517</v>
      </c>
      <c r="AL328" t="s">
        <v>518</v>
      </c>
      <c r="AM328" t="s">
        <v>1048</v>
      </c>
      <c r="AN328" t="s">
        <v>427</v>
      </c>
      <c r="AO328" t="s">
        <v>593</v>
      </c>
      <c r="AP328" t="s">
        <v>429</v>
      </c>
      <c r="AQ328" t="s">
        <v>483</v>
      </c>
      <c r="AR328" t="s">
        <v>431</v>
      </c>
      <c r="AS328" t="s">
        <v>1603</v>
      </c>
      <c r="AT328" t="s">
        <v>431</v>
      </c>
      <c r="AU328" t="s">
        <v>478</v>
      </c>
      <c r="AV328" t="s">
        <v>479</v>
      </c>
      <c r="AW328" t="s">
        <v>480</v>
      </c>
      <c r="AX328" t="s">
        <v>1131</v>
      </c>
      <c r="AY328" t="s">
        <v>437</v>
      </c>
      <c r="AZ328" t="s">
        <v>438</v>
      </c>
      <c r="BA328" t="s">
        <v>438</v>
      </c>
      <c r="BB328" t="s">
        <v>438</v>
      </c>
      <c r="BC328" t="s">
        <v>438</v>
      </c>
      <c r="BD328" t="s">
        <v>439</v>
      </c>
      <c r="BE328" t="s">
        <v>3734</v>
      </c>
      <c r="BF328" t="s">
        <v>441</v>
      </c>
      <c r="BG328" t="s">
        <v>442</v>
      </c>
      <c r="BH328" t="s">
        <v>442</v>
      </c>
      <c r="BI328" t="s">
        <v>438</v>
      </c>
      <c r="BJ328" t="s">
        <v>3703</v>
      </c>
      <c r="BK328" t="s">
        <v>3703</v>
      </c>
      <c r="BM328" t="s">
        <v>447</v>
      </c>
      <c r="BN328" t="s">
        <v>447</v>
      </c>
    </row>
    <row r="329" spans="1:66">
      <c r="A329">
        <v>325</v>
      </c>
      <c r="B329" t="s">
        <v>186</v>
      </c>
      <c r="C329" t="s">
        <v>3735</v>
      </c>
      <c r="D329" t="s">
        <v>3736</v>
      </c>
      <c r="E329" t="s">
        <v>3735</v>
      </c>
      <c r="F329" t="s">
        <v>2358</v>
      </c>
      <c r="G329" t="s">
        <v>452</v>
      </c>
      <c r="H329" t="s">
        <v>598</v>
      </c>
      <c r="I329" t="s">
        <v>405</v>
      </c>
      <c r="J329" t="s">
        <v>3737</v>
      </c>
      <c r="K329" t="s">
        <v>447</v>
      </c>
      <c r="L329" t="s">
        <v>3738</v>
      </c>
      <c r="M329" t="s">
        <v>405</v>
      </c>
      <c r="N329" t="s">
        <v>3739</v>
      </c>
      <c r="O329" t="s">
        <v>3740</v>
      </c>
      <c r="P329" t="s">
        <v>3741</v>
      </c>
      <c r="Q329" t="s">
        <v>3742</v>
      </c>
      <c r="R329" t="s">
        <v>3737</v>
      </c>
      <c r="S329" t="s">
        <v>447</v>
      </c>
      <c r="T329" t="s">
        <v>3738</v>
      </c>
      <c r="U329" t="s">
        <v>3743</v>
      </c>
      <c r="V329" t="s">
        <v>3744</v>
      </c>
      <c r="W329" t="s">
        <v>1086</v>
      </c>
      <c r="X329" t="s">
        <v>1635</v>
      </c>
      <c r="Y329" t="s">
        <v>1086</v>
      </c>
      <c r="Z329" t="s">
        <v>1635</v>
      </c>
      <c r="AA329" t="s">
        <v>2095</v>
      </c>
      <c r="AB329" t="s">
        <v>3745</v>
      </c>
      <c r="AC329" t="s">
        <v>977</v>
      </c>
      <c r="AD329" t="s">
        <v>1493</v>
      </c>
      <c r="AE329" t="s">
        <v>2098</v>
      </c>
      <c r="AF329" t="s">
        <v>1265</v>
      </c>
      <c r="AG329" t="s">
        <v>979</v>
      </c>
      <c r="AH329" t="s">
        <v>3313</v>
      </c>
      <c r="AI329" t="s">
        <v>979</v>
      </c>
      <c r="AJ329" t="s">
        <v>3313</v>
      </c>
      <c r="AK329" t="s">
        <v>517</v>
      </c>
      <c r="AL329" t="s">
        <v>518</v>
      </c>
      <c r="AM329" t="s">
        <v>474</v>
      </c>
      <c r="AN329" t="s">
        <v>427</v>
      </c>
      <c r="AO329" t="s">
        <v>593</v>
      </c>
      <c r="AP329" t="s">
        <v>429</v>
      </c>
      <c r="AQ329" t="s">
        <v>483</v>
      </c>
      <c r="AR329" t="s">
        <v>431</v>
      </c>
      <c r="AS329" t="s">
        <v>477</v>
      </c>
      <c r="AT329" t="s">
        <v>431</v>
      </c>
      <c r="AU329" t="s">
        <v>478</v>
      </c>
      <c r="AV329" t="s">
        <v>479</v>
      </c>
      <c r="AW329" t="s">
        <v>480</v>
      </c>
      <c r="AX329" t="s">
        <v>3746</v>
      </c>
      <c r="AY329" t="s">
        <v>431</v>
      </c>
      <c r="AZ329" t="s">
        <v>438</v>
      </c>
      <c r="BA329" t="s">
        <v>438</v>
      </c>
      <c r="BB329" t="s">
        <v>438</v>
      </c>
      <c r="BC329" t="s">
        <v>438</v>
      </c>
      <c r="BD329" t="s">
        <v>439</v>
      </c>
      <c r="BE329" t="s">
        <v>483</v>
      </c>
      <c r="BF329" t="s">
        <v>441</v>
      </c>
      <c r="BG329" t="s">
        <v>442</v>
      </c>
      <c r="BH329" t="s">
        <v>438</v>
      </c>
      <c r="BI329" t="s">
        <v>442</v>
      </c>
      <c r="BJ329" t="s">
        <v>3313</v>
      </c>
      <c r="BL329" t="s">
        <v>3313</v>
      </c>
      <c r="BM329" t="s">
        <v>447</v>
      </c>
      <c r="BN329" t="s">
        <v>447</v>
      </c>
    </row>
    <row r="330" spans="1:66">
      <c r="A330">
        <v>326</v>
      </c>
      <c r="B330" t="s">
        <v>186</v>
      </c>
      <c r="C330" t="s">
        <v>3747</v>
      </c>
      <c r="D330" t="s">
        <v>3748</v>
      </c>
      <c r="E330" t="s">
        <v>3749</v>
      </c>
      <c r="F330" t="s">
        <v>2358</v>
      </c>
      <c r="G330" t="s">
        <v>452</v>
      </c>
      <c r="H330" t="s">
        <v>598</v>
      </c>
      <c r="I330" t="s">
        <v>405</v>
      </c>
      <c r="J330" t="s">
        <v>3750</v>
      </c>
      <c r="K330" t="s">
        <v>3751</v>
      </c>
      <c r="L330" t="s">
        <v>3752</v>
      </c>
      <c r="M330" t="s">
        <v>405</v>
      </c>
      <c r="N330" t="s">
        <v>3753</v>
      </c>
      <c r="O330" t="s">
        <v>3754</v>
      </c>
      <c r="P330" t="s">
        <v>3755</v>
      </c>
      <c r="Q330" t="s">
        <v>3756</v>
      </c>
      <c r="R330" t="s">
        <v>3750</v>
      </c>
      <c r="S330" t="s">
        <v>3751</v>
      </c>
      <c r="T330" t="s">
        <v>3752</v>
      </c>
      <c r="U330" t="s">
        <v>3757</v>
      </c>
      <c r="V330" t="s">
        <v>3758</v>
      </c>
      <c r="W330" t="s">
        <v>1838</v>
      </c>
      <c r="X330" t="s">
        <v>3600</v>
      </c>
      <c r="Y330" t="s">
        <v>1838</v>
      </c>
      <c r="Z330" t="s">
        <v>3600</v>
      </c>
      <c r="AA330" t="s">
        <v>2769</v>
      </c>
      <c r="AB330" t="s">
        <v>3731</v>
      </c>
      <c r="AC330" t="s">
        <v>2769</v>
      </c>
      <c r="AD330" t="s">
        <v>2686</v>
      </c>
      <c r="AE330" t="s">
        <v>2523</v>
      </c>
      <c r="AF330" t="s">
        <v>2977</v>
      </c>
      <c r="AG330" t="s">
        <v>3759</v>
      </c>
      <c r="AH330" t="s">
        <v>2918</v>
      </c>
      <c r="AI330" t="s">
        <v>2344</v>
      </c>
      <c r="AJ330" t="s">
        <v>2351</v>
      </c>
      <c r="AK330" t="s">
        <v>517</v>
      </c>
      <c r="AL330" t="s">
        <v>592</v>
      </c>
      <c r="AM330" t="s">
        <v>474</v>
      </c>
      <c r="AN330" t="s">
        <v>427</v>
      </c>
      <c r="AO330" t="s">
        <v>882</v>
      </c>
      <c r="AP330" t="s">
        <v>2610</v>
      </c>
      <c r="AQ330" t="s">
        <v>483</v>
      </c>
      <c r="AR330" t="s">
        <v>437</v>
      </c>
      <c r="AS330" t="s">
        <v>477</v>
      </c>
      <c r="AT330" t="s">
        <v>431</v>
      </c>
      <c r="AU330" t="s">
        <v>520</v>
      </c>
      <c r="AV330" t="s">
        <v>674</v>
      </c>
      <c r="AW330" t="s">
        <v>521</v>
      </c>
      <c r="AX330" t="s">
        <v>549</v>
      </c>
      <c r="AY330" t="s">
        <v>437</v>
      </c>
      <c r="AZ330" t="s">
        <v>438</v>
      </c>
      <c r="BA330" t="s">
        <v>438</v>
      </c>
      <c r="BB330" t="s">
        <v>438</v>
      </c>
      <c r="BC330" t="s">
        <v>438</v>
      </c>
      <c r="BD330" t="s">
        <v>482</v>
      </c>
      <c r="BE330" t="s">
        <v>483</v>
      </c>
      <c r="BF330" t="s">
        <v>3760</v>
      </c>
      <c r="BG330" t="s">
        <v>442</v>
      </c>
      <c r="BH330" t="s">
        <v>442</v>
      </c>
      <c r="BI330" t="s">
        <v>442</v>
      </c>
      <c r="BJ330" t="s">
        <v>2918</v>
      </c>
      <c r="BK330" t="s">
        <v>2918</v>
      </c>
      <c r="BL330" t="s">
        <v>2918</v>
      </c>
      <c r="BM330" t="s">
        <v>3761</v>
      </c>
      <c r="BN330" t="s">
        <v>524</v>
      </c>
    </row>
    <row r="331" spans="1:66">
      <c r="A331">
        <v>327</v>
      </c>
      <c r="B331" t="s">
        <v>186</v>
      </c>
      <c r="C331" t="s">
        <v>3762</v>
      </c>
      <c r="D331" t="s">
        <v>3763</v>
      </c>
      <c r="E331" t="s">
        <v>3762</v>
      </c>
      <c r="F331" t="s">
        <v>2358</v>
      </c>
      <c r="G331" t="s">
        <v>554</v>
      </c>
      <c r="H331" t="s">
        <v>598</v>
      </c>
      <c r="I331" t="s">
        <v>405</v>
      </c>
      <c r="J331" t="s">
        <v>3764</v>
      </c>
      <c r="K331" t="s">
        <v>405</v>
      </c>
      <c r="L331" t="s">
        <v>3765</v>
      </c>
      <c r="M331" t="s">
        <v>405</v>
      </c>
      <c r="N331" t="s">
        <v>3766</v>
      </c>
      <c r="O331" t="s">
        <v>3767</v>
      </c>
      <c r="P331" t="s">
        <v>3768</v>
      </c>
      <c r="Q331" t="s">
        <v>3769</v>
      </c>
      <c r="R331" t="s">
        <v>3764</v>
      </c>
      <c r="S331" t="s">
        <v>405</v>
      </c>
      <c r="T331" t="s">
        <v>3765</v>
      </c>
      <c r="U331" t="s">
        <v>3770</v>
      </c>
      <c r="V331" t="s">
        <v>3771</v>
      </c>
      <c r="W331" t="s">
        <v>2419</v>
      </c>
      <c r="X331" t="s">
        <v>2449</v>
      </c>
      <c r="Y331" t="s">
        <v>2686</v>
      </c>
      <c r="Z331" t="s">
        <v>643</v>
      </c>
      <c r="AA331" t="s">
        <v>2404</v>
      </c>
      <c r="AB331" t="s">
        <v>1959</v>
      </c>
      <c r="AC331" t="s">
        <v>2511</v>
      </c>
      <c r="AD331" t="s">
        <v>3772</v>
      </c>
      <c r="AE331" t="s">
        <v>3773</v>
      </c>
      <c r="AF331" t="s">
        <v>2150</v>
      </c>
      <c r="AG331" t="s">
        <v>2952</v>
      </c>
      <c r="AH331" t="s">
        <v>3774</v>
      </c>
      <c r="AI331" t="s">
        <v>3775</v>
      </c>
      <c r="AJ331" t="s">
        <v>3776</v>
      </c>
      <c r="AK331" t="s">
        <v>517</v>
      </c>
      <c r="AL331" t="s">
        <v>947</v>
      </c>
      <c r="AM331" t="s">
        <v>1048</v>
      </c>
      <c r="AN331" t="s">
        <v>427</v>
      </c>
      <c r="AO331" t="s">
        <v>593</v>
      </c>
      <c r="AP331" t="s">
        <v>429</v>
      </c>
      <c r="AQ331" t="s">
        <v>622</v>
      </c>
      <c r="AR331" t="s">
        <v>431</v>
      </c>
      <c r="AS331" t="s">
        <v>432</v>
      </c>
      <c r="AT331" t="s">
        <v>437</v>
      </c>
      <c r="AU331" t="s">
        <v>520</v>
      </c>
      <c r="AV331" t="s">
        <v>674</v>
      </c>
      <c r="AW331" t="s">
        <v>521</v>
      </c>
      <c r="AX331" t="s">
        <v>480</v>
      </c>
      <c r="AY331" t="s">
        <v>431</v>
      </c>
      <c r="AZ331" t="s">
        <v>438</v>
      </c>
      <c r="BA331" t="s">
        <v>438</v>
      </c>
      <c r="BB331" t="s">
        <v>438</v>
      </c>
      <c r="BC331" t="s">
        <v>438</v>
      </c>
      <c r="BD331" t="s">
        <v>439</v>
      </c>
      <c r="BE331" t="s">
        <v>483</v>
      </c>
      <c r="BF331" t="s">
        <v>441</v>
      </c>
      <c r="BG331" t="s">
        <v>438</v>
      </c>
      <c r="BH331" t="s">
        <v>442</v>
      </c>
      <c r="BI331" t="s">
        <v>438</v>
      </c>
      <c r="BK331" t="s">
        <v>3774</v>
      </c>
      <c r="BM331" t="s">
        <v>447</v>
      </c>
      <c r="BN331" t="s">
        <v>447</v>
      </c>
    </row>
    <row r="332" spans="1:66">
      <c r="A332">
        <v>328</v>
      </c>
      <c r="B332" t="s">
        <v>697</v>
      </c>
      <c r="C332" t="s">
        <v>3777</v>
      </c>
      <c r="D332" t="s">
        <v>3778</v>
      </c>
      <c r="BM332" t="s">
        <v>524</v>
      </c>
      <c r="BN332" t="s">
        <v>447</v>
      </c>
    </row>
    <row r="333" spans="1:66">
      <c r="A333">
        <v>329</v>
      </c>
      <c r="B333" t="s">
        <v>186</v>
      </c>
      <c r="C333" t="s">
        <v>3779</v>
      </c>
      <c r="D333" t="s">
        <v>3780</v>
      </c>
      <c r="E333" t="s">
        <v>3781</v>
      </c>
      <c r="F333" t="s">
        <v>2358</v>
      </c>
      <c r="G333" t="s">
        <v>452</v>
      </c>
      <c r="H333" t="s">
        <v>598</v>
      </c>
      <c r="I333" t="s">
        <v>405</v>
      </c>
      <c r="J333" t="s">
        <v>3782</v>
      </c>
      <c r="K333" t="s">
        <v>3783</v>
      </c>
      <c r="L333" t="s">
        <v>3784</v>
      </c>
      <c r="M333" t="s">
        <v>3785</v>
      </c>
      <c r="N333" t="s">
        <v>1017</v>
      </c>
      <c r="O333" t="s">
        <v>3786</v>
      </c>
      <c r="P333" t="s">
        <v>3787</v>
      </c>
      <c r="Q333" t="s">
        <v>3788</v>
      </c>
      <c r="R333" t="s">
        <v>3782</v>
      </c>
      <c r="S333" t="s">
        <v>3783</v>
      </c>
      <c r="T333" t="s">
        <v>3784</v>
      </c>
      <c r="U333" t="s">
        <v>3789</v>
      </c>
      <c r="V333" t="s">
        <v>3790</v>
      </c>
      <c r="W333" t="s">
        <v>973</v>
      </c>
      <c r="X333" t="s">
        <v>641</v>
      </c>
      <c r="Y333" t="s">
        <v>973</v>
      </c>
      <c r="Z333" t="s">
        <v>641</v>
      </c>
      <c r="AA333" t="s">
        <v>642</v>
      </c>
      <c r="AB333" t="s">
        <v>3791</v>
      </c>
      <c r="AC333" t="s">
        <v>642</v>
      </c>
      <c r="AD333" t="s">
        <v>3791</v>
      </c>
      <c r="AE333" t="s">
        <v>2419</v>
      </c>
      <c r="AF333" t="s">
        <v>3791</v>
      </c>
      <c r="AG333" t="s">
        <v>2419</v>
      </c>
      <c r="AH333" t="s">
        <v>3791</v>
      </c>
      <c r="AI333" t="s">
        <v>2419</v>
      </c>
      <c r="AJ333" t="s">
        <v>3791</v>
      </c>
      <c r="AK333" t="s">
        <v>517</v>
      </c>
      <c r="AL333" t="s">
        <v>518</v>
      </c>
      <c r="AM333" t="s">
        <v>426</v>
      </c>
      <c r="AN333" t="s">
        <v>427</v>
      </c>
      <c r="AO333" t="s">
        <v>882</v>
      </c>
      <c r="AP333" t="s">
        <v>429</v>
      </c>
      <c r="AQ333" t="s">
        <v>483</v>
      </c>
      <c r="AR333" t="s">
        <v>431</v>
      </c>
      <c r="AS333" t="s">
        <v>477</v>
      </c>
      <c r="AT333" t="s">
        <v>431</v>
      </c>
      <c r="AU333" t="s">
        <v>520</v>
      </c>
      <c r="AV333" t="s">
        <v>479</v>
      </c>
      <c r="AW333" t="s">
        <v>480</v>
      </c>
      <c r="AX333" t="s">
        <v>549</v>
      </c>
      <c r="AY333" t="s">
        <v>437</v>
      </c>
      <c r="AZ333" t="s">
        <v>438</v>
      </c>
      <c r="BA333" t="s">
        <v>438</v>
      </c>
      <c r="BB333" t="s">
        <v>438</v>
      </c>
      <c r="BC333" t="s">
        <v>438</v>
      </c>
      <c r="BD333" t="s">
        <v>482</v>
      </c>
      <c r="BE333" t="s">
        <v>483</v>
      </c>
      <c r="BF333" t="s">
        <v>441</v>
      </c>
      <c r="BG333" t="s">
        <v>442</v>
      </c>
      <c r="BH333" t="s">
        <v>442</v>
      </c>
      <c r="BI333" t="s">
        <v>442</v>
      </c>
      <c r="BJ333" t="s">
        <v>3791</v>
      </c>
      <c r="BK333" t="s">
        <v>3791</v>
      </c>
      <c r="BL333" t="s">
        <v>3791</v>
      </c>
      <c r="BM333" t="s">
        <v>524</v>
      </c>
      <c r="BN333" t="s">
        <v>484</v>
      </c>
    </row>
    <row r="334" spans="1:66">
      <c r="A334">
        <v>330</v>
      </c>
      <c r="B334" t="s">
        <v>186</v>
      </c>
      <c r="C334" t="s">
        <v>3792</v>
      </c>
      <c r="D334" t="s">
        <v>3793</v>
      </c>
      <c r="E334" t="s">
        <v>3794</v>
      </c>
      <c r="F334" t="s">
        <v>2358</v>
      </c>
      <c r="G334" t="s">
        <v>452</v>
      </c>
      <c r="H334" t="s">
        <v>628</v>
      </c>
      <c r="I334" t="s">
        <v>405</v>
      </c>
      <c r="J334" t="s">
        <v>3795</v>
      </c>
      <c r="K334" t="s">
        <v>3795</v>
      </c>
      <c r="L334" t="s">
        <v>3796</v>
      </c>
      <c r="M334" t="s">
        <v>405</v>
      </c>
      <c r="N334" t="s">
        <v>3797</v>
      </c>
      <c r="O334" t="s">
        <v>3798</v>
      </c>
      <c r="P334" t="s">
        <v>3799</v>
      </c>
      <c r="Q334" t="s">
        <v>3800</v>
      </c>
      <c r="R334" t="s">
        <v>3795</v>
      </c>
      <c r="S334" t="s">
        <v>3795</v>
      </c>
      <c r="T334" t="s">
        <v>3796</v>
      </c>
      <c r="U334" t="s">
        <v>3801</v>
      </c>
      <c r="V334" t="s">
        <v>3802</v>
      </c>
      <c r="W334" t="s">
        <v>1179</v>
      </c>
      <c r="X334" t="s">
        <v>641</v>
      </c>
      <c r="Y334" t="s">
        <v>1179</v>
      </c>
      <c r="Z334" t="s">
        <v>641</v>
      </c>
      <c r="AA334" t="s">
        <v>642</v>
      </c>
      <c r="AB334" t="s">
        <v>643</v>
      </c>
      <c r="AC334" t="s">
        <v>1838</v>
      </c>
      <c r="AD334" t="s">
        <v>643</v>
      </c>
      <c r="AE334" t="s">
        <v>1838</v>
      </c>
      <c r="AF334" t="s">
        <v>643</v>
      </c>
      <c r="AG334" t="s">
        <v>1838</v>
      </c>
      <c r="AH334" t="s">
        <v>643</v>
      </c>
      <c r="AI334" t="s">
        <v>1838</v>
      </c>
      <c r="AJ334" t="s">
        <v>643</v>
      </c>
      <c r="AK334" t="s">
        <v>517</v>
      </c>
      <c r="AL334" t="s">
        <v>592</v>
      </c>
      <c r="AM334" t="s">
        <v>474</v>
      </c>
      <c r="AN334" t="s">
        <v>427</v>
      </c>
      <c r="AO334" t="s">
        <v>593</v>
      </c>
      <c r="AP334" t="s">
        <v>3803</v>
      </c>
      <c r="AQ334" t="s">
        <v>483</v>
      </c>
      <c r="AR334" t="s">
        <v>431</v>
      </c>
      <c r="AS334" t="s">
        <v>477</v>
      </c>
      <c r="AT334" t="s">
        <v>431</v>
      </c>
      <c r="AU334" t="s">
        <v>405</v>
      </c>
      <c r="AV334" t="s">
        <v>405</v>
      </c>
      <c r="AW334" t="s">
        <v>623</v>
      </c>
      <c r="AX334" t="s">
        <v>623</v>
      </c>
      <c r="AY334" t="s">
        <v>431</v>
      </c>
      <c r="AZ334" t="s">
        <v>438</v>
      </c>
      <c r="BA334" t="s">
        <v>438</v>
      </c>
      <c r="BB334" t="s">
        <v>438</v>
      </c>
      <c r="BC334" t="s">
        <v>438</v>
      </c>
      <c r="BD334" t="s">
        <v>439</v>
      </c>
      <c r="BE334" t="s">
        <v>483</v>
      </c>
      <c r="BF334" t="s">
        <v>441</v>
      </c>
      <c r="BG334" t="s">
        <v>442</v>
      </c>
      <c r="BH334" t="s">
        <v>442</v>
      </c>
      <c r="BI334" t="s">
        <v>438</v>
      </c>
      <c r="BJ334" t="s">
        <v>643</v>
      </c>
      <c r="BK334" t="s">
        <v>643</v>
      </c>
      <c r="BM334" t="s">
        <v>444</v>
      </c>
      <c r="BN334" t="s">
        <v>444</v>
      </c>
    </row>
    <row r="335" spans="1:66">
      <c r="A335">
        <v>331</v>
      </c>
      <c r="B335" t="s">
        <v>697</v>
      </c>
      <c r="C335" t="s">
        <v>3804</v>
      </c>
      <c r="D335" t="s">
        <v>3713</v>
      </c>
      <c r="BM335" t="s">
        <v>447</v>
      </c>
      <c r="BN335" t="s">
        <v>447</v>
      </c>
    </row>
    <row r="336" spans="1:66">
      <c r="A336">
        <v>332</v>
      </c>
      <c r="B336" t="s">
        <v>186</v>
      </c>
      <c r="C336" t="s">
        <v>3805</v>
      </c>
      <c r="D336" t="s">
        <v>3806</v>
      </c>
      <c r="E336" t="s">
        <v>3805</v>
      </c>
      <c r="F336" t="s">
        <v>2358</v>
      </c>
      <c r="G336" t="s">
        <v>452</v>
      </c>
      <c r="H336" t="s">
        <v>729</v>
      </c>
      <c r="I336" t="s">
        <v>405</v>
      </c>
      <c r="J336" t="s">
        <v>3807</v>
      </c>
      <c r="K336" t="s">
        <v>3808</v>
      </c>
      <c r="L336" t="s">
        <v>3809</v>
      </c>
      <c r="M336" t="s">
        <v>3810</v>
      </c>
      <c r="N336" t="s">
        <v>3811</v>
      </c>
      <c r="O336" t="s">
        <v>3812</v>
      </c>
      <c r="P336" t="s">
        <v>3812</v>
      </c>
      <c r="Q336" t="s">
        <v>3813</v>
      </c>
      <c r="R336" t="s">
        <v>3807</v>
      </c>
      <c r="S336" t="s">
        <v>3808</v>
      </c>
      <c r="T336" t="s">
        <v>3809</v>
      </c>
      <c r="U336" t="s">
        <v>3814</v>
      </c>
      <c r="V336" t="s">
        <v>3815</v>
      </c>
      <c r="W336" t="s">
        <v>1491</v>
      </c>
      <c r="X336" t="s">
        <v>976</v>
      </c>
      <c r="Y336" t="s">
        <v>1491</v>
      </c>
      <c r="Z336" t="s">
        <v>976</v>
      </c>
      <c r="AA336" t="s">
        <v>977</v>
      </c>
      <c r="AB336" t="s">
        <v>984</v>
      </c>
      <c r="AC336" t="s">
        <v>981</v>
      </c>
      <c r="AD336" t="s">
        <v>984</v>
      </c>
      <c r="AE336" t="s">
        <v>2554</v>
      </c>
      <c r="AF336" t="s">
        <v>2539</v>
      </c>
      <c r="AG336" t="s">
        <v>2404</v>
      </c>
      <c r="AH336" t="s">
        <v>2405</v>
      </c>
      <c r="AI336" t="s">
        <v>2404</v>
      </c>
      <c r="AJ336" t="s">
        <v>2405</v>
      </c>
      <c r="AK336" t="s">
        <v>517</v>
      </c>
      <c r="AL336" t="s">
        <v>518</v>
      </c>
      <c r="AM336" t="s">
        <v>474</v>
      </c>
      <c r="AN336" t="s">
        <v>427</v>
      </c>
      <c r="AO336" t="s">
        <v>1268</v>
      </c>
      <c r="AP336" t="s">
        <v>429</v>
      </c>
      <c r="AQ336" t="s">
        <v>3816</v>
      </c>
      <c r="AR336" t="s">
        <v>431</v>
      </c>
      <c r="AS336" t="s">
        <v>477</v>
      </c>
      <c r="AT336" t="s">
        <v>431</v>
      </c>
      <c r="AU336" t="s">
        <v>478</v>
      </c>
      <c r="AV336" t="s">
        <v>434</v>
      </c>
      <c r="AW336" t="s">
        <v>480</v>
      </c>
      <c r="AX336" t="s">
        <v>2138</v>
      </c>
      <c r="AY336" t="s">
        <v>437</v>
      </c>
      <c r="AZ336" t="s">
        <v>438</v>
      </c>
      <c r="BA336" t="s">
        <v>438</v>
      </c>
      <c r="BB336" t="s">
        <v>438</v>
      </c>
      <c r="BC336" t="s">
        <v>438</v>
      </c>
      <c r="BD336" t="s">
        <v>439</v>
      </c>
      <c r="BE336" t="s">
        <v>3817</v>
      </c>
      <c r="BF336" t="s">
        <v>441</v>
      </c>
      <c r="BG336" t="s">
        <v>442</v>
      </c>
      <c r="BH336" t="s">
        <v>442</v>
      </c>
      <c r="BI336" t="s">
        <v>438</v>
      </c>
      <c r="BJ336" t="s">
        <v>2405</v>
      </c>
      <c r="BK336" t="s">
        <v>2405</v>
      </c>
      <c r="BM336" t="s">
        <v>845</v>
      </c>
      <c r="BN336" t="s">
        <v>845</v>
      </c>
    </row>
    <row r="337" spans="1:66">
      <c r="A337">
        <v>333</v>
      </c>
      <c r="B337" t="s">
        <v>697</v>
      </c>
      <c r="C337" t="s">
        <v>3818</v>
      </c>
      <c r="D337" t="s">
        <v>3819</v>
      </c>
      <c r="BM337" t="s">
        <v>844</v>
      </c>
      <c r="BN337" t="s">
        <v>485</v>
      </c>
    </row>
    <row r="338" spans="1:66">
      <c r="A338">
        <v>334</v>
      </c>
      <c r="B338" t="s">
        <v>186</v>
      </c>
      <c r="C338" t="s">
        <v>3820</v>
      </c>
      <c r="D338" t="s">
        <v>3821</v>
      </c>
      <c r="E338" t="s">
        <v>3822</v>
      </c>
      <c r="F338" t="s">
        <v>2358</v>
      </c>
      <c r="G338" t="s">
        <v>452</v>
      </c>
      <c r="H338" t="s">
        <v>598</v>
      </c>
      <c r="I338" t="s">
        <v>405</v>
      </c>
      <c r="J338" t="s">
        <v>3823</v>
      </c>
      <c r="K338" t="s">
        <v>405</v>
      </c>
      <c r="L338" t="s">
        <v>3824</v>
      </c>
      <c r="M338" t="s">
        <v>3825</v>
      </c>
      <c r="N338" t="s">
        <v>3826</v>
      </c>
      <c r="O338" t="s">
        <v>3827</v>
      </c>
      <c r="P338" t="s">
        <v>3828</v>
      </c>
      <c r="Q338" t="s">
        <v>3829</v>
      </c>
      <c r="R338" t="s">
        <v>3823</v>
      </c>
      <c r="S338" t="s">
        <v>405</v>
      </c>
      <c r="T338" t="s">
        <v>3824</v>
      </c>
      <c r="U338" t="s">
        <v>3830</v>
      </c>
      <c r="V338" t="s">
        <v>3831</v>
      </c>
      <c r="W338" t="s">
        <v>2095</v>
      </c>
      <c r="X338" t="s">
        <v>976</v>
      </c>
      <c r="Y338" t="s">
        <v>977</v>
      </c>
      <c r="Z338" t="s">
        <v>1493</v>
      </c>
      <c r="AA338" t="s">
        <v>3507</v>
      </c>
      <c r="AB338" t="s">
        <v>3832</v>
      </c>
      <c r="AC338" t="s">
        <v>2448</v>
      </c>
      <c r="AD338" t="s">
        <v>1249</v>
      </c>
      <c r="AE338" t="s">
        <v>2448</v>
      </c>
      <c r="AF338" t="s">
        <v>1249</v>
      </c>
      <c r="AG338" t="s">
        <v>1250</v>
      </c>
      <c r="AH338" t="s">
        <v>1250</v>
      </c>
      <c r="AI338" t="s">
        <v>1250</v>
      </c>
      <c r="AJ338" t="s">
        <v>1250</v>
      </c>
      <c r="AK338" t="s">
        <v>517</v>
      </c>
      <c r="AL338" t="s">
        <v>518</v>
      </c>
      <c r="AM338" t="s">
        <v>474</v>
      </c>
      <c r="AN338" t="s">
        <v>427</v>
      </c>
      <c r="AO338" t="s">
        <v>593</v>
      </c>
      <c r="AP338" t="s">
        <v>1574</v>
      </c>
      <c r="AQ338" t="s">
        <v>483</v>
      </c>
      <c r="AR338" t="s">
        <v>437</v>
      </c>
      <c r="AS338" t="s">
        <v>477</v>
      </c>
      <c r="AT338" t="s">
        <v>437</v>
      </c>
      <c r="AU338" t="s">
        <v>405</v>
      </c>
      <c r="AV338" t="s">
        <v>405</v>
      </c>
      <c r="AW338" t="s">
        <v>623</v>
      </c>
      <c r="AX338" t="s">
        <v>623</v>
      </c>
      <c r="AY338" t="s">
        <v>431</v>
      </c>
      <c r="AZ338" t="s">
        <v>438</v>
      </c>
      <c r="BA338" t="s">
        <v>438</v>
      </c>
      <c r="BB338" t="s">
        <v>438</v>
      </c>
      <c r="BC338" t="s">
        <v>438</v>
      </c>
      <c r="BD338" t="s">
        <v>439</v>
      </c>
      <c r="BE338" t="s">
        <v>483</v>
      </c>
      <c r="BF338" t="s">
        <v>441</v>
      </c>
      <c r="BG338" t="s">
        <v>438</v>
      </c>
      <c r="BH338" t="s">
        <v>438</v>
      </c>
      <c r="BI338" t="s">
        <v>438</v>
      </c>
      <c r="BM338" t="s">
        <v>3833</v>
      </c>
      <c r="BN338" t="s">
        <v>447</v>
      </c>
    </row>
    <row r="339" spans="1:66">
      <c r="A339">
        <v>335</v>
      </c>
      <c r="B339" t="s">
        <v>697</v>
      </c>
      <c r="C339" t="s">
        <v>3834</v>
      </c>
      <c r="D339" t="s">
        <v>3819</v>
      </c>
      <c r="BM339" t="s">
        <v>743</v>
      </c>
      <c r="BN339" t="s">
        <v>447</v>
      </c>
    </row>
    <row r="340" spans="1:66">
      <c r="A340">
        <v>336</v>
      </c>
      <c r="B340" t="s">
        <v>1395</v>
      </c>
      <c r="C340" t="s">
        <v>3835</v>
      </c>
      <c r="D340" t="s">
        <v>3836</v>
      </c>
      <c r="BM340" t="s">
        <v>443</v>
      </c>
      <c r="BN340" t="s">
        <v>844</v>
      </c>
    </row>
    <row r="341" spans="1:66">
      <c r="A341">
        <v>337</v>
      </c>
      <c r="B341" t="s">
        <v>186</v>
      </c>
      <c r="C341" t="s">
        <v>3837</v>
      </c>
      <c r="D341" t="s">
        <v>3838</v>
      </c>
      <c r="E341" t="s">
        <v>3837</v>
      </c>
      <c r="F341" t="s">
        <v>2358</v>
      </c>
      <c r="G341" t="s">
        <v>403</v>
      </c>
      <c r="H341" t="s">
        <v>578</v>
      </c>
      <c r="I341" t="s">
        <v>405</v>
      </c>
      <c r="J341" t="s">
        <v>3839</v>
      </c>
      <c r="K341" t="s">
        <v>405</v>
      </c>
      <c r="L341" t="s">
        <v>3840</v>
      </c>
      <c r="M341" t="s">
        <v>405</v>
      </c>
      <c r="N341" t="s">
        <v>3841</v>
      </c>
      <c r="O341" t="s">
        <v>3842</v>
      </c>
      <c r="P341" t="s">
        <v>3843</v>
      </c>
      <c r="Q341" t="s">
        <v>3844</v>
      </c>
      <c r="R341" t="s">
        <v>3839</v>
      </c>
      <c r="S341" t="s">
        <v>405</v>
      </c>
      <c r="T341" t="s">
        <v>3840</v>
      </c>
      <c r="U341" t="s">
        <v>3845</v>
      </c>
      <c r="V341" t="s">
        <v>3846</v>
      </c>
      <c r="W341" t="s">
        <v>3847</v>
      </c>
      <c r="X341" t="s">
        <v>3848</v>
      </c>
      <c r="Y341" t="s">
        <v>3849</v>
      </c>
      <c r="Z341" t="s">
        <v>983</v>
      </c>
      <c r="AA341" t="s">
        <v>3850</v>
      </c>
      <c r="AB341" t="s">
        <v>2823</v>
      </c>
      <c r="AC341" t="s">
        <v>3727</v>
      </c>
      <c r="AD341" t="s">
        <v>3537</v>
      </c>
      <c r="AE341" t="s">
        <v>2802</v>
      </c>
      <c r="AF341" t="s">
        <v>3730</v>
      </c>
      <c r="AG341" t="s">
        <v>3851</v>
      </c>
      <c r="AH341" t="s">
        <v>2918</v>
      </c>
      <c r="AI341" t="s">
        <v>2404</v>
      </c>
      <c r="AJ341" t="s">
        <v>2345</v>
      </c>
      <c r="AK341" t="s">
        <v>517</v>
      </c>
      <c r="AL341" t="s">
        <v>518</v>
      </c>
      <c r="AM341" t="s">
        <v>474</v>
      </c>
      <c r="AN341" t="s">
        <v>427</v>
      </c>
      <c r="AO341" t="s">
        <v>428</v>
      </c>
      <c r="AP341" t="s">
        <v>3852</v>
      </c>
      <c r="AQ341" t="s">
        <v>673</v>
      </c>
      <c r="AR341" t="s">
        <v>437</v>
      </c>
      <c r="AS341" t="s">
        <v>3853</v>
      </c>
      <c r="AT341" t="s">
        <v>431</v>
      </c>
      <c r="AU341" t="s">
        <v>520</v>
      </c>
      <c r="AV341" t="s">
        <v>674</v>
      </c>
      <c r="AW341" t="s">
        <v>480</v>
      </c>
      <c r="AX341" t="s">
        <v>435</v>
      </c>
      <c r="AY341" t="s">
        <v>431</v>
      </c>
      <c r="AZ341" t="s">
        <v>438</v>
      </c>
      <c r="BA341" t="s">
        <v>438</v>
      </c>
      <c r="BB341" t="s">
        <v>438</v>
      </c>
      <c r="BC341" t="s">
        <v>438</v>
      </c>
      <c r="BD341" t="s">
        <v>439</v>
      </c>
      <c r="BE341" t="s">
        <v>483</v>
      </c>
      <c r="BF341" t="s">
        <v>441</v>
      </c>
      <c r="BG341" t="s">
        <v>442</v>
      </c>
      <c r="BH341" t="s">
        <v>442</v>
      </c>
      <c r="BI341" t="s">
        <v>438</v>
      </c>
      <c r="BJ341" t="s">
        <v>3851</v>
      </c>
      <c r="BK341" t="s">
        <v>3851</v>
      </c>
      <c r="BM341" t="s">
        <v>485</v>
      </c>
      <c r="BN341" t="s">
        <v>743</v>
      </c>
    </row>
    <row r="342" spans="1:66">
      <c r="A342">
        <v>338</v>
      </c>
      <c r="B342" t="s">
        <v>186</v>
      </c>
      <c r="C342" t="s">
        <v>3854</v>
      </c>
      <c r="D342" t="s">
        <v>3855</v>
      </c>
      <c r="E342" t="s">
        <v>3856</v>
      </c>
      <c r="F342" t="s">
        <v>2358</v>
      </c>
      <c r="G342" t="s">
        <v>403</v>
      </c>
      <c r="H342" t="s">
        <v>729</v>
      </c>
      <c r="I342" t="s">
        <v>405</v>
      </c>
      <c r="J342" t="s">
        <v>3857</v>
      </c>
      <c r="K342" t="s">
        <v>405</v>
      </c>
      <c r="L342" t="s">
        <v>3858</v>
      </c>
      <c r="M342" t="s">
        <v>405</v>
      </c>
      <c r="N342" t="s">
        <v>3859</v>
      </c>
      <c r="O342" t="s">
        <v>3860</v>
      </c>
      <c r="P342" t="s">
        <v>3861</v>
      </c>
      <c r="Q342" t="s">
        <v>2444</v>
      </c>
      <c r="R342" t="s">
        <v>3857</v>
      </c>
      <c r="S342" t="s">
        <v>405</v>
      </c>
      <c r="T342" t="s">
        <v>3858</v>
      </c>
      <c r="U342" t="s">
        <v>3862</v>
      </c>
      <c r="V342" t="s">
        <v>3863</v>
      </c>
      <c r="W342" t="s">
        <v>3851</v>
      </c>
      <c r="X342" t="s">
        <v>3851</v>
      </c>
      <c r="Y342" t="s">
        <v>3851</v>
      </c>
      <c r="Z342" t="s">
        <v>3851</v>
      </c>
      <c r="AA342" t="s">
        <v>2950</v>
      </c>
      <c r="AB342" t="s">
        <v>3864</v>
      </c>
      <c r="AC342" t="s">
        <v>3396</v>
      </c>
      <c r="AD342" t="s">
        <v>1958</v>
      </c>
      <c r="AE342" t="s">
        <v>3865</v>
      </c>
      <c r="AF342" t="s">
        <v>3865</v>
      </c>
      <c r="AG342" t="s">
        <v>3865</v>
      </c>
      <c r="AH342" t="s">
        <v>3865</v>
      </c>
      <c r="AI342" t="s">
        <v>3865</v>
      </c>
      <c r="AJ342" t="s">
        <v>3865</v>
      </c>
      <c r="AK342" t="s">
        <v>517</v>
      </c>
      <c r="AL342" t="s">
        <v>518</v>
      </c>
      <c r="AM342" t="s">
        <v>426</v>
      </c>
      <c r="AN342" t="s">
        <v>427</v>
      </c>
      <c r="AO342" t="s">
        <v>428</v>
      </c>
      <c r="AP342" t="s">
        <v>429</v>
      </c>
      <c r="AQ342" t="s">
        <v>3866</v>
      </c>
      <c r="AR342" t="s">
        <v>431</v>
      </c>
      <c r="AS342" t="s">
        <v>432</v>
      </c>
      <c r="AT342" t="s">
        <v>431</v>
      </c>
      <c r="AU342" t="s">
        <v>433</v>
      </c>
      <c r="AV342" t="s">
        <v>479</v>
      </c>
      <c r="AW342" t="s">
        <v>521</v>
      </c>
      <c r="AX342" t="s">
        <v>435</v>
      </c>
      <c r="AY342" t="s">
        <v>431</v>
      </c>
      <c r="AZ342" t="s">
        <v>438</v>
      </c>
      <c r="BA342" t="s">
        <v>438</v>
      </c>
      <c r="BB342" t="s">
        <v>438</v>
      </c>
      <c r="BC342" t="s">
        <v>438</v>
      </c>
      <c r="BD342" t="s">
        <v>439</v>
      </c>
      <c r="BE342" t="s">
        <v>3867</v>
      </c>
      <c r="BF342" t="s">
        <v>441</v>
      </c>
      <c r="BG342" t="s">
        <v>442</v>
      </c>
      <c r="BH342" t="s">
        <v>442</v>
      </c>
      <c r="BI342" t="s">
        <v>438</v>
      </c>
      <c r="BJ342" t="s">
        <v>3865</v>
      </c>
      <c r="BK342" t="s">
        <v>3865</v>
      </c>
      <c r="BM342" t="s">
        <v>845</v>
      </c>
      <c r="BN342" t="s">
        <v>447</v>
      </c>
    </row>
    <row r="343" spans="1:66">
      <c r="A343">
        <v>339</v>
      </c>
      <c r="B343" t="s">
        <v>186</v>
      </c>
      <c r="C343" t="s">
        <v>3868</v>
      </c>
      <c r="D343" t="s">
        <v>3869</v>
      </c>
      <c r="E343" t="s">
        <v>3870</v>
      </c>
      <c r="F343" t="s">
        <v>2358</v>
      </c>
      <c r="G343" t="s">
        <v>403</v>
      </c>
      <c r="H343" t="s">
        <v>729</v>
      </c>
      <c r="I343" t="s">
        <v>405</v>
      </c>
      <c r="J343" t="s">
        <v>447</v>
      </c>
      <c r="K343" t="s">
        <v>447</v>
      </c>
      <c r="L343" t="s">
        <v>3871</v>
      </c>
      <c r="M343" t="s">
        <v>405</v>
      </c>
      <c r="N343" t="s">
        <v>3872</v>
      </c>
      <c r="O343" t="s">
        <v>3873</v>
      </c>
      <c r="P343" t="s">
        <v>3874</v>
      </c>
      <c r="Q343" t="s">
        <v>2904</v>
      </c>
      <c r="R343" t="s">
        <v>447</v>
      </c>
      <c r="S343" t="s">
        <v>447</v>
      </c>
      <c r="T343" t="s">
        <v>3871</v>
      </c>
      <c r="U343" t="s">
        <v>3875</v>
      </c>
      <c r="V343" t="s">
        <v>3876</v>
      </c>
      <c r="W343" t="s">
        <v>642</v>
      </c>
      <c r="X343" t="s">
        <v>2964</v>
      </c>
      <c r="Y343" t="s">
        <v>642</v>
      </c>
      <c r="Z343" t="s">
        <v>2964</v>
      </c>
      <c r="AA343" t="s">
        <v>2367</v>
      </c>
      <c r="AB343" t="s">
        <v>1249</v>
      </c>
      <c r="AC343" t="s">
        <v>1250</v>
      </c>
      <c r="AD343" t="s">
        <v>2029</v>
      </c>
      <c r="AE343" t="s">
        <v>1250</v>
      </c>
      <c r="AF343" t="s">
        <v>2029</v>
      </c>
      <c r="AG343" t="s">
        <v>2041</v>
      </c>
      <c r="AH343" t="s">
        <v>1267</v>
      </c>
      <c r="AI343" t="s">
        <v>3877</v>
      </c>
      <c r="AJ343" t="s">
        <v>3878</v>
      </c>
      <c r="AK343" t="s">
        <v>517</v>
      </c>
      <c r="AL343" t="s">
        <v>518</v>
      </c>
      <c r="AM343" t="s">
        <v>474</v>
      </c>
      <c r="AN343" t="s">
        <v>427</v>
      </c>
      <c r="AO343" t="s">
        <v>2113</v>
      </c>
      <c r="AP343" t="s">
        <v>429</v>
      </c>
      <c r="AQ343" t="s">
        <v>3879</v>
      </c>
      <c r="AR343" t="s">
        <v>431</v>
      </c>
      <c r="AS343" t="s">
        <v>477</v>
      </c>
      <c r="AT343" t="s">
        <v>431</v>
      </c>
      <c r="AU343" t="s">
        <v>520</v>
      </c>
      <c r="AV343" t="s">
        <v>674</v>
      </c>
      <c r="AW343" t="s">
        <v>480</v>
      </c>
      <c r="AX343" t="s">
        <v>1131</v>
      </c>
      <c r="AY343" t="s">
        <v>431</v>
      </c>
      <c r="AZ343" t="s">
        <v>438</v>
      </c>
      <c r="BA343" t="s">
        <v>438</v>
      </c>
      <c r="BB343" t="s">
        <v>438</v>
      </c>
      <c r="BC343" t="s">
        <v>438</v>
      </c>
      <c r="BD343" t="s">
        <v>439</v>
      </c>
      <c r="BE343" t="s">
        <v>3880</v>
      </c>
      <c r="BF343" t="s">
        <v>441</v>
      </c>
      <c r="BG343" t="s">
        <v>442</v>
      </c>
      <c r="BH343" t="s">
        <v>438</v>
      </c>
      <c r="BI343" t="s">
        <v>438</v>
      </c>
      <c r="BJ343" t="s">
        <v>3420</v>
      </c>
      <c r="BM343" t="s">
        <v>447</v>
      </c>
      <c r="BN343" t="s">
        <v>447</v>
      </c>
    </row>
    <row r="344" spans="1:66">
      <c r="A344">
        <v>340</v>
      </c>
      <c r="B344" t="s">
        <v>186</v>
      </c>
      <c r="C344" t="s">
        <v>3881</v>
      </c>
      <c r="D344" t="s">
        <v>3882</v>
      </c>
      <c r="E344" t="s">
        <v>3883</v>
      </c>
      <c r="F344" t="s">
        <v>2358</v>
      </c>
      <c r="G344" t="s">
        <v>403</v>
      </c>
      <c r="H344" t="s">
        <v>729</v>
      </c>
      <c r="I344" t="s">
        <v>3884</v>
      </c>
      <c r="J344" t="s">
        <v>3885</v>
      </c>
      <c r="K344" t="s">
        <v>405</v>
      </c>
      <c r="L344" t="s">
        <v>3886</v>
      </c>
      <c r="M344" t="s">
        <v>3887</v>
      </c>
      <c r="N344" t="s">
        <v>3884</v>
      </c>
      <c r="O344" t="s">
        <v>2606</v>
      </c>
      <c r="P344" t="s">
        <v>2606</v>
      </c>
      <c r="Q344" t="s">
        <v>3888</v>
      </c>
      <c r="R344" t="s">
        <v>3885</v>
      </c>
      <c r="S344" t="s">
        <v>405</v>
      </c>
      <c r="T344" t="s">
        <v>3886</v>
      </c>
      <c r="U344" t="s">
        <v>3889</v>
      </c>
      <c r="V344" t="s">
        <v>3890</v>
      </c>
      <c r="W344" t="s">
        <v>1086</v>
      </c>
      <c r="X344" t="s">
        <v>1086</v>
      </c>
      <c r="Y344" t="s">
        <v>1086</v>
      </c>
      <c r="Z344" t="s">
        <v>1086</v>
      </c>
      <c r="AA344" t="s">
        <v>1086</v>
      </c>
      <c r="AB344" t="s">
        <v>2784</v>
      </c>
      <c r="AC344" t="s">
        <v>2950</v>
      </c>
      <c r="AD344" t="s">
        <v>3891</v>
      </c>
      <c r="AE344" t="s">
        <v>2717</v>
      </c>
      <c r="AF344" t="s">
        <v>3892</v>
      </c>
      <c r="AG344" t="s">
        <v>3055</v>
      </c>
      <c r="AH344" t="s">
        <v>1956</v>
      </c>
      <c r="AI344" t="s">
        <v>1956</v>
      </c>
      <c r="AJ344" t="s">
        <v>1959</v>
      </c>
      <c r="AK344" t="s">
        <v>517</v>
      </c>
      <c r="AL344" t="s">
        <v>518</v>
      </c>
      <c r="AM344" t="s">
        <v>474</v>
      </c>
      <c r="AN344" t="s">
        <v>427</v>
      </c>
      <c r="AO344" t="s">
        <v>1268</v>
      </c>
      <c r="AP344" t="s">
        <v>3893</v>
      </c>
      <c r="AQ344" t="s">
        <v>3894</v>
      </c>
      <c r="AR344" t="s">
        <v>431</v>
      </c>
      <c r="AS344" t="s">
        <v>432</v>
      </c>
      <c r="AT344" t="s">
        <v>431</v>
      </c>
      <c r="AU344" t="s">
        <v>405</v>
      </c>
      <c r="AV344" t="s">
        <v>405</v>
      </c>
      <c r="AW344" t="s">
        <v>623</v>
      </c>
      <c r="AX344" t="s">
        <v>623</v>
      </c>
      <c r="AY344" t="s">
        <v>431</v>
      </c>
      <c r="AZ344" t="s">
        <v>438</v>
      </c>
      <c r="BA344" t="s">
        <v>438</v>
      </c>
      <c r="BB344" t="s">
        <v>438</v>
      </c>
      <c r="BC344" t="s">
        <v>438</v>
      </c>
      <c r="BD344" t="s">
        <v>439</v>
      </c>
      <c r="BE344" t="s">
        <v>3895</v>
      </c>
      <c r="BF344" t="s">
        <v>441</v>
      </c>
      <c r="BG344" t="s">
        <v>442</v>
      </c>
      <c r="BH344" t="s">
        <v>442</v>
      </c>
      <c r="BI344" t="s">
        <v>438</v>
      </c>
      <c r="BJ344" t="s">
        <v>1956</v>
      </c>
      <c r="BK344" t="s">
        <v>1956</v>
      </c>
      <c r="BM344" t="s">
        <v>845</v>
      </c>
      <c r="BN344" t="s">
        <v>444</v>
      </c>
    </row>
    <row r="345" spans="1:66">
      <c r="A345">
        <v>341</v>
      </c>
      <c r="B345" t="s">
        <v>697</v>
      </c>
      <c r="C345" t="s">
        <v>3896</v>
      </c>
      <c r="D345" t="s">
        <v>3897</v>
      </c>
      <c r="BM345" t="s">
        <v>844</v>
      </c>
      <c r="BN345" t="s">
        <v>447</v>
      </c>
    </row>
    <row r="346" spans="1:66">
      <c r="A346">
        <v>342</v>
      </c>
      <c r="B346" t="s">
        <v>486</v>
      </c>
      <c r="C346" t="s">
        <v>3898</v>
      </c>
      <c r="D346" t="s">
        <v>3899</v>
      </c>
      <c r="BM346" t="s">
        <v>485</v>
      </c>
      <c r="BN346" t="s">
        <v>444</v>
      </c>
    </row>
    <row r="347" spans="1:66">
      <c r="A347">
        <v>343</v>
      </c>
      <c r="B347" t="s">
        <v>222</v>
      </c>
      <c r="C347" t="s">
        <v>3900</v>
      </c>
      <c r="D347" t="s">
        <v>3901</v>
      </c>
      <c r="BM347" t="s">
        <v>844</v>
      </c>
      <c r="BN347" t="s">
        <v>447</v>
      </c>
    </row>
    <row r="348" spans="1:66">
      <c r="A348">
        <v>344</v>
      </c>
      <c r="B348" t="s">
        <v>186</v>
      </c>
      <c r="C348" t="s">
        <v>3902</v>
      </c>
      <c r="D348" t="s">
        <v>3903</v>
      </c>
      <c r="E348" t="s">
        <v>3904</v>
      </c>
      <c r="F348" t="s">
        <v>2358</v>
      </c>
      <c r="G348" t="s">
        <v>452</v>
      </c>
      <c r="H348" t="s">
        <v>453</v>
      </c>
      <c r="I348" t="s">
        <v>405</v>
      </c>
      <c r="J348" t="s">
        <v>3905</v>
      </c>
      <c r="K348" t="s">
        <v>3906</v>
      </c>
      <c r="L348" t="s">
        <v>3907</v>
      </c>
      <c r="M348" t="s">
        <v>457</v>
      </c>
      <c r="N348" t="s">
        <v>3908</v>
      </c>
      <c r="O348" t="s">
        <v>3909</v>
      </c>
      <c r="P348" t="s">
        <v>3910</v>
      </c>
      <c r="Q348" t="s">
        <v>3911</v>
      </c>
      <c r="R348" t="s">
        <v>3905</v>
      </c>
      <c r="S348" t="s">
        <v>3906</v>
      </c>
      <c r="T348" t="s">
        <v>3907</v>
      </c>
      <c r="U348" t="s">
        <v>3912</v>
      </c>
      <c r="V348" t="s">
        <v>3913</v>
      </c>
      <c r="W348" t="s">
        <v>2095</v>
      </c>
      <c r="X348" t="s">
        <v>976</v>
      </c>
      <c r="Y348" t="s">
        <v>2095</v>
      </c>
      <c r="Z348" t="s">
        <v>976</v>
      </c>
      <c r="AA348" t="s">
        <v>2098</v>
      </c>
      <c r="AB348" t="s">
        <v>2419</v>
      </c>
      <c r="AC348" t="s">
        <v>2098</v>
      </c>
      <c r="AD348" t="s">
        <v>2419</v>
      </c>
      <c r="AE348" t="s">
        <v>2098</v>
      </c>
      <c r="AF348" t="s">
        <v>2419</v>
      </c>
      <c r="AG348" t="s">
        <v>2419</v>
      </c>
      <c r="AH348" t="s">
        <v>643</v>
      </c>
      <c r="AI348" t="s">
        <v>2419</v>
      </c>
      <c r="AJ348" t="s">
        <v>643</v>
      </c>
      <c r="AK348" t="s">
        <v>517</v>
      </c>
      <c r="AL348" t="s">
        <v>518</v>
      </c>
      <c r="AM348" t="s">
        <v>1048</v>
      </c>
      <c r="AN348" t="s">
        <v>645</v>
      </c>
      <c r="AO348" t="s">
        <v>739</v>
      </c>
      <c r="AP348" t="s">
        <v>429</v>
      </c>
      <c r="AQ348" t="s">
        <v>3914</v>
      </c>
      <c r="AR348" t="s">
        <v>437</v>
      </c>
      <c r="AS348" t="s">
        <v>3915</v>
      </c>
      <c r="AT348" t="s">
        <v>431</v>
      </c>
      <c r="AU348" t="s">
        <v>520</v>
      </c>
      <c r="AV348" t="s">
        <v>674</v>
      </c>
      <c r="AW348" t="s">
        <v>521</v>
      </c>
      <c r="AX348" t="s">
        <v>480</v>
      </c>
      <c r="AY348" t="s">
        <v>437</v>
      </c>
      <c r="AZ348" t="s">
        <v>438</v>
      </c>
      <c r="BA348" t="s">
        <v>438</v>
      </c>
      <c r="BB348" t="s">
        <v>438</v>
      </c>
      <c r="BC348" t="s">
        <v>438</v>
      </c>
      <c r="BD348" t="s">
        <v>439</v>
      </c>
      <c r="BE348" t="s">
        <v>3916</v>
      </c>
      <c r="BF348" t="s">
        <v>3917</v>
      </c>
      <c r="BG348" t="s">
        <v>442</v>
      </c>
      <c r="BH348" t="s">
        <v>438</v>
      </c>
      <c r="BI348" t="s">
        <v>438</v>
      </c>
      <c r="BJ348" t="s">
        <v>643</v>
      </c>
      <c r="BM348" t="s">
        <v>447</v>
      </c>
      <c r="BN348" t="s">
        <v>447</v>
      </c>
    </row>
    <row r="349" spans="1:66">
      <c r="A349">
        <v>345</v>
      </c>
      <c r="B349" t="s">
        <v>486</v>
      </c>
      <c r="C349" t="s">
        <v>3918</v>
      </c>
      <c r="D349" t="s">
        <v>3919</v>
      </c>
      <c r="BM349" t="s">
        <v>1979</v>
      </c>
      <c r="BN349" t="s">
        <v>491</v>
      </c>
    </row>
    <row r="350" spans="1:66">
      <c r="A350">
        <v>346</v>
      </c>
      <c r="B350" t="s">
        <v>186</v>
      </c>
      <c r="C350" t="s">
        <v>3920</v>
      </c>
      <c r="D350" t="s">
        <v>3577</v>
      </c>
      <c r="E350" t="s">
        <v>3920</v>
      </c>
      <c r="F350" t="s">
        <v>2358</v>
      </c>
      <c r="G350" t="s">
        <v>403</v>
      </c>
      <c r="H350" t="s">
        <v>827</v>
      </c>
      <c r="I350" t="s">
        <v>405</v>
      </c>
      <c r="J350" t="s">
        <v>3921</v>
      </c>
      <c r="K350" t="s">
        <v>447</v>
      </c>
      <c r="L350" t="s">
        <v>3922</v>
      </c>
      <c r="M350" t="s">
        <v>405</v>
      </c>
      <c r="N350" t="s">
        <v>3581</v>
      </c>
      <c r="O350" t="s">
        <v>3923</v>
      </c>
      <c r="P350" t="s">
        <v>3924</v>
      </c>
      <c r="Q350" t="s">
        <v>3925</v>
      </c>
      <c r="R350" t="s">
        <v>3921</v>
      </c>
      <c r="S350" t="s">
        <v>447</v>
      </c>
      <c r="T350" t="s">
        <v>3922</v>
      </c>
      <c r="U350" t="s">
        <v>405</v>
      </c>
      <c r="V350" t="s">
        <v>3926</v>
      </c>
      <c r="W350" t="s">
        <v>1838</v>
      </c>
      <c r="X350" t="s">
        <v>2190</v>
      </c>
      <c r="Y350" t="s">
        <v>1838</v>
      </c>
      <c r="Z350" t="s">
        <v>2190</v>
      </c>
      <c r="AA350" t="s">
        <v>1086</v>
      </c>
      <c r="AB350" t="s">
        <v>2539</v>
      </c>
      <c r="AC350" t="s">
        <v>977</v>
      </c>
      <c r="AD350" t="s">
        <v>3791</v>
      </c>
      <c r="AE350" t="s">
        <v>977</v>
      </c>
      <c r="AF350" t="s">
        <v>3791</v>
      </c>
      <c r="AG350" t="s">
        <v>981</v>
      </c>
      <c r="AH350" t="s">
        <v>643</v>
      </c>
      <c r="AI350" t="s">
        <v>2404</v>
      </c>
      <c r="AJ350" t="s">
        <v>2345</v>
      </c>
      <c r="AK350" t="s">
        <v>425</v>
      </c>
      <c r="AM350" t="s">
        <v>474</v>
      </c>
      <c r="AN350" t="s">
        <v>427</v>
      </c>
      <c r="AO350" t="s">
        <v>1268</v>
      </c>
      <c r="AP350" t="s">
        <v>2610</v>
      </c>
      <c r="AQ350" t="s">
        <v>3927</v>
      </c>
      <c r="AR350" t="s">
        <v>431</v>
      </c>
      <c r="AS350" t="s">
        <v>477</v>
      </c>
      <c r="AT350" t="s">
        <v>431</v>
      </c>
      <c r="AU350" t="s">
        <v>520</v>
      </c>
      <c r="AV350" t="s">
        <v>674</v>
      </c>
      <c r="AW350" t="s">
        <v>521</v>
      </c>
      <c r="AX350" t="s">
        <v>435</v>
      </c>
      <c r="AY350" t="s">
        <v>437</v>
      </c>
      <c r="AZ350" t="s">
        <v>438</v>
      </c>
      <c r="BA350" t="s">
        <v>438</v>
      </c>
      <c r="BB350" t="s">
        <v>438</v>
      </c>
      <c r="BC350" t="s">
        <v>438</v>
      </c>
      <c r="BD350" t="s">
        <v>439</v>
      </c>
      <c r="BE350" t="s">
        <v>3928</v>
      </c>
      <c r="BF350" t="s">
        <v>441</v>
      </c>
      <c r="BG350" t="s">
        <v>438</v>
      </c>
      <c r="BH350" t="s">
        <v>438</v>
      </c>
      <c r="BI350" t="s">
        <v>438</v>
      </c>
      <c r="BM350" t="s">
        <v>447</v>
      </c>
      <c r="BN350" t="s">
        <v>447</v>
      </c>
    </row>
    <row r="351" spans="1:66">
      <c r="A351">
        <v>347</v>
      </c>
      <c r="B351" t="s">
        <v>186</v>
      </c>
      <c r="C351" t="s">
        <v>3929</v>
      </c>
      <c r="D351" t="s">
        <v>2884</v>
      </c>
      <c r="E351" t="s">
        <v>3930</v>
      </c>
      <c r="F351" t="s">
        <v>2358</v>
      </c>
      <c r="G351" t="s">
        <v>554</v>
      </c>
      <c r="H351" t="s">
        <v>747</v>
      </c>
      <c r="I351" t="s">
        <v>405</v>
      </c>
      <c r="J351" t="s">
        <v>3931</v>
      </c>
      <c r="K351" t="s">
        <v>405</v>
      </c>
      <c r="L351" t="s">
        <v>3932</v>
      </c>
      <c r="M351" t="s">
        <v>405</v>
      </c>
      <c r="N351" t="s">
        <v>3933</v>
      </c>
      <c r="O351" t="s">
        <v>3934</v>
      </c>
      <c r="P351" t="s">
        <v>1832</v>
      </c>
      <c r="Q351" t="s">
        <v>405</v>
      </c>
      <c r="R351" t="s">
        <v>3931</v>
      </c>
      <c r="S351" t="s">
        <v>405</v>
      </c>
      <c r="T351" t="s">
        <v>3932</v>
      </c>
      <c r="U351" t="s">
        <v>3935</v>
      </c>
      <c r="V351" t="s">
        <v>3936</v>
      </c>
      <c r="W351" t="s">
        <v>975</v>
      </c>
      <c r="X351" t="s">
        <v>641</v>
      </c>
      <c r="Y351" t="s">
        <v>975</v>
      </c>
      <c r="Z351" t="s">
        <v>641</v>
      </c>
      <c r="AA351" t="s">
        <v>642</v>
      </c>
      <c r="AB351" t="s">
        <v>3421</v>
      </c>
      <c r="AC351" t="s">
        <v>642</v>
      </c>
      <c r="AD351" t="s">
        <v>3421</v>
      </c>
      <c r="AE351" t="s">
        <v>3937</v>
      </c>
      <c r="AF351" t="s">
        <v>643</v>
      </c>
      <c r="AG351" t="s">
        <v>3937</v>
      </c>
      <c r="AH351" t="s">
        <v>643</v>
      </c>
      <c r="AI351" t="s">
        <v>3937</v>
      </c>
      <c r="AJ351" t="s">
        <v>643</v>
      </c>
      <c r="AK351" t="s">
        <v>517</v>
      </c>
      <c r="AL351" t="s">
        <v>518</v>
      </c>
      <c r="AM351" t="s">
        <v>426</v>
      </c>
      <c r="AN351" t="s">
        <v>427</v>
      </c>
      <c r="AO351" t="s">
        <v>739</v>
      </c>
      <c r="AP351" t="s">
        <v>429</v>
      </c>
      <c r="AQ351" t="s">
        <v>1919</v>
      </c>
      <c r="AR351" t="s">
        <v>431</v>
      </c>
      <c r="AS351" t="s">
        <v>432</v>
      </c>
      <c r="AT351" t="s">
        <v>431</v>
      </c>
      <c r="AU351" t="s">
        <v>433</v>
      </c>
      <c r="AV351" t="s">
        <v>479</v>
      </c>
      <c r="AW351" t="s">
        <v>549</v>
      </c>
      <c r="AX351" t="s">
        <v>1131</v>
      </c>
      <c r="AY351" t="s">
        <v>437</v>
      </c>
      <c r="AZ351" t="s">
        <v>438</v>
      </c>
      <c r="BA351" t="s">
        <v>438</v>
      </c>
      <c r="BB351" t="s">
        <v>438</v>
      </c>
      <c r="BC351" t="s">
        <v>438</v>
      </c>
      <c r="BD351" t="s">
        <v>439</v>
      </c>
      <c r="BE351" t="s">
        <v>1730</v>
      </c>
      <c r="BF351" t="s">
        <v>441</v>
      </c>
      <c r="BG351" t="s">
        <v>442</v>
      </c>
      <c r="BH351" t="s">
        <v>442</v>
      </c>
      <c r="BI351" t="s">
        <v>438</v>
      </c>
      <c r="BJ351" t="s">
        <v>643</v>
      </c>
      <c r="BK351" t="s">
        <v>643</v>
      </c>
      <c r="BM351" t="s">
        <v>845</v>
      </c>
      <c r="BN351" t="s">
        <v>444</v>
      </c>
    </row>
    <row r="352" spans="1:66">
      <c r="A352">
        <v>348</v>
      </c>
      <c r="B352" t="s">
        <v>186</v>
      </c>
      <c r="C352" t="s">
        <v>3938</v>
      </c>
      <c r="D352" t="s">
        <v>3939</v>
      </c>
      <c r="E352" t="s">
        <v>3940</v>
      </c>
      <c r="F352" t="s">
        <v>2358</v>
      </c>
      <c r="G352" t="s">
        <v>452</v>
      </c>
      <c r="H352" t="s">
        <v>729</v>
      </c>
      <c r="I352" t="s">
        <v>405</v>
      </c>
      <c r="J352" t="s">
        <v>3941</v>
      </c>
      <c r="K352" t="s">
        <v>3942</v>
      </c>
      <c r="L352" t="s">
        <v>3943</v>
      </c>
      <c r="M352" t="s">
        <v>3944</v>
      </c>
      <c r="N352" t="s">
        <v>3945</v>
      </c>
      <c r="O352" t="s">
        <v>3946</v>
      </c>
      <c r="P352" t="s">
        <v>3947</v>
      </c>
      <c r="Q352" t="s">
        <v>3948</v>
      </c>
      <c r="R352" t="s">
        <v>3941</v>
      </c>
      <c r="S352" t="s">
        <v>3942</v>
      </c>
      <c r="T352" t="s">
        <v>3943</v>
      </c>
      <c r="U352" t="s">
        <v>3949</v>
      </c>
      <c r="V352" t="s">
        <v>3950</v>
      </c>
      <c r="W352" t="s">
        <v>1412</v>
      </c>
      <c r="X352" t="s">
        <v>1838</v>
      </c>
      <c r="Y352" t="s">
        <v>2820</v>
      </c>
      <c r="Z352" t="s">
        <v>1620</v>
      </c>
      <c r="AA352" t="s">
        <v>1491</v>
      </c>
      <c r="AB352" t="s">
        <v>2685</v>
      </c>
      <c r="AC352" t="s">
        <v>3951</v>
      </c>
      <c r="AD352" t="s">
        <v>3730</v>
      </c>
      <c r="AE352" t="s">
        <v>2702</v>
      </c>
      <c r="AF352" t="s">
        <v>2539</v>
      </c>
      <c r="AG352" t="s">
        <v>3523</v>
      </c>
      <c r="AH352" t="s">
        <v>3952</v>
      </c>
      <c r="AI352" t="s">
        <v>2918</v>
      </c>
      <c r="AJ352" t="s">
        <v>3791</v>
      </c>
      <c r="AK352" t="s">
        <v>517</v>
      </c>
      <c r="AL352" t="s">
        <v>518</v>
      </c>
      <c r="AM352" t="s">
        <v>426</v>
      </c>
      <c r="AN352" t="s">
        <v>427</v>
      </c>
      <c r="AO352" t="s">
        <v>840</v>
      </c>
      <c r="AP352" t="s">
        <v>3953</v>
      </c>
      <c r="AQ352" t="s">
        <v>573</v>
      </c>
      <c r="AR352" t="s">
        <v>431</v>
      </c>
      <c r="AS352" t="s">
        <v>432</v>
      </c>
      <c r="AT352" t="s">
        <v>431</v>
      </c>
      <c r="AU352" t="s">
        <v>405</v>
      </c>
      <c r="AV352" t="s">
        <v>405</v>
      </c>
      <c r="AW352" t="s">
        <v>623</v>
      </c>
      <c r="AX352" t="s">
        <v>623</v>
      </c>
      <c r="AY352" t="s">
        <v>431</v>
      </c>
      <c r="AZ352" t="s">
        <v>438</v>
      </c>
      <c r="BA352" t="s">
        <v>438</v>
      </c>
      <c r="BB352" t="s">
        <v>438</v>
      </c>
      <c r="BC352" t="s">
        <v>438</v>
      </c>
      <c r="BD352" t="s">
        <v>439</v>
      </c>
      <c r="BE352" t="s">
        <v>3954</v>
      </c>
      <c r="BF352" t="s">
        <v>441</v>
      </c>
      <c r="BG352" t="s">
        <v>442</v>
      </c>
      <c r="BH352" t="s">
        <v>442</v>
      </c>
      <c r="BI352" t="s">
        <v>438</v>
      </c>
      <c r="BJ352" t="s">
        <v>2451</v>
      </c>
      <c r="BK352" t="s">
        <v>2451</v>
      </c>
      <c r="BM352" t="s">
        <v>443</v>
      </c>
      <c r="BN352" t="s">
        <v>444</v>
      </c>
    </row>
    <row r="353" spans="1:66">
      <c r="A353">
        <v>349</v>
      </c>
      <c r="B353" t="s">
        <v>486</v>
      </c>
      <c r="C353" t="s">
        <v>3955</v>
      </c>
      <c r="D353" t="s">
        <v>3526</v>
      </c>
      <c r="BM353" t="s">
        <v>447</v>
      </c>
      <c r="BN353" t="s">
        <v>447</v>
      </c>
    </row>
    <row r="354" spans="1:66">
      <c r="A354">
        <v>350</v>
      </c>
      <c r="B354" t="s">
        <v>697</v>
      </c>
      <c r="C354" t="s">
        <v>3956</v>
      </c>
      <c r="D354" t="s">
        <v>3957</v>
      </c>
      <c r="BM354" t="s">
        <v>444</v>
      </c>
      <c r="BN354" t="s">
        <v>447</v>
      </c>
    </row>
    <row r="355" spans="1:66">
      <c r="A355">
        <v>351</v>
      </c>
      <c r="B355" t="s">
        <v>486</v>
      </c>
      <c r="C355" t="s">
        <v>3958</v>
      </c>
      <c r="D355" t="s">
        <v>3959</v>
      </c>
      <c r="BM355" t="s">
        <v>444</v>
      </c>
      <c r="BN355" t="s">
        <v>444</v>
      </c>
    </row>
    <row r="356" spans="1:66">
      <c r="A356">
        <v>352</v>
      </c>
      <c r="B356" t="s">
        <v>186</v>
      </c>
      <c r="C356" t="s">
        <v>3960</v>
      </c>
      <c r="D356" t="s">
        <v>3961</v>
      </c>
      <c r="E356" t="s">
        <v>3962</v>
      </c>
      <c r="F356" t="s">
        <v>2358</v>
      </c>
      <c r="G356" t="s">
        <v>403</v>
      </c>
      <c r="H356" t="s">
        <v>747</v>
      </c>
      <c r="I356" t="s">
        <v>405</v>
      </c>
      <c r="J356" t="s">
        <v>405</v>
      </c>
      <c r="K356" t="s">
        <v>405</v>
      </c>
      <c r="L356" t="s">
        <v>3963</v>
      </c>
      <c r="M356" t="s">
        <v>405</v>
      </c>
      <c r="N356" t="s">
        <v>3964</v>
      </c>
      <c r="O356" t="s">
        <v>3965</v>
      </c>
      <c r="P356" t="s">
        <v>3966</v>
      </c>
      <c r="Q356" t="s">
        <v>3967</v>
      </c>
      <c r="R356" t="s">
        <v>405</v>
      </c>
      <c r="S356" t="s">
        <v>405</v>
      </c>
      <c r="T356" t="s">
        <v>3963</v>
      </c>
      <c r="U356" t="s">
        <v>3968</v>
      </c>
      <c r="V356" t="s">
        <v>3969</v>
      </c>
      <c r="W356" t="s">
        <v>642</v>
      </c>
      <c r="X356" t="s">
        <v>1635</v>
      </c>
      <c r="Y356" t="s">
        <v>1086</v>
      </c>
      <c r="Z356" t="s">
        <v>1623</v>
      </c>
      <c r="AA356" t="s">
        <v>2095</v>
      </c>
      <c r="AB356" t="s">
        <v>978</v>
      </c>
      <c r="AC356" t="s">
        <v>2098</v>
      </c>
      <c r="AD356" t="s">
        <v>978</v>
      </c>
      <c r="AE356" t="s">
        <v>979</v>
      </c>
      <c r="AF356" t="s">
        <v>2029</v>
      </c>
      <c r="AG356" t="s">
        <v>2387</v>
      </c>
      <c r="AH356" t="s">
        <v>1267</v>
      </c>
      <c r="AI356" t="s">
        <v>1251</v>
      </c>
      <c r="AJ356" t="s">
        <v>643</v>
      </c>
      <c r="AK356" t="s">
        <v>517</v>
      </c>
      <c r="AL356" t="s">
        <v>518</v>
      </c>
      <c r="AM356" t="s">
        <v>1048</v>
      </c>
      <c r="AN356" t="s">
        <v>427</v>
      </c>
      <c r="AO356" t="s">
        <v>428</v>
      </c>
      <c r="AP356" t="s">
        <v>429</v>
      </c>
      <c r="AQ356" t="s">
        <v>483</v>
      </c>
      <c r="AR356" t="s">
        <v>431</v>
      </c>
      <c r="AS356" t="s">
        <v>432</v>
      </c>
      <c r="AT356" t="s">
        <v>431</v>
      </c>
      <c r="AU356" t="s">
        <v>520</v>
      </c>
      <c r="AV356" t="s">
        <v>434</v>
      </c>
      <c r="AW356" t="s">
        <v>521</v>
      </c>
      <c r="AX356" t="s">
        <v>480</v>
      </c>
      <c r="AY356" t="s">
        <v>431</v>
      </c>
      <c r="AZ356" t="s">
        <v>438</v>
      </c>
      <c r="BA356" t="s">
        <v>438</v>
      </c>
      <c r="BB356" t="s">
        <v>438</v>
      </c>
      <c r="BC356" t="s">
        <v>438</v>
      </c>
      <c r="BD356" t="s">
        <v>439</v>
      </c>
      <c r="BE356" t="s">
        <v>483</v>
      </c>
      <c r="BF356" t="s">
        <v>441</v>
      </c>
      <c r="BG356" t="s">
        <v>438</v>
      </c>
      <c r="BH356" t="s">
        <v>442</v>
      </c>
      <c r="BI356" t="s">
        <v>438</v>
      </c>
      <c r="BK356" t="s">
        <v>1267</v>
      </c>
      <c r="BM356" t="s">
        <v>444</v>
      </c>
      <c r="BN356" t="s">
        <v>447</v>
      </c>
    </row>
    <row r="357" spans="1:66">
      <c r="A357">
        <v>353</v>
      </c>
      <c r="B357" t="s">
        <v>486</v>
      </c>
      <c r="C357" t="s">
        <v>3970</v>
      </c>
      <c r="D357" t="s">
        <v>3971</v>
      </c>
      <c r="BM357" t="s">
        <v>845</v>
      </c>
      <c r="BN357" t="s">
        <v>485</v>
      </c>
    </row>
    <row r="358" spans="1:66">
      <c r="A358">
        <v>354</v>
      </c>
      <c r="B358" t="s">
        <v>186</v>
      </c>
      <c r="C358" t="s">
        <v>3972</v>
      </c>
      <c r="D358" t="s">
        <v>3973</v>
      </c>
      <c r="E358" t="s">
        <v>3974</v>
      </c>
      <c r="F358" t="s">
        <v>2358</v>
      </c>
      <c r="G358" t="s">
        <v>403</v>
      </c>
      <c r="H358" t="s">
        <v>796</v>
      </c>
      <c r="I358" t="s">
        <v>3975</v>
      </c>
      <c r="J358" t="s">
        <v>3976</v>
      </c>
      <c r="K358" t="s">
        <v>3977</v>
      </c>
      <c r="L358" t="s">
        <v>3978</v>
      </c>
      <c r="M358" t="s">
        <v>3979</v>
      </c>
      <c r="N358" t="s">
        <v>3980</v>
      </c>
      <c r="O358" t="s">
        <v>3981</v>
      </c>
      <c r="P358" t="s">
        <v>3981</v>
      </c>
      <c r="Q358" t="s">
        <v>3982</v>
      </c>
      <c r="R358" t="s">
        <v>3976</v>
      </c>
      <c r="S358" t="s">
        <v>3977</v>
      </c>
      <c r="T358" t="s">
        <v>3978</v>
      </c>
      <c r="U358" t="s">
        <v>3983</v>
      </c>
      <c r="V358" t="s">
        <v>3984</v>
      </c>
      <c r="W358" t="s">
        <v>2539</v>
      </c>
      <c r="X358" t="s">
        <v>2539</v>
      </c>
      <c r="Y358" t="s">
        <v>2539</v>
      </c>
      <c r="Z358" t="s">
        <v>2539</v>
      </c>
      <c r="AA358" t="s">
        <v>2539</v>
      </c>
      <c r="AB358" t="s">
        <v>2539</v>
      </c>
      <c r="AC358" t="s">
        <v>2539</v>
      </c>
      <c r="AD358" t="s">
        <v>2539</v>
      </c>
      <c r="AE358" t="s">
        <v>2539</v>
      </c>
      <c r="AF358" t="s">
        <v>2539</v>
      </c>
      <c r="AG358" t="s">
        <v>2539</v>
      </c>
      <c r="AH358" t="s">
        <v>2539</v>
      </c>
      <c r="AI358" t="s">
        <v>2539</v>
      </c>
      <c r="AJ358" t="s">
        <v>2539</v>
      </c>
      <c r="AK358" t="s">
        <v>517</v>
      </c>
      <c r="AL358" t="s">
        <v>518</v>
      </c>
      <c r="AM358" t="s">
        <v>1048</v>
      </c>
      <c r="AN358" t="s">
        <v>427</v>
      </c>
      <c r="AO358" t="s">
        <v>428</v>
      </c>
      <c r="AP358" t="s">
        <v>429</v>
      </c>
      <c r="AQ358" t="s">
        <v>573</v>
      </c>
      <c r="AR358" t="s">
        <v>431</v>
      </c>
      <c r="AS358" t="s">
        <v>477</v>
      </c>
      <c r="AT358" t="s">
        <v>431</v>
      </c>
      <c r="AU358" t="s">
        <v>478</v>
      </c>
      <c r="AV358" t="s">
        <v>479</v>
      </c>
      <c r="AW358" t="s">
        <v>521</v>
      </c>
      <c r="AX358" t="s">
        <v>3985</v>
      </c>
      <c r="AY358" t="s">
        <v>437</v>
      </c>
      <c r="AZ358" t="s">
        <v>438</v>
      </c>
      <c r="BA358" t="s">
        <v>438</v>
      </c>
      <c r="BB358" t="s">
        <v>438</v>
      </c>
      <c r="BC358" t="s">
        <v>438</v>
      </c>
      <c r="BD358" t="s">
        <v>439</v>
      </c>
      <c r="BE358" t="s">
        <v>573</v>
      </c>
      <c r="BF358" t="s">
        <v>441</v>
      </c>
      <c r="BG358" t="s">
        <v>442</v>
      </c>
      <c r="BH358" t="s">
        <v>442</v>
      </c>
      <c r="BI358" t="s">
        <v>438</v>
      </c>
      <c r="BJ358" t="s">
        <v>2372</v>
      </c>
      <c r="BK358" t="s">
        <v>3986</v>
      </c>
      <c r="BM358" t="s">
        <v>444</v>
      </c>
      <c r="BN358" t="s">
        <v>444</v>
      </c>
    </row>
    <row r="359" spans="1:66">
      <c r="A359">
        <v>355</v>
      </c>
      <c r="B359" t="s">
        <v>486</v>
      </c>
      <c r="C359" t="s">
        <v>3987</v>
      </c>
      <c r="D359" t="s">
        <v>3988</v>
      </c>
      <c r="BM359" t="s">
        <v>444</v>
      </c>
      <c r="BN359" t="s">
        <v>447</v>
      </c>
    </row>
    <row r="360" spans="1:66">
      <c r="A360">
        <v>356</v>
      </c>
      <c r="B360" t="s">
        <v>697</v>
      </c>
      <c r="C360" t="s">
        <v>3989</v>
      </c>
      <c r="D360" t="s">
        <v>3957</v>
      </c>
      <c r="BM360" t="s">
        <v>444</v>
      </c>
      <c r="BN360" t="s">
        <v>447</v>
      </c>
    </row>
    <row r="361" spans="1:66">
      <c r="A361">
        <v>357</v>
      </c>
      <c r="B361" t="s">
        <v>486</v>
      </c>
      <c r="C361" t="s">
        <v>3990</v>
      </c>
      <c r="D361" t="s">
        <v>3991</v>
      </c>
      <c r="BM361" t="s">
        <v>444</v>
      </c>
      <c r="BN361" t="s">
        <v>447</v>
      </c>
    </row>
    <row r="362" spans="1:66">
      <c r="A362">
        <v>358</v>
      </c>
      <c r="B362" t="s">
        <v>486</v>
      </c>
      <c r="C362" t="s">
        <v>3992</v>
      </c>
      <c r="D362" t="s">
        <v>2724</v>
      </c>
      <c r="BM362" t="s">
        <v>444</v>
      </c>
      <c r="BN362" t="s">
        <v>447</v>
      </c>
    </row>
    <row r="363" spans="1:66">
      <c r="A363">
        <v>359</v>
      </c>
      <c r="B363" t="s">
        <v>186</v>
      </c>
      <c r="C363" t="s">
        <v>3993</v>
      </c>
      <c r="D363" t="s">
        <v>3994</v>
      </c>
      <c r="E363" t="s">
        <v>3995</v>
      </c>
      <c r="F363" t="s">
        <v>2358</v>
      </c>
      <c r="G363" t="s">
        <v>403</v>
      </c>
      <c r="H363" t="s">
        <v>453</v>
      </c>
      <c r="I363" t="s">
        <v>405</v>
      </c>
      <c r="J363" t="s">
        <v>3996</v>
      </c>
      <c r="K363" t="s">
        <v>405</v>
      </c>
      <c r="L363" t="s">
        <v>629</v>
      </c>
      <c r="M363" t="s">
        <v>3997</v>
      </c>
      <c r="N363" t="s">
        <v>3998</v>
      </c>
      <c r="O363" t="s">
        <v>3999</v>
      </c>
      <c r="P363" t="s">
        <v>4000</v>
      </c>
      <c r="Q363" t="s">
        <v>750</v>
      </c>
      <c r="R363" t="s">
        <v>3996</v>
      </c>
      <c r="S363" t="s">
        <v>405</v>
      </c>
      <c r="T363" t="s">
        <v>629</v>
      </c>
      <c r="U363" t="s">
        <v>4001</v>
      </c>
      <c r="V363" t="s">
        <v>4002</v>
      </c>
      <c r="W363" t="s">
        <v>2554</v>
      </c>
      <c r="X363" t="s">
        <v>2539</v>
      </c>
      <c r="Y363" t="s">
        <v>2554</v>
      </c>
      <c r="Z363" t="s">
        <v>2539</v>
      </c>
      <c r="AA363" t="s">
        <v>2490</v>
      </c>
      <c r="AB363" t="s">
        <v>3127</v>
      </c>
      <c r="AC363" t="s">
        <v>2490</v>
      </c>
      <c r="AD363" t="s">
        <v>3127</v>
      </c>
      <c r="AE363" t="s">
        <v>2490</v>
      </c>
      <c r="AF363" t="s">
        <v>3127</v>
      </c>
      <c r="AG363" t="s">
        <v>2717</v>
      </c>
      <c r="AH363" t="s">
        <v>3892</v>
      </c>
      <c r="AI363" t="s">
        <v>2717</v>
      </c>
      <c r="AJ363" t="s">
        <v>3892</v>
      </c>
      <c r="AK363" t="s">
        <v>517</v>
      </c>
      <c r="AL363" t="s">
        <v>518</v>
      </c>
      <c r="AM363" t="s">
        <v>426</v>
      </c>
      <c r="AN363" t="s">
        <v>427</v>
      </c>
      <c r="AO363" t="s">
        <v>428</v>
      </c>
      <c r="AP363" t="s">
        <v>985</v>
      </c>
      <c r="AQ363" t="s">
        <v>4003</v>
      </c>
      <c r="AR363" t="s">
        <v>431</v>
      </c>
      <c r="AS363" t="s">
        <v>477</v>
      </c>
      <c r="AT363" t="s">
        <v>431</v>
      </c>
      <c r="AU363" t="s">
        <v>405</v>
      </c>
      <c r="AV363" t="s">
        <v>405</v>
      </c>
      <c r="AW363" t="s">
        <v>623</v>
      </c>
      <c r="AX363" t="s">
        <v>623</v>
      </c>
      <c r="AY363" t="s">
        <v>431</v>
      </c>
      <c r="AZ363" t="s">
        <v>438</v>
      </c>
      <c r="BA363" t="s">
        <v>438</v>
      </c>
      <c r="BB363" t="s">
        <v>438</v>
      </c>
      <c r="BC363" t="s">
        <v>438</v>
      </c>
      <c r="BD363" t="s">
        <v>439</v>
      </c>
      <c r="BE363" t="s">
        <v>4004</v>
      </c>
      <c r="BG363" t="s">
        <v>442</v>
      </c>
      <c r="BH363" t="s">
        <v>442</v>
      </c>
      <c r="BI363" t="s">
        <v>438</v>
      </c>
      <c r="BJ363" t="s">
        <v>4005</v>
      </c>
      <c r="BK363" t="s">
        <v>4005</v>
      </c>
      <c r="BM363" t="s">
        <v>845</v>
      </c>
      <c r="BN363" t="s">
        <v>447</v>
      </c>
    </row>
    <row r="364" spans="1:66">
      <c r="A364">
        <v>360</v>
      </c>
      <c r="B364" t="s">
        <v>186</v>
      </c>
      <c r="C364" t="s">
        <v>4006</v>
      </c>
      <c r="D364" t="s">
        <v>4007</v>
      </c>
      <c r="E364" t="s">
        <v>4008</v>
      </c>
      <c r="F364" t="s">
        <v>2358</v>
      </c>
      <c r="G364" t="s">
        <v>403</v>
      </c>
      <c r="H364" t="s">
        <v>1256</v>
      </c>
      <c r="I364" t="s">
        <v>405</v>
      </c>
      <c r="J364" t="s">
        <v>405</v>
      </c>
      <c r="K364" t="s">
        <v>405</v>
      </c>
      <c r="L364" t="s">
        <v>3047</v>
      </c>
      <c r="M364" t="s">
        <v>405</v>
      </c>
      <c r="N364" t="s">
        <v>4009</v>
      </c>
      <c r="O364" t="s">
        <v>4010</v>
      </c>
      <c r="P364" t="s">
        <v>4011</v>
      </c>
      <c r="Q364" t="s">
        <v>4012</v>
      </c>
      <c r="R364" t="s">
        <v>405</v>
      </c>
      <c r="S364" t="s">
        <v>405</v>
      </c>
      <c r="T364" t="s">
        <v>3047</v>
      </c>
      <c r="U364" t="s">
        <v>4013</v>
      </c>
      <c r="V364" t="s">
        <v>4014</v>
      </c>
      <c r="W364" t="s">
        <v>2907</v>
      </c>
      <c r="X364" t="s">
        <v>1085</v>
      </c>
      <c r="Y364" t="s">
        <v>1905</v>
      </c>
      <c r="Z364" t="s">
        <v>4015</v>
      </c>
      <c r="AA364" t="s">
        <v>1087</v>
      </c>
      <c r="AB364" t="s">
        <v>2512</v>
      </c>
      <c r="AC364" t="s">
        <v>979</v>
      </c>
      <c r="AD364" t="s">
        <v>3649</v>
      </c>
      <c r="AE364" t="s">
        <v>2041</v>
      </c>
      <c r="AF364" t="s">
        <v>3649</v>
      </c>
      <c r="AG364" t="s">
        <v>1252</v>
      </c>
      <c r="AH364" t="s">
        <v>3452</v>
      </c>
      <c r="AI364" t="s">
        <v>2539</v>
      </c>
      <c r="AJ364" t="s">
        <v>2542</v>
      </c>
      <c r="AK364" t="s">
        <v>517</v>
      </c>
      <c r="AL364" t="s">
        <v>518</v>
      </c>
      <c r="AM364" t="s">
        <v>426</v>
      </c>
      <c r="AN364" t="s">
        <v>427</v>
      </c>
      <c r="AO364" t="s">
        <v>428</v>
      </c>
      <c r="AP364" t="s">
        <v>429</v>
      </c>
      <c r="AQ364" t="s">
        <v>573</v>
      </c>
      <c r="AR364" t="s">
        <v>431</v>
      </c>
      <c r="AS364" t="s">
        <v>477</v>
      </c>
      <c r="AT364" t="s">
        <v>431</v>
      </c>
      <c r="AU364" t="s">
        <v>520</v>
      </c>
      <c r="AV364" t="s">
        <v>674</v>
      </c>
      <c r="AW364" t="s">
        <v>521</v>
      </c>
      <c r="AX364" t="s">
        <v>521</v>
      </c>
      <c r="AY364" t="s">
        <v>431</v>
      </c>
      <c r="AZ364" t="s">
        <v>438</v>
      </c>
      <c r="BA364" t="s">
        <v>438</v>
      </c>
      <c r="BB364" t="s">
        <v>438</v>
      </c>
      <c r="BC364" t="s">
        <v>438</v>
      </c>
      <c r="BD364" t="s">
        <v>439</v>
      </c>
      <c r="BE364" t="s">
        <v>573</v>
      </c>
      <c r="BF364" t="s">
        <v>441</v>
      </c>
      <c r="BG364" t="s">
        <v>438</v>
      </c>
      <c r="BH364" t="s">
        <v>442</v>
      </c>
      <c r="BI364" t="s">
        <v>442</v>
      </c>
      <c r="BK364" t="s">
        <v>3491</v>
      </c>
      <c r="BL364" t="s">
        <v>4016</v>
      </c>
      <c r="BM364" t="s">
        <v>485</v>
      </c>
      <c r="BN364" t="s">
        <v>485</v>
      </c>
    </row>
    <row r="365" spans="1:66">
      <c r="A365">
        <v>361</v>
      </c>
      <c r="B365" t="s">
        <v>697</v>
      </c>
      <c r="C365" t="s">
        <v>4017</v>
      </c>
      <c r="D365" t="s">
        <v>3957</v>
      </c>
      <c r="BM365" t="s">
        <v>444</v>
      </c>
      <c r="BN365" t="s">
        <v>447</v>
      </c>
    </row>
    <row r="366" spans="1:66">
      <c r="A366">
        <v>362</v>
      </c>
      <c r="B366" t="s">
        <v>697</v>
      </c>
      <c r="C366" t="s">
        <v>4018</v>
      </c>
      <c r="D366" t="s">
        <v>3957</v>
      </c>
      <c r="BM366" t="s">
        <v>444</v>
      </c>
      <c r="BN366" t="s">
        <v>447</v>
      </c>
    </row>
    <row r="367" spans="1:66">
      <c r="A367">
        <v>363</v>
      </c>
      <c r="B367" t="s">
        <v>186</v>
      </c>
      <c r="C367" t="s">
        <v>4019</v>
      </c>
      <c r="D367" t="s">
        <v>4020</v>
      </c>
      <c r="E367" t="s">
        <v>4021</v>
      </c>
      <c r="F367" t="s">
        <v>2358</v>
      </c>
      <c r="G367" t="s">
        <v>403</v>
      </c>
      <c r="H367" t="s">
        <v>598</v>
      </c>
      <c r="I367" t="s">
        <v>405</v>
      </c>
      <c r="J367" t="s">
        <v>405</v>
      </c>
      <c r="K367" t="s">
        <v>405</v>
      </c>
      <c r="L367" t="s">
        <v>4022</v>
      </c>
      <c r="M367" t="s">
        <v>405</v>
      </c>
      <c r="N367" t="s">
        <v>4023</v>
      </c>
      <c r="O367" t="s">
        <v>4024</v>
      </c>
      <c r="P367" t="s">
        <v>4025</v>
      </c>
      <c r="Q367" t="s">
        <v>4026</v>
      </c>
      <c r="R367" t="s">
        <v>405</v>
      </c>
      <c r="S367" t="s">
        <v>405</v>
      </c>
      <c r="T367" t="s">
        <v>4022</v>
      </c>
      <c r="U367" t="s">
        <v>4027</v>
      </c>
      <c r="V367" t="s">
        <v>4028</v>
      </c>
      <c r="W367" t="s">
        <v>642</v>
      </c>
      <c r="X367" t="s">
        <v>1085</v>
      </c>
      <c r="Y367" t="s">
        <v>642</v>
      </c>
      <c r="Z367" t="s">
        <v>1085</v>
      </c>
      <c r="AA367" t="s">
        <v>1086</v>
      </c>
      <c r="AB367" t="s">
        <v>1493</v>
      </c>
      <c r="AC367" t="s">
        <v>977</v>
      </c>
      <c r="AD367" t="s">
        <v>978</v>
      </c>
      <c r="AE367" t="s">
        <v>2098</v>
      </c>
      <c r="AF367" t="s">
        <v>1249</v>
      </c>
      <c r="AG367" t="s">
        <v>1250</v>
      </c>
      <c r="AH367" t="s">
        <v>1267</v>
      </c>
      <c r="AI367" t="s">
        <v>1251</v>
      </c>
      <c r="AJ367" t="s">
        <v>2539</v>
      </c>
      <c r="AK367" t="s">
        <v>517</v>
      </c>
      <c r="AL367" t="s">
        <v>518</v>
      </c>
      <c r="AM367" t="s">
        <v>1048</v>
      </c>
      <c r="AN367" t="s">
        <v>427</v>
      </c>
      <c r="AO367" t="s">
        <v>1163</v>
      </c>
      <c r="AP367" t="s">
        <v>429</v>
      </c>
      <c r="AQ367" t="s">
        <v>483</v>
      </c>
      <c r="AR367" t="s">
        <v>431</v>
      </c>
      <c r="AS367" t="s">
        <v>432</v>
      </c>
      <c r="AT367" t="s">
        <v>431</v>
      </c>
      <c r="AU367" t="s">
        <v>520</v>
      </c>
      <c r="AV367" t="s">
        <v>674</v>
      </c>
      <c r="AW367" t="s">
        <v>549</v>
      </c>
      <c r="AX367" t="s">
        <v>2138</v>
      </c>
      <c r="AY367" t="s">
        <v>431</v>
      </c>
      <c r="AZ367" t="s">
        <v>438</v>
      </c>
      <c r="BA367" t="s">
        <v>438</v>
      </c>
      <c r="BB367" t="s">
        <v>438</v>
      </c>
      <c r="BC367" t="s">
        <v>438</v>
      </c>
      <c r="BD367" t="s">
        <v>439</v>
      </c>
      <c r="BE367" t="s">
        <v>483</v>
      </c>
      <c r="BF367" t="s">
        <v>441</v>
      </c>
      <c r="BG367" t="s">
        <v>438</v>
      </c>
      <c r="BH367" t="s">
        <v>442</v>
      </c>
      <c r="BI367" t="s">
        <v>438</v>
      </c>
      <c r="BK367" t="s">
        <v>1267</v>
      </c>
      <c r="BM367" t="s">
        <v>485</v>
      </c>
      <c r="BN367" t="s">
        <v>447</v>
      </c>
    </row>
    <row r="368" spans="1:66">
      <c r="A368">
        <v>364</v>
      </c>
      <c r="B368" t="s">
        <v>697</v>
      </c>
      <c r="C368" t="s">
        <v>4029</v>
      </c>
      <c r="D368" t="s">
        <v>3957</v>
      </c>
      <c r="BM368" t="s">
        <v>444</v>
      </c>
      <c r="BN368" t="s">
        <v>447</v>
      </c>
    </row>
    <row r="369" spans="1:66">
      <c r="A369">
        <v>365</v>
      </c>
      <c r="B369" t="s">
        <v>186</v>
      </c>
      <c r="C369" t="s">
        <v>4030</v>
      </c>
      <c r="D369" t="s">
        <v>4031</v>
      </c>
      <c r="E369" t="s">
        <v>4032</v>
      </c>
      <c r="F369" t="s">
        <v>2358</v>
      </c>
      <c r="G369" t="s">
        <v>403</v>
      </c>
      <c r="H369" t="s">
        <v>1580</v>
      </c>
      <c r="I369" t="s">
        <v>405</v>
      </c>
      <c r="J369" t="s">
        <v>4033</v>
      </c>
      <c r="K369" t="s">
        <v>4034</v>
      </c>
      <c r="L369" t="s">
        <v>3047</v>
      </c>
      <c r="M369" t="s">
        <v>405</v>
      </c>
      <c r="N369" t="s">
        <v>4035</v>
      </c>
      <c r="O369" t="s">
        <v>4036</v>
      </c>
      <c r="P369" t="s">
        <v>4037</v>
      </c>
      <c r="Q369" t="s">
        <v>4038</v>
      </c>
      <c r="R369" t="s">
        <v>4033</v>
      </c>
      <c r="S369" t="s">
        <v>4034</v>
      </c>
      <c r="T369" t="s">
        <v>3047</v>
      </c>
      <c r="U369" t="s">
        <v>4039</v>
      </c>
      <c r="V369" t="s">
        <v>4040</v>
      </c>
      <c r="W369" t="s">
        <v>1106</v>
      </c>
      <c r="X369" t="s">
        <v>1085</v>
      </c>
      <c r="Y369" t="s">
        <v>1106</v>
      </c>
      <c r="Z369" t="s">
        <v>4015</v>
      </c>
      <c r="AA369" t="s">
        <v>1087</v>
      </c>
      <c r="AB369" t="s">
        <v>2512</v>
      </c>
      <c r="AC369" t="s">
        <v>1499</v>
      </c>
      <c r="AD369" t="s">
        <v>3649</v>
      </c>
      <c r="AE369" t="s">
        <v>979</v>
      </c>
      <c r="AF369" t="s">
        <v>3452</v>
      </c>
      <c r="AG369" t="s">
        <v>2450</v>
      </c>
      <c r="AH369" t="s">
        <v>2542</v>
      </c>
      <c r="AI369" t="s">
        <v>2419</v>
      </c>
      <c r="AJ369" t="s">
        <v>2343</v>
      </c>
      <c r="AK369" t="s">
        <v>517</v>
      </c>
      <c r="AL369" t="s">
        <v>518</v>
      </c>
      <c r="AM369" t="s">
        <v>426</v>
      </c>
      <c r="AN369" t="s">
        <v>427</v>
      </c>
      <c r="AO369" t="s">
        <v>1163</v>
      </c>
      <c r="AP369" t="s">
        <v>429</v>
      </c>
      <c r="AQ369" t="s">
        <v>483</v>
      </c>
      <c r="AR369" t="s">
        <v>431</v>
      </c>
      <c r="AS369" t="s">
        <v>477</v>
      </c>
      <c r="AT369" t="s">
        <v>431</v>
      </c>
      <c r="AU369" t="s">
        <v>520</v>
      </c>
      <c r="AV369" t="s">
        <v>434</v>
      </c>
      <c r="AW369" t="s">
        <v>521</v>
      </c>
      <c r="AX369" t="s">
        <v>521</v>
      </c>
      <c r="AY369" t="s">
        <v>431</v>
      </c>
      <c r="AZ369" t="s">
        <v>438</v>
      </c>
      <c r="BA369" t="s">
        <v>438</v>
      </c>
      <c r="BB369" t="s">
        <v>438</v>
      </c>
      <c r="BC369" t="s">
        <v>438</v>
      </c>
      <c r="BD369" t="s">
        <v>439</v>
      </c>
      <c r="BE369" t="s">
        <v>483</v>
      </c>
      <c r="BF369" t="s">
        <v>441</v>
      </c>
      <c r="BG369" t="s">
        <v>438</v>
      </c>
      <c r="BH369" t="s">
        <v>442</v>
      </c>
      <c r="BI369" t="s">
        <v>442</v>
      </c>
      <c r="BK369" t="s">
        <v>2540</v>
      </c>
      <c r="BL369" t="s">
        <v>2041</v>
      </c>
      <c r="BM369" t="s">
        <v>845</v>
      </c>
      <c r="BN369" t="s">
        <v>485</v>
      </c>
    </row>
    <row r="370" spans="1:66">
      <c r="A370">
        <v>366</v>
      </c>
      <c r="B370" t="s">
        <v>186</v>
      </c>
      <c r="C370" t="s">
        <v>4041</v>
      </c>
      <c r="D370" t="s">
        <v>4042</v>
      </c>
      <c r="E370" t="s">
        <v>4043</v>
      </c>
      <c r="F370" t="s">
        <v>2358</v>
      </c>
      <c r="G370" t="s">
        <v>403</v>
      </c>
      <c r="H370" t="s">
        <v>814</v>
      </c>
      <c r="I370" t="s">
        <v>405</v>
      </c>
      <c r="J370" t="s">
        <v>405</v>
      </c>
      <c r="K370" t="s">
        <v>405</v>
      </c>
      <c r="L370" t="s">
        <v>4044</v>
      </c>
      <c r="M370" t="s">
        <v>4045</v>
      </c>
      <c r="N370" t="s">
        <v>4046</v>
      </c>
      <c r="O370" t="s">
        <v>4047</v>
      </c>
      <c r="P370" t="s">
        <v>4048</v>
      </c>
      <c r="Q370" t="s">
        <v>4049</v>
      </c>
      <c r="R370" t="s">
        <v>405</v>
      </c>
      <c r="S370" t="s">
        <v>405</v>
      </c>
      <c r="T370" t="s">
        <v>4044</v>
      </c>
      <c r="U370" t="s">
        <v>4050</v>
      </c>
      <c r="V370" t="s">
        <v>4051</v>
      </c>
      <c r="W370" t="s">
        <v>642</v>
      </c>
      <c r="X370" t="s">
        <v>2769</v>
      </c>
      <c r="Y370" t="s">
        <v>642</v>
      </c>
      <c r="Z370" t="s">
        <v>2769</v>
      </c>
      <c r="AA370" t="s">
        <v>1620</v>
      </c>
      <c r="AB370" t="s">
        <v>643</v>
      </c>
      <c r="AC370" t="s">
        <v>2523</v>
      </c>
      <c r="AD370" t="s">
        <v>643</v>
      </c>
      <c r="AE370" t="s">
        <v>1491</v>
      </c>
      <c r="AF370" t="s">
        <v>643</v>
      </c>
      <c r="AG370" t="s">
        <v>979</v>
      </c>
      <c r="AH370" t="s">
        <v>643</v>
      </c>
      <c r="AI370" t="s">
        <v>1250</v>
      </c>
      <c r="AJ370" t="s">
        <v>643</v>
      </c>
      <c r="AK370" t="s">
        <v>517</v>
      </c>
      <c r="AL370" t="s">
        <v>592</v>
      </c>
      <c r="AM370" t="s">
        <v>1048</v>
      </c>
      <c r="AN370" t="s">
        <v>427</v>
      </c>
      <c r="AO370" t="s">
        <v>428</v>
      </c>
      <c r="AP370" t="s">
        <v>429</v>
      </c>
      <c r="AQ370" t="s">
        <v>4052</v>
      </c>
      <c r="AR370" t="s">
        <v>431</v>
      </c>
      <c r="AS370" t="s">
        <v>432</v>
      </c>
      <c r="AT370" t="s">
        <v>431</v>
      </c>
      <c r="AU370" t="s">
        <v>433</v>
      </c>
      <c r="AV370" t="s">
        <v>479</v>
      </c>
      <c r="AW370" t="s">
        <v>480</v>
      </c>
      <c r="AX370" t="s">
        <v>1604</v>
      </c>
      <c r="AY370" t="s">
        <v>431</v>
      </c>
      <c r="AZ370" t="s">
        <v>438</v>
      </c>
      <c r="BA370" t="s">
        <v>438</v>
      </c>
      <c r="BB370" t="s">
        <v>438</v>
      </c>
      <c r="BC370" t="s">
        <v>438</v>
      </c>
      <c r="BD370" t="s">
        <v>439</v>
      </c>
      <c r="BE370" t="s">
        <v>4053</v>
      </c>
      <c r="BF370" t="s">
        <v>441</v>
      </c>
      <c r="BG370" t="s">
        <v>438</v>
      </c>
      <c r="BH370" t="s">
        <v>438</v>
      </c>
      <c r="BI370" t="s">
        <v>438</v>
      </c>
      <c r="BM370" t="s">
        <v>485</v>
      </c>
      <c r="BN370" t="s">
        <v>447</v>
      </c>
    </row>
    <row r="371" spans="1:66">
      <c r="A371">
        <v>367</v>
      </c>
      <c r="B371" t="s">
        <v>486</v>
      </c>
      <c r="C371" t="s">
        <v>4054</v>
      </c>
      <c r="D371" t="s">
        <v>4055</v>
      </c>
      <c r="BM371" t="s">
        <v>845</v>
      </c>
      <c r="BN371" t="s">
        <v>845</v>
      </c>
    </row>
    <row r="372" spans="1:66">
      <c r="A372">
        <v>368</v>
      </c>
      <c r="B372" t="s">
        <v>186</v>
      </c>
      <c r="C372" t="s">
        <v>4056</v>
      </c>
      <c r="D372" t="s">
        <v>4057</v>
      </c>
      <c r="E372" t="s">
        <v>4058</v>
      </c>
      <c r="F372" t="s">
        <v>2358</v>
      </c>
      <c r="G372" t="s">
        <v>403</v>
      </c>
      <c r="H372" t="s">
        <v>1171</v>
      </c>
      <c r="I372" t="s">
        <v>4059</v>
      </c>
      <c r="J372" t="s">
        <v>4060</v>
      </c>
      <c r="K372" t="s">
        <v>4060</v>
      </c>
      <c r="L372" t="s">
        <v>4061</v>
      </c>
      <c r="M372" t="s">
        <v>4062</v>
      </c>
      <c r="N372" t="s">
        <v>4059</v>
      </c>
      <c r="O372" t="s">
        <v>4063</v>
      </c>
      <c r="P372" t="s">
        <v>682</v>
      </c>
      <c r="Q372" t="s">
        <v>4064</v>
      </c>
      <c r="R372" t="s">
        <v>4060</v>
      </c>
      <c r="S372" t="s">
        <v>4060</v>
      </c>
      <c r="T372" t="s">
        <v>4061</v>
      </c>
      <c r="U372" t="s">
        <v>4065</v>
      </c>
      <c r="V372" t="s">
        <v>4066</v>
      </c>
      <c r="W372" t="s">
        <v>2452</v>
      </c>
      <c r="X372" t="s">
        <v>643</v>
      </c>
      <c r="Y372" t="s">
        <v>2452</v>
      </c>
      <c r="Z372" t="s">
        <v>643</v>
      </c>
      <c r="AA372" t="s">
        <v>2346</v>
      </c>
      <c r="AB372" t="s">
        <v>2351</v>
      </c>
      <c r="AC372" t="s">
        <v>3138</v>
      </c>
      <c r="AD372" t="s">
        <v>2351</v>
      </c>
      <c r="AE372" t="s">
        <v>2950</v>
      </c>
      <c r="AF372" t="s">
        <v>2965</v>
      </c>
      <c r="AG372" t="s">
        <v>2953</v>
      </c>
      <c r="AH372" t="s">
        <v>2784</v>
      </c>
      <c r="AI372" t="s">
        <v>2953</v>
      </c>
      <c r="AJ372" t="s">
        <v>2784</v>
      </c>
      <c r="AK372" t="s">
        <v>517</v>
      </c>
      <c r="AL372" t="s">
        <v>518</v>
      </c>
      <c r="AM372" t="s">
        <v>474</v>
      </c>
      <c r="AN372" t="s">
        <v>427</v>
      </c>
      <c r="AO372" t="s">
        <v>428</v>
      </c>
      <c r="AP372" t="s">
        <v>4067</v>
      </c>
      <c r="AQ372" t="s">
        <v>483</v>
      </c>
      <c r="AR372" t="s">
        <v>431</v>
      </c>
      <c r="AS372" t="s">
        <v>477</v>
      </c>
      <c r="AT372" t="s">
        <v>431</v>
      </c>
      <c r="AU372" t="s">
        <v>405</v>
      </c>
      <c r="AV372" t="s">
        <v>405</v>
      </c>
      <c r="AW372" t="s">
        <v>623</v>
      </c>
      <c r="AX372" t="s">
        <v>623</v>
      </c>
      <c r="AY372" t="s">
        <v>431</v>
      </c>
      <c r="AZ372" t="s">
        <v>438</v>
      </c>
      <c r="BA372" t="s">
        <v>438</v>
      </c>
      <c r="BB372" t="s">
        <v>442</v>
      </c>
      <c r="BC372" t="s">
        <v>442</v>
      </c>
      <c r="BD372" t="s">
        <v>439</v>
      </c>
      <c r="BE372" t="s">
        <v>483</v>
      </c>
      <c r="BF372" t="s">
        <v>1349</v>
      </c>
      <c r="BG372" t="s">
        <v>442</v>
      </c>
      <c r="BH372" t="s">
        <v>442</v>
      </c>
      <c r="BI372" t="s">
        <v>438</v>
      </c>
      <c r="BJ372" t="s">
        <v>2784</v>
      </c>
      <c r="BK372" t="s">
        <v>2784</v>
      </c>
      <c r="BM372" t="s">
        <v>485</v>
      </c>
      <c r="BN372" t="s">
        <v>447</v>
      </c>
    </row>
    <row r="373" spans="1:66">
      <c r="A373">
        <v>369</v>
      </c>
      <c r="B373" t="s">
        <v>186</v>
      </c>
      <c r="C373" t="s">
        <v>4068</v>
      </c>
      <c r="D373" t="s">
        <v>4069</v>
      </c>
      <c r="E373" t="s">
        <v>4070</v>
      </c>
      <c r="F373" t="s">
        <v>2358</v>
      </c>
      <c r="G373" t="s">
        <v>452</v>
      </c>
      <c r="H373" t="s">
        <v>1171</v>
      </c>
      <c r="I373" t="s">
        <v>405</v>
      </c>
      <c r="J373" t="s">
        <v>4071</v>
      </c>
      <c r="K373" t="s">
        <v>405</v>
      </c>
      <c r="L373" t="s">
        <v>4072</v>
      </c>
      <c r="M373" t="s">
        <v>405</v>
      </c>
      <c r="N373" t="s">
        <v>4073</v>
      </c>
      <c r="O373" t="s">
        <v>4074</v>
      </c>
      <c r="P373" t="s">
        <v>4075</v>
      </c>
      <c r="Q373" t="s">
        <v>4076</v>
      </c>
      <c r="R373" t="s">
        <v>4071</v>
      </c>
      <c r="S373" t="s">
        <v>405</v>
      </c>
      <c r="T373" t="s">
        <v>4072</v>
      </c>
      <c r="U373" t="s">
        <v>4077</v>
      </c>
      <c r="V373" t="s">
        <v>4078</v>
      </c>
      <c r="W373" t="s">
        <v>642</v>
      </c>
      <c r="X373" t="s">
        <v>976</v>
      </c>
      <c r="Y373" t="s">
        <v>642</v>
      </c>
      <c r="Z373" t="s">
        <v>976</v>
      </c>
      <c r="AA373" t="s">
        <v>977</v>
      </c>
      <c r="AB373" t="s">
        <v>4079</v>
      </c>
      <c r="AC373" t="s">
        <v>977</v>
      </c>
      <c r="AD373" t="s">
        <v>4079</v>
      </c>
      <c r="AE373" t="s">
        <v>2372</v>
      </c>
      <c r="AF373" t="s">
        <v>4080</v>
      </c>
      <c r="AG373" t="s">
        <v>643</v>
      </c>
      <c r="AH373" t="s">
        <v>643</v>
      </c>
      <c r="AI373" t="s">
        <v>643</v>
      </c>
      <c r="AJ373" t="s">
        <v>643</v>
      </c>
      <c r="AK373" t="s">
        <v>517</v>
      </c>
      <c r="AL373" t="s">
        <v>518</v>
      </c>
      <c r="AM373" t="s">
        <v>474</v>
      </c>
      <c r="AN373" t="s">
        <v>427</v>
      </c>
      <c r="AO373" t="s">
        <v>428</v>
      </c>
      <c r="AP373" t="s">
        <v>429</v>
      </c>
      <c r="AQ373" t="s">
        <v>4081</v>
      </c>
      <c r="AR373" t="s">
        <v>431</v>
      </c>
      <c r="AS373" t="s">
        <v>477</v>
      </c>
      <c r="AT373" t="s">
        <v>431</v>
      </c>
      <c r="AU373" t="s">
        <v>520</v>
      </c>
      <c r="AV373" t="s">
        <v>674</v>
      </c>
      <c r="AW373" t="s">
        <v>521</v>
      </c>
      <c r="AX373" t="s">
        <v>549</v>
      </c>
      <c r="AY373" t="s">
        <v>431</v>
      </c>
      <c r="AZ373" t="s">
        <v>438</v>
      </c>
      <c r="BA373" t="s">
        <v>438</v>
      </c>
      <c r="BB373" t="s">
        <v>438</v>
      </c>
      <c r="BC373" t="s">
        <v>438</v>
      </c>
      <c r="BD373" t="s">
        <v>439</v>
      </c>
      <c r="BE373" t="s">
        <v>4082</v>
      </c>
      <c r="BF373" t="s">
        <v>441</v>
      </c>
      <c r="BG373" t="s">
        <v>442</v>
      </c>
      <c r="BH373" t="s">
        <v>438</v>
      </c>
      <c r="BI373" t="s">
        <v>438</v>
      </c>
      <c r="BJ373" t="s">
        <v>643</v>
      </c>
      <c r="BM373" t="s">
        <v>845</v>
      </c>
      <c r="BN373" t="s">
        <v>845</v>
      </c>
    </row>
    <row r="374" spans="1:66">
      <c r="A374">
        <v>370</v>
      </c>
      <c r="B374" t="s">
        <v>186</v>
      </c>
      <c r="C374" t="s">
        <v>4083</v>
      </c>
      <c r="D374" t="s">
        <v>4084</v>
      </c>
      <c r="E374" t="s">
        <v>4085</v>
      </c>
      <c r="F374" t="s">
        <v>2358</v>
      </c>
      <c r="G374" t="s">
        <v>403</v>
      </c>
      <c r="H374" t="s">
        <v>747</v>
      </c>
      <c r="I374" t="s">
        <v>405</v>
      </c>
      <c r="J374" t="s">
        <v>405</v>
      </c>
      <c r="K374" t="s">
        <v>405</v>
      </c>
      <c r="L374" t="s">
        <v>4086</v>
      </c>
      <c r="M374" t="s">
        <v>405</v>
      </c>
      <c r="N374" t="s">
        <v>4087</v>
      </c>
      <c r="O374" t="s">
        <v>4088</v>
      </c>
      <c r="P374" t="s">
        <v>4087</v>
      </c>
      <c r="Q374" t="s">
        <v>4089</v>
      </c>
      <c r="R374" t="s">
        <v>405</v>
      </c>
      <c r="S374" t="s">
        <v>405</v>
      </c>
      <c r="T374" t="s">
        <v>4086</v>
      </c>
      <c r="U374" t="s">
        <v>4090</v>
      </c>
      <c r="V374" t="s">
        <v>4091</v>
      </c>
      <c r="W374" t="s">
        <v>642</v>
      </c>
      <c r="X374" t="s">
        <v>1085</v>
      </c>
      <c r="Y374" t="s">
        <v>642</v>
      </c>
      <c r="Z374" t="s">
        <v>1085</v>
      </c>
      <c r="AA374" t="s">
        <v>1086</v>
      </c>
      <c r="AB374" t="s">
        <v>643</v>
      </c>
      <c r="AC374" t="s">
        <v>1086</v>
      </c>
      <c r="AD374" t="s">
        <v>643</v>
      </c>
      <c r="AE374" t="s">
        <v>1086</v>
      </c>
      <c r="AF374" t="s">
        <v>643</v>
      </c>
      <c r="AG374" t="s">
        <v>1086</v>
      </c>
      <c r="AH374" t="s">
        <v>643</v>
      </c>
      <c r="AI374" t="s">
        <v>1086</v>
      </c>
      <c r="AJ374" t="s">
        <v>643</v>
      </c>
      <c r="AK374" t="s">
        <v>517</v>
      </c>
      <c r="AL374" t="s">
        <v>592</v>
      </c>
      <c r="AM374" t="s">
        <v>1048</v>
      </c>
      <c r="AN374" t="s">
        <v>427</v>
      </c>
      <c r="AO374" t="s">
        <v>593</v>
      </c>
      <c r="AP374" t="s">
        <v>429</v>
      </c>
      <c r="AQ374" t="s">
        <v>4092</v>
      </c>
      <c r="AR374" t="s">
        <v>431</v>
      </c>
      <c r="AS374" t="s">
        <v>432</v>
      </c>
      <c r="AT374" t="s">
        <v>431</v>
      </c>
      <c r="AU374" t="s">
        <v>520</v>
      </c>
      <c r="AV374" t="s">
        <v>674</v>
      </c>
      <c r="AW374" t="s">
        <v>521</v>
      </c>
      <c r="AX374" t="s">
        <v>1131</v>
      </c>
      <c r="AY374" t="s">
        <v>437</v>
      </c>
      <c r="AZ374" t="s">
        <v>438</v>
      </c>
      <c r="BA374" t="s">
        <v>438</v>
      </c>
      <c r="BB374" t="s">
        <v>438</v>
      </c>
      <c r="BC374" t="s">
        <v>438</v>
      </c>
      <c r="BD374" t="s">
        <v>439</v>
      </c>
      <c r="BE374" t="s">
        <v>4093</v>
      </c>
      <c r="BF374" t="s">
        <v>441</v>
      </c>
      <c r="BG374" t="s">
        <v>438</v>
      </c>
      <c r="BH374" t="s">
        <v>442</v>
      </c>
      <c r="BI374" t="s">
        <v>438</v>
      </c>
      <c r="BK374" t="s">
        <v>643</v>
      </c>
      <c r="BM374" t="s">
        <v>444</v>
      </c>
      <c r="BN374" t="s">
        <v>447</v>
      </c>
    </row>
    <row r="375" spans="1:66">
      <c r="A375">
        <v>371</v>
      </c>
      <c r="B375" t="s">
        <v>486</v>
      </c>
      <c r="C375" t="s">
        <v>4094</v>
      </c>
      <c r="D375" t="s">
        <v>4095</v>
      </c>
      <c r="BM375" t="s">
        <v>444</v>
      </c>
      <c r="BN375" t="s">
        <v>444</v>
      </c>
    </row>
    <row r="376" spans="1:66">
      <c r="A376">
        <v>372</v>
      </c>
      <c r="B376" t="s">
        <v>486</v>
      </c>
      <c r="C376" t="s">
        <v>4096</v>
      </c>
      <c r="D376" t="s">
        <v>4097</v>
      </c>
      <c r="BM376" t="s">
        <v>444</v>
      </c>
      <c r="BN376" t="s">
        <v>447</v>
      </c>
    </row>
    <row r="377" spans="1:66">
      <c r="A377">
        <v>373</v>
      </c>
      <c r="B377" t="s">
        <v>697</v>
      </c>
      <c r="C377" t="s">
        <v>4098</v>
      </c>
      <c r="D377" t="s">
        <v>3347</v>
      </c>
      <c r="BM377" t="s">
        <v>447</v>
      </c>
      <c r="BN377" t="s">
        <v>444</v>
      </c>
    </row>
    <row r="378" spans="1:66">
      <c r="A378">
        <v>374</v>
      </c>
      <c r="B378" t="s">
        <v>186</v>
      </c>
      <c r="C378" t="s">
        <v>4099</v>
      </c>
      <c r="D378" t="s">
        <v>3882</v>
      </c>
      <c r="E378" t="s">
        <v>4100</v>
      </c>
      <c r="F378" t="s">
        <v>2358</v>
      </c>
      <c r="G378" t="s">
        <v>403</v>
      </c>
      <c r="H378" t="s">
        <v>729</v>
      </c>
      <c r="I378" t="s">
        <v>3884</v>
      </c>
      <c r="J378" t="s">
        <v>3885</v>
      </c>
      <c r="K378" t="s">
        <v>405</v>
      </c>
      <c r="L378" t="s">
        <v>3886</v>
      </c>
      <c r="M378" t="s">
        <v>457</v>
      </c>
      <c r="N378" t="s">
        <v>3884</v>
      </c>
      <c r="O378" t="s">
        <v>2606</v>
      </c>
      <c r="P378" t="s">
        <v>2606</v>
      </c>
      <c r="Q378" t="s">
        <v>3888</v>
      </c>
      <c r="R378" t="s">
        <v>3885</v>
      </c>
      <c r="S378" t="s">
        <v>405</v>
      </c>
      <c r="T378" t="s">
        <v>3886</v>
      </c>
      <c r="U378" t="s">
        <v>4101</v>
      </c>
      <c r="V378" t="s">
        <v>4102</v>
      </c>
      <c r="W378" t="s">
        <v>2419</v>
      </c>
      <c r="X378" t="s">
        <v>2542</v>
      </c>
      <c r="Y378" t="s">
        <v>2540</v>
      </c>
      <c r="Z378" t="s">
        <v>643</v>
      </c>
      <c r="AA378" t="s">
        <v>4103</v>
      </c>
      <c r="AB378" t="s">
        <v>4104</v>
      </c>
      <c r="AC378" t="s">
        <v>4103</v>
      </c>
      <c r="AD378" t="s">
        <v>4104</v>
      </c>
      <c r="AE378" t="s">
        <v>3056</v>
      </c>
      <c r="AF378" t="s">
        <v>322</v>
      </c>
      <c r="AG378" t="s">
        <v>4105</v>
      </c>
      <c r="AH378" t="s">
        <v>272</v>
      </c>
      <c r="AI378" t="s">
        <v>314</v>
      </c>
      <c r="AJ378" t="s">
        <v>272</v>
      </c>
      <c r="AK378" t="s">
        <v>517</v>
      </c>
      <c r="AL378" t="s">
        <v>518</v>
      </c>
      <c r="AM378" t="s">
        <v>474</v>
      </c>
      <c r="AN378" t="s">
        <v>427</v>
      </c>
      <c r="AO378" t="s">
        <v>840</v>
      </c>
      <c r="AP378" t="s">
        <v>4106</v>
      </c>
      <c r="AQ378" t="s">
        <v>4107</v>
      </c>
      <c r="AR378" t="s">
        <v>431</v>
      </c>
      <c r="AS378" t="s">
        <v>432</v>
      </c>
      <c r="AT378" t="s">
        <v>431</v>
      </c>
      <c r="AU378" t="s">
        <v>433</v>
      </c>
      <c r="AV378" t="s">
        <v>434</v>
      </c>
      <c r="AW378" t="s">
        <v>521</v>
      </c>
      <c r="AX378" t="s">
        <v>549</v>
      </c>
      <c r="AY378" t="s">
        <v>431</v>
      </c>
      <c r="AZ378" t="s">
        <v>438</v>
      </c>
      <c r="BA378" t="s">
        <v>438</v>
      </c>
      <c r="BB378" t="s">
        <v>438</v>
      </c>
      <c r="BC378" t="s">
        <v>438</v>
      </c>
      <c r="BD378" t="s">
        <v>439</v>
      </c>
      <c r="BE378" t="s">
        <v>4108</v>
      </c>
      <c r="BF378" t="s">
        <v>441</v>
      </c>
      <c r="BG378" t="s">
        <v>442</v>
      </c>
      <c r="BH378" t="s">
        <v>442</v>
      </c>
      <c r="BI378" t="s">
        <v>442</v>
      </c>
      <c r="BJ378" t="s">
        <v>4109</v>
      </c>
      <c r="BK378" t="s">
        <v>4110</v>
      </c>
      <c r="BL378" t="s">
        <v>4110</v>
      </c>
      <c r="BM378" t="s">
        <v>845</v>
      </c>
      <c r="BN378" t="s">
        <v>444</v>
      </c>
    </row>
    <row r="379" spans="1:66">
      <c r="A379">
        <v>375</v>
      </c>
      <c r="B379" t="s">
        <v>186</v>
      </c>
      <c r="C379" t="s">
        <v>4111</v>
      </c>
      <c r="D379" t="s">
        <v>3558</v>
      </c>
      <c r="E379" t="s">
        <v>4112</v>
      </c>
      <c r="F379" t="s">
        <v>2358</v>
      </c>
      <c r="G379" t="s">
        <v>452</v>
      </c>
      <c r="H379" t="s">
        <v>827</v>
      </c>
      <c r="I379" t="s">
        <v>405</v>
      </c>
      <c r="J379" t="s">
        <v>4113</v>
      </c>
      <c r="K379" t="s">
        <v>4113</v>
      </c>
      <c r="L379" t="s">
        <v>4114</v>
      </c>
      <c r="M379" t="s">
        <v>3562</v>
      </c>
      <c r="N379" t="s">
        <v>3563</v>
      </c>
      <c r="O379" t="s">
        <v>4115</v>
      </c>
      <c r="P379" t="s">
        <v>4116</v>
      </c>
      <c r="Q379" t="s">
        <v>3566</v>
      </c>
      <c r="R379" t="s">
        <v>4113</v>
      </c>
      <c r="S379" t="s">
        <v>4113</v>
      </c>
      <c r="T379" t="s">
        <v>4114</v>
      </c>
      <c r="U379" t="s">
        <v>4117</v>
      </c>
      <c r="V379" t="s">
        <v>4118</v>
      </c>
      <c r="W379" t="s">
        <v>1491</v>
      </c>
      <c r="X379" t="s">
        <v>4119</v>
      </c>
      <c r="Y379" t="s">
        <v>2448</v>
      </c>
      <c r="Z379" t="s">
        <v>4120</v>
      </c>
      <c r="AA379" t="s">
        <v>2625</v>
      </c>
      <c r="AB379" t="s">
        <v>4121</v>
      </c>
      <c r="AC379" t="s">
        <v>2554</v>
      </c>
      <c r="AD379" t="s">
        <v>2512</v>
      </c>
      <c r="AE379" t="s">
        <v>2512</v>
      </c>
      <c r="AF379" t="s">
        <v>2539</v>
      </c>
      <c r="AG379" t="s">
        <v>3732</v>
      </c>
      <c r="AH379" t="s">
        <v>3732</v>
      </c>
      <c r="AI379" t="s">
        <v>2542</v>
      </c>
      <c r="AJ379" t="s">
        <v>1677</v>
      </c>
      <c r="AK379" t="s">
        <v>517</v>
      </c>
      <c r="AL379" t="s">
        <v>518</v>
      </c>
      <c r="AM379" t="s">
        <v>426</v>
      </c>
      <c r="AN379" t="s">
        <v>427</v>
      </c>
      <c r="AO379" t="s">
        <v>572</v>
      </c>
      <c r="AP379" t="s">
        <v>429</v>
      </c>
      <c r="AQ379" t="s">
        <v>483</v>
      </c>
      <c r="AR379" t="s">
        <v>431</v>
      </c>
      <c r="AS379" t="s">
        <v>477</v>
      </c>
      <c r="AT379" t="s">
        <v>431</v>
      </c>
      <c r="AU379" t="s">
        <v>478</v>
      </c>
      <c r="AV379" t="s">
        <v>479</v>
      </c>
      <c r="AW379" t="s">
        <v>549</v>
      </c>
      <c r="AX379" t="s">
        <v>481</v>
      </c>
      <c r="AY379" t="s">
        <v>437</v>
      </c>
      <c r="AZ379" t="s">
        <v>438</v>
      </c>
      <c r="BA379" t="s">
        <v>438</v>
      </c>
      <c r="BB379" t="s">
        <v>438</v>
      </c>
      <c r="BC379" t="s">
        <v>438</v>
      </c>
      <c r="BD379" t="s">
        <v>439</v>
      </c>
      <c r="BE379" t="s">
        <v>1433</v>
      </c>
      <c r="BF379" t="s">
        <v>441</v>
      </c>
      <c r="BG379" t="s">
        <v>442</v>
      </c>
      <c r="BH379" t="s">
        <v>442</v>
      </c>
      <c r="BI379" t="s">
        <v>442</v>
      </c>
      <c r="BJ379" t="s">
        <v>3732</v>
      </c>
      <c r="BK379" t="s">
        <v>3732</v>
      </c>
      <c r="BL379" t="s">
        <v>3732</v>
      </c>
      <c r="BM379" t="s">
        <v>4122</v>
      </c>
      <c r="BN379" t="s">
        <v>743</v>
      </c>
    </row>
    <row r="380" spans="1:66">
      <c r="A380">
        <v>376</v>
      </c>
      <c r="B380" t="s">
        <v>186</v>
      </c>
      <c r="C380" t="s">
        <v>4123</v>
      </c>
      <c r="D380" t="s">
        <v>4124</v>
      </c>
      <c r="E380" t="s">
        <v>4123</v>
      </c>
      <c r="F380" t="s">
        <v>2358</v>
      </c>
      <c r="G380" t="s">
        <v>403</v>
      </c>
      <c r="H380" t="s">
        <v>827</v>
      </c>
      <c r="I380" t="s">
        <v>405</v>
      </c>
      <c r="J380" t="s">
        <v>4125</v>
      </c>
      <c r="K380" t="s">
        <v>405</v>
      </c>
      <c r="L380" t="s">
        <v>4126</v>
      </c>
      <c r="M380" t="s">
        <v>405</v>
      </c>
      <c r="N380" t="s">
        <v>4127</v>
      </c>
      <c r="O380" t="s">
        <v>4128</v>
      </c>
      <c r="P380" t="s">
        <v>4129</v>
      </c>
      <c r="Q380" t="s">
        <v>4130</v>
      </c>
      <c r="R380" t="s">
        <v>4125</v>
      </c>
      <c r="S380" t="s">
        <v>405</v>
      </c>
      <c r="T380" t="s">
        <v>4126</v>
      </c>
      <c r="U380" t="s">
        <v>4131</v>
      </c>
      <c r="V380" t="s">
        <v>4132</v>
      </c>
      <c r="W380" t="s">
        <v>1086</v>
      </c>
      <c r="X380" t="s">
        <v>1623</v>
      </c>
      <c r="Y380" t="s">
        <v>1086</v>
      </c>
      <c r="Z380" t="s">
        <v>1623</v>
      </c>
      <c r="AA380" t="s">
        <v>2095</v>
      </c>
      <c r="AB380" t="s">
        <v>976</v>
      </c>
      <c r="AC380" t="s">
        <v>977</v>
      </c>
      <c r="AD380" t="s">
        <v>1249</v>
      </c>
      <c r="AE380" t="s">
        <v>977</v>
      </c>
      <c r="AF380" t="s">
        <v>1249</v>
      </c>
      <c r="AG380" t="s">
        <v>979</v>
      </c>
      <c r="AH380" t="s">
        <v>2029</v>
      </c>
      <c r="AI380" t="s">
        <v>979</v>
      </c>
      <c r="AJ380" t="s">
        <v>2029</v>
      </c>
      <c r="AK380" t="s">
        <v>425</v>
      </c>
      <c r="AM380" t="s">
        <v>1048</v>
      </c>
      <c r="AN380" t="s">
        <v>427</v>
      </c>
      <c r="AO380" t="s">
        <v>4133</v>
      </c>
      <c r="AP380" t="s">
        <v>429</v>
      </c>
      <c r="AQ380" t="s">
        <v>4134</v>
      </c>
      <c r="AR380" t="s">
        <v>431</v>
      </c>
      <c r="AS380" t="s">
        <v>477</v>
      </c>
      <c r="AT380" t="s">
        <v>431</v>
      </c>
      <c r="AU380" t="s">
        <v>520</v>
      </c>
      <c r="AV380" t="s">
        <v>479</v>
      </c>
      <c r="AW380" t="s">
        <v>521</v>
      </c>
      <c r="AX380" t="s">
        <v>521</v>
      </c>
      <c r="AY380" t="s">
        <v>431</v>
      </c>
      <c r="AZ380" t="s">
        <v>438</v>
      </c>
      <c r="BA380" t="s">
        <v>438</v>
      </c>
      <c r="BB380" t="s">
        <v>438</v>
      </c>
      <c r="BC380" t="s">
        <v>438</v>
      </c>
      <c r="BD380" t="s">
        <v>482</v>
      </c>
      <c r="BE380" t="s">
        <v>4135</v>
      </c>
      <c r="BF380" t="s">
        <v>441</v>
      </c>
      <c r="BG380" t="s">
        <v>442</v>
      </c>
      <c r="BH380" t="s">
        <v>442</v>
      </c>
      <c r="BI380" t="s">
        <v>438</v>
      </c>
      <c r="BJ380" t="s">
        <v>2029</v>
      </c>
      <c r="BK380" t="s">
        <v>2029</v>
      </c>
      <c r="BM380" t="s">
        <v>844</v>
      </c>
      <c r="BN380" t="s">
        <v>447</v>
      </c>
    </row>
    <row r="381" spans="1:66">
      <c r="A381">
        <v>377</v>
      </c>
      <c r="B381" t="s">
        <v>486</v>
      </c>
      <c r="C381" t="s">
        <v>4136</v>
      </c>
      <c r="D381" t="s">
        <v>4137</v>
      </c>
      <c r="BM381" t="s">
        <v>447</v>
      </c>
      <c r="BN381" t="s">
        <v>447</v>
      </c>
    </row>
    <row r="382" spans="1:66">
      <c r="A382">
        <v>378</v>
      </c>
      <c r="B382" t="s">
        <v>186</v>
      </c>
      <c r="C382" t="s">
        <v>4138</v>
      </c>
      <c r="D382" t="s">
        <v>990</v>
      </c>
      <c r="E382" t="s">
        <v>4138</v>
      </c>
      <c r="F382" t="s">
        <v>2358</v>
      </c>
      <c r="G382" t="s">
        <v>403</v>
      </c>
      <c r="H382" t="s">
        <v>761</v>
      </c>
      <c r="I382" t="s">
        <v>405</v>
      </c>
      <c r="J382" t="s">
        <v>992</v>
      </c>
      <c r="K382" t="s">
        <v>993</v>
      </c>
      <c r="L382" t="s">
        <v>994</v>
      </c>
      <c r="M382" t="s">
        <v>405</v>
      </c>
      <c r="N382" t="s">
        <v>995</v>
      </c>
      <c r="O382" t="s">
        <v>2848</v>
      </c>
      <c r="P382" t="s">
        <v>996</v>
      </c>
      <c r="Q382" t="s">
        <v>997</v>
      </c>
      <c r="R382" t="s">
        <v>992</v>
      </c>
      <c r="S382" t="s">
        <v>993</v>
      </c>
      <c r="T382" t="s">
        <v>994</v>
      </c>
      <c r="U382" t="s">
        <v>4139</v>
      </c>
      <c r="V382" t="s">
        <v>4140</v>
      </c>
      <c r="W382" t="s">
        <v>2625</v>
      </c>
      <c r="X382" t="s">
        <v>4121</v>
      </c>
      <c r="Y382" t="s">
        <v>2625</v>
      </c>
      <c r="Z382" t="s">
        <v>4121</v>
      </c>
      <c r="AA382" t="s">
        <v>2649</v>
      </c>
      <c r="AB382" t="s">
        <v>2539</v>
      </c>
      <c r="AC382" t="s">
        <v>2419</v>
      </c>
      <c r="AD382" t="s">
        <v>643</v>
      </c>
      <c r="AE382" t="s">
        <v>2419</v>
      </c>
      <c r="AF382" t="s">
        <v>643</v>
      </c>
      <c r="AG382" t="s">
        <v>2419</v>
      </c>
      <c r="AH382" t="s">
        <v>643</v>
      </c>
      <c r="AI382" t="s">
        <v>2419</v>
      </c>
      <c r="AJ382" t="s">
        <v>643</v>
      </c>
      <c r="AK382" t="s">
        <v>425</v>
      </c>
      <c r="AM382" t="s">
        <v>474</v>
      </c>
      <c r="AN382" t="s">
        <v>645</v>
      </c>
      <c r="AO382" t="s">
        <v>428</v>
      </c>
      <c r="AP382" t="s">
        <v>4141</v>
      </c>
      <c r="AQ382" t="s">
        <v>4142</v>
      </c>
      <c r="AR382" t="s">
        <v>431</v>
      </c>
      <c r="AS382" t="s">
        <v>4143</v>
      </c>
      <c r="AT382" t="s">
        <v>431</v>
      </c>
      <c r="AU382" t="s">
        <v>405</v>
      </c>
      <c r="AV382" t="s">
        <v>405</v>
      </c>
      <c r="AW382" t="s">
        <v>623</v>
      </c>
      <c r="AX382" t="s">
        <v>623</v>
      </c>
      <c r="AY382" t="s">
        <v>431</v>
      </c>
      <c r="AZ382" t="s">
        <v>438</v>
      </c>
      <c r="BA382" t="s">
        <v>438</v>
      </c>
      <c r="BB382" t="s">
        <v>438</v>
      </c>
      <c r="BC382" t="s">
        <v>438</v>
      </c>
      <c r="BD382" t="s">
        <v>439</v>
      </c>
      <c r="BE382" t="s">
        <v>4144</v>
      </c>
      <c r="BF382" t="s">
        <v>4145</v>
      </c>
      <c r="BG382" t="s">
        <v>438</v>
      </c>
      <c r="BH382" t="s">
        <v>442</v>
      </c>
      <c r="BI382" t="s">
        <v>438</v>
      </c>
      <c r="BK382" t="s">
        <v>643</v>
      </c>
      <c r="BM382" t="s">
        <v>524</v>
      </c>
      <c r="BN382" t="s">
        <v>447</v>
      </c>
    </row>
    <row r="383" spans="1:66">
      <c r="A383">
        <v>379</v>
      </c>
      <c r="B383" t="s">
        <v>186</v>
      </c>
      <c r="C383" t="s">
        <v>4146</v>
      </c>
      <c r="D383" t="s">
        <v>3819</v>
      </c>
      <c r="E383" t="s">
        <v>4147</v>
      </c>
      <c r="F383" t="s">
        <v>2358</v>
      </c>
      <c r="G383" t="s">
        <v>403</v>
      </c>
      <c r="H383" t="s">
        <v>827</v>
      </c>
      <c r="I383" t="s">
        <v>405</v>
      </c>
      <c r="J383" t="s">
        <v>4148</v>
      </c>
      <c r="K383" t="s">
        <v>405</v>
      </c>
      <c r="L383" t="s">
        <v>4149</v>
      </c>
      <c r="M383" t="s">
        <v>2088</v>
      </c>
      <c r="N383" t="s">
        <v>4150</v>
      </c>
      <c r="O383" t="s">
        <v>4151</v>
      </c>
      <c r="P383" t="s">
        <v>4152</v>
      </c>
      <c r="Q383" t="s">
        <v>2092</v>
      </c>
      <c r="R383" t="s">
        <v>4148</v>
      </c>
      <c r="S383" t="s">
        <v>405</v>
      </c>
      <c r="T383" t="s">
        <v>4149</v>
      </c>
      <c r="U383" t="s">
        <v>4153</v>
      </c>
      <c r="V383" t="s">
        <v>4154</v>
      </c>
      <c r="W383" t="s">
        <v>642</v>
      </c>
      <c r="X383" t="s">
        <v>976</v>
      </c>
      <c r="Y383" t="s">
        <v>642</v>
      </c>
      <c r="Z383" t="s">
        <v>976</v>
      </c>
      <c r="AA383" t="s">
        <v>977</v>
      </c>
      <c r="AB383" t="s">
        <v>1249</v>
      </c>
      <c r="AC383" t="s">
        <v>1250</v>
      </c>
      <c r="AD383" t="s">
        <v>1267</v>
      </c>
      <c r="AE383" t="s">
        <v>1251</v>
      </c>
      <c r="AF383" t="s">
        <v>984</v>
      </c>
      <c r="AG383" t="s">
        <v>2625</v>
      </c>
      <c r="AH383" t="s">
        <v>2539</v>
      </c>
      <c r="AI383" t="s">
        <v>2419</v>
      </c>
      <c r="AJ383" t="s">
        <v>643</v>
      </c>
      <c r="AK383" t="s">
        <v>517</v>
      </c>
      <c r="AL383" t="s">
        <v>518</v>
      </c>
      <c r="AM383" t="s">
        <v>426</v>
      </c>
      <c r="AN383" t="s">
        <v>427</v>
      </c>
      <c r="AO383" t="s">
        <v>428</v>
      </c>
      <c r="AP383" t="s">
        <v>429</v>
      </c>
      <c r="AQ383" t="s">
        <v>573</v>
      </c>
      <c r="AR383" t="s">
        <v>431</v>
      </c>
      <c r="AS383" t="s">
        <v>477</v>
      </c>
      <c r="AT383" t="s">
        <v>431</v>
      </c>
      <c r="AU383" t="s">
        <v>520</v>
      </c>
      <c r="AV383" t="s">
        <v>479</v>
      </c>
      <c r="AW383" t="s">
        <v>521</v>
      </c>
      <c r="AX383" t="s">
        <v>922</v>
      </c>
      <c r="AY383" t="s">
        <v>437</v>
      </c>
      <c r="AZ383" t="s">
        <v>438</v>
      </c>
      <c r="BA383" t="s">
        <v>438</v>
      </c>
      <c r="BB383" t="s">
        <v>438</v>
      </c>
      <c r="BC383" t="s">
        <v>438</v>
      </c>
      <c r="BD383" t="s">
        <v>439</v>
      </c>
      <c r="BE383" t="s">
        <v>573</v>
      </c>
      <c r="BF383" t="s">
        <v>441</v>
      </c>
      <c r="BG383" t="s">
        <v>442</v>
      </c>
      <c r="BH383" t="s">
        <v>442</v>
      </c>
      <c r="BI383" t="s">
        <v>438</v>
      </c>
      <c r="BJ383" t="s">
        <v>3649</v>
      </c>
      <c r="BK383" t="s">
        <v>3649</v>
      </c>
      <c r="BM383" t="s">
        <v>845</v>
      </c>
      <c r="BN383" t="s">
        <v>845</v>
      </c>
    </row>
    <row r="384" spans="1:66">
      <c r="A384">
        <v>380</v>
      </c>
      <c r="B384" t="s">
        <v>186</v>
      </c>
      <c r="C384" t="s">
        <v>4155</v>
      </c>
      <c r="D384" t="s">
        <v>4156</v>
      </c>
      <c r="E384" t="s">
        <v>4157</v>
      </c>
      <c r="F384" t="s">
        <v>2358</v>
      </c>
      <c r="G384" t="s">
        <v>452</v>
      </c>
      <c r="H384" t="s">
        <v>1580</v>
      </c>
      <c r="I384" t="s">
        <v>405</v>
      </c>
      <c r="J384" t="s">
        <v>4158</v>
      </c>
      <c r="K384" t="s">
        <v>4158</v>
      </c>
      <c r="L384" t="s">
        <v>4159</v>
      </c>
      <c r="M384" t="s">
        <v>4160</v>
      </c>
      <c r="N384" t="s">
        <v>4161</v>
      </c>
      <c r="O384" t="s">
        <v>4162</v>
      </c>
      <c r="P384" t="s">
        <v>4162</v>
      </c>
      <c r="Q384" t="s">
        <v>4163</v>
      </c>
      <c r="R384" t="s">
        <v>4158</v>
      </c>
      <c r="S384" t="s">
        <v>4158</v>
      </c>
      <c r="T384" t="s">
        <v>4159</v>
      </c>
      <c r="U384" t="s">
        <v>4164</v>
      </c>
      <c r="V384" t="s">
        <v>4165</v>
      </c>
      <c r="W384" t="s">
        <v>4166</v>
      </c>
      <c r="X384" t="s">
        <v>976</v>
      </c>
      <c r="Y384" t="s">
        <v>4166</v>
      </c>
      <c r="Z384" t="s">
        <v>976</v>
      </c>
      <c r="AA384" t="s">
        <v>2820</v>
      </c>
      <c r="AB384" t="s">
        <v>4167</v>
      </c>
      <c r="AC384" t="s">
        <v>2625</v>
      </c>
      <c r="AD384" t="s">
        <v>2649</v>
      </c>
      <c r="AE384" t="s">
        <v>2510</v>
      </c>
      <c r="AF384" t="s">
        <v>2539</v>
      </c>
      <c r="AG384" t="s">
        <v>3851</v>
      </c>
      <c r="AH384" t="s">
        <v>3851</v>
      </c>
      <c r="AI384" t="s">
        <v>3851</v>
      </c>
      <c r="AJ384" t="s">
        <v>3851</v>
      </c>
      <c r="AK384" t="s">
        <v>425</v>
      </c>
      <c r="AM384" t="s">
        <v>474</v>
      </c>
      <c r="AN384" t="s">
        <v>427</v>
      </c>
      <c r="AO384" t="s">
        <v>4168</v>
      </c>
      <c r="AP384" t="s">
        <v>2610</v>
      </c>
      <c r="AQ384" t="s">
        <v>4169</v>
      </c>
      <c r="AR384" t="s">
        <v>431</v>
      </c>
      <c r="AS384" t="s">
        <v>432</v>
      </c>
      <c r="AT384" t="s">
        <v>431</v>
      </c>
      <c r="AU384" t="s">
        <v>433</v>
      </c>
      <c r="AV384" t="s">
        <v>674</v>
      </c>
      <c r="AW384" t="s">
        <v>883</v>
      </c>
      <c r="AX384" t="s">
        <v>3985</v>
      </c>
      <c r="AY384" t="s">
        <v>437</v>
      </c>
      <c r="AZ384" t="s">
        <v>438</v>
      </c>
      <c r="BA384" t="s">
        <v>438</v>
      </c>
      <c r="BB384" t="s">
        <v>438</v>
      </c>
      <c r="BC384" t="s">
        <v>438</v>
      </c>
      <c r="BD384" t="s">
        <v>439</v>
      </c>
      <c r="BE384" t="s">
        <v>483</v>
      </c>
      <c r="BF384" t="s">
        <v>1349</v>
      </c>
      <c r="BG384" t="s">
        <v>442</v>
      </c>
      <c r="BH384" t="s">
        <v>442</v>
      </c>
      <c r="BI384" t="s">
        <v>438</v>
      </c>
      <c r="BJ384" t="s">
        <v>3851</v>
      </c>
      <c r="BK384" t="s">
        <v>3851</v>
      </c>
      <c r="BM384" t="s">
        <v>845</v>
      </c>
      <c r="BN384" t="s">
        <v>447</v>
      </c>
    </row>
    <row r="385" spans="1:66">
      <c r="A385">
        <v>381</v>
      </c>
      <c r="B385" t="s">
        <v>186</v>
      </c>
      <c r="C385" t="s">
        <v>4170</v>
      </c>
      <c r="D385" t="s">
        <v>4156</v>
      </c>
      <c r="E385" t="s">
        <v>4171</v>
      </c>
      <c r="F385" t="s">
        <v>2358</v>
      </c>
      <c r="G385" t="s">
        <v>403</v>
      </c>
      <c r="H385" t="s">
        <v>827</v>
      </c>
      <c r="I385" t="s">
        <v>405</v>
      </c>
      <c r="J385" t="s">
        <v>4158</v>
      </c>
      <c r="K385" t="s">
        <v>4158</v>
      </c>
      <c r="L385" t="s">
        <v>4159</v>
      </c>
      <c r="M385" t="s">
        <v>4160</v>
      </c>
      <c r="N385" t="s">
        <v>4161</v>
      </c>
      <c r="O385" t="s">
        <v>4172</v>
      </c>
      <c r="P385" t="s">
        <v>4172</v>
      </c>
      <c r="Q385" t="s">
        <v>4163</v>
      </c>
      <c r="R385" t="s">
        <v>4158</v>
      </c>
      <c r="S385" t="s">
        <v>4158</v>
      </c>
      <c r="T385" t="s">
        <v>4159</v>
      </c>
      <c r="U385" t="s">
        <v>4173</v>
      </c>
      <c r="V385" t="s">
        <v>4174</v>
      </c>
      <c r="W385" t="s">
        <v>642</v>
      </c>
      <c r="X385" t="s">
        <v>1085</v>
      </c>
      <c r="Y385" t="s">
        <v>1086</v>
      </c>
      <c r="Z385" t="s">
        <v>1623</v>
      </c>
      <c r="AA385" t="s">
        <v>2095</v>
      </c>
      <c r="AB385" t="s">
        <v>980</v>
      </c>
      <c r="AC385" t="s">
        <v>1250</v>
      </c>
      <c r="AD385" t="s">
        <v>984</v>
      </c>
      <c r="AE385" t="s">
        <v>1251</v>
      </c>
      <c r="AF385" t="s">
        <v>2539</v>
      </c>
      <c r="AG385" t="s">
        <v>2419</v>
      </c>
      <c r="AH385" t="s">
        <v>643</v>
      </c>
      <c r="AI385" t="s">
        <v>2419</v>
      </c>
      <c r="AJ385" t="s">
        <v>643</v>
      </c>
      <c r="AK385" t="s">
        <v>425</v>
      </c>
      <c r="AM385" t="s">
        <v>474</v>
      </c>
      <c r="AN385" t="s">
        <v>427</v>
      </c>
      <c r="AO385" t="s">
        <v>2113</v>
      </c>
      <c r="AP385" t="s">
        <v>429</v>
      </c>
      <c r="AQ385" t="s">
        <v>622</v>
      </c>
      <c r="AR385" t="s">
        <v>437</v>
      </c>
      <c r="AS385" t="s">
        <v>4175</v>
      </c>
      <c r="AT385" t="s">
        <v>431</v>
      </c>
      <c r="AU385" t="s">
        <v>433</v>
      </c>
      <c r="AV385" t="s">
        <v>674</v>
      </c>
      <c r="AW385" t="s">
        <v>521</v>
      </c>
      <c r="AX385" t="s">
        <v>521</v>
      </c>
      <c r="AY385" t="s">
        <v>431</v>
      </c>
      <c r="AZ385" t="s">
        <v>438</v>
      </c>
      <c r="BA385" t="s">
        <v>438</v>
      </c>
      <c r="BB385" t="s">
        <v>438</v>
      </c>
      <c r="BC385" t="s">
        <v>438</v>
      </c>
      <c r="BD385" t="s">
        <v>439</v>
      </c>
      <c r="BE385" t="s">
        <v>622</v>
      </c>
      <c r="BF385" t="s">
        <v>1349</v>
      </c>
      <c r="BG385" t="s">
        <v>442</v>
      </c>
      <c r="BH385" t="s">
        <v>442</v>
      </c>
      <c r="BI385" t="s">
        <v>438</v>
      </c>
      <c r="BJ385" t="s">
        <v>643</v>
      </c>
      <c r="BK385" t="s">
        <v>643</v>
      </c>
      <c r="BM385" t="s">
        <v>845</v>
      </c>
      <c r="BN385" t="s">
        <v>447</v>
      </c>
    </row>
    <row r="386" spans="1:66">
      <c r="A386">
        <v>382</v>
      </c>
      <c r="B386" t="s">
        <v>186</v>
      </c>
      <c r="C386" t="s">
        <v>4176</v>
      </c>
      <c r="D386" t="s">
        <v>4156</v>
      </c>
      <c r="E386" t="s">
        <v>4177</v>
      </c>
      <c r="F386" t="s">
        <v>2358</v>
      </c>
      <c r="G386" t="s">
        <v>452</v>
      </c>
      <c r="H386" t="s">
        <v>1936</v>
      </c>
      <c r="I386" t="s">
        <v>405</v>
      </c>
      <c r="J386" t="s">
        <v>4158</v>
      </c>
      <c r="K386" t="s">
        <v>405</v>
      </c>
      <c r="L386" t="s">
        <v>4178</v>
      </c>
      <c r="M386" t="s">
        <v>4160</v>
      </c>
      <c r="N386" t="s">
        <v>4161</v>
      </c>
      <c r="O386" t="s">
        <v>4179</v>
      </c>
      <c r="P386" t="s">
        <v>4179</v>
      </c>
      <c r="Q386" t="s">
        <v>4180</v>
      </c>
      <c r="R386" t="s">
        <v>4158</v>
      </c>
      <c r="S386" t="s">
        <v>405</v>
      </c>
      <c r="T386" t="s">
        <v>4178</v>
      </c>
      <c r="U386" t="s">
        <v>4181</v>
      </c>
      <c r="V386" t="s">
        <v>4182</v>
      </c>
      <c r="W386" t="s">
        <v>1838</v>
      </c>
      <c r="X386" t="s">
        <v>1086</v>
      </c>
      <c r="Y386" t="s">
        <v>1838</v>
      </c>
      <c r="Z386" t="s">
        <v>1086</v>
      </c>
      <c r="AA386" t="s">
        <v>2095</v>
      </c>
      <c r="AB386" t="s">
        <v>2029</v>
      </c>
      <c r="AC386" t="s">
        <v>2387</v>
      </c>
      <c r="AD386" t="s">
        <v>1267</v>
      </c>
      <c r="AE386" t="s">
        <v>2387</v>
      </c>
      <c r="AF386" t="s">
        <v>1267</v>
      </c>
      <c r="AG386" t="s">
        <v>4183</v>
      </c>
      <c r="AH386" t="s">
        <v>2542</v>
      </c>
      <c r="AI386" t="s">
        <v>4183</v>
      </c>
      <c r="AJ386" t="s">
        <v>2542</v>
      </c>
      <c r="AK386" t="s">
        <v>425</v>
      </c>
      <c r="AM386" t="s">
        <v>474</v>
      </c>
      <c r="AN386" t="s">
        <v>427</v>
      </c>
      <c r="AO386" t="s">
        <v>921</v>
      </c>
      <c r="AP386" t="s">
        <v>1673</v>
      </c>
      <c r="AQ386" t="s">
        <v>483</v>
      </c>
      <c r="AR386" t="s">
        <v>437</v>
      </c>
      <c r="AS386" t="s">
        <v>4184</v>
      </c>
      <c r="AT386" t="s">
        <v>431</v>
      </c>
      <c r="AU386" t="s">
        <v>520</v>
      </c>
      <c r="AV386" t="s">
        <v>674</v>
      </c>
      <c r="AW386" t="s">
        <v>521</v>
      </c>
      <c r="AX386" t="s">
        <v>549</v>
      </c>
      <c r="AY386" t="s">
        <v>437</v>
      </c>
      <c r="AZ386" t="s">
        <v>438</v>
      </c>
      <c r="BA386" t="s">
        <v>438</v>
      </c>
      <c r="BB386" t="s">
        <v>438</v>
      </c>
      <c r="BC386" t="s">
        <v>438</v>
      </c>
      <c r="BD386" t="s">
        <v>482</v>
      </c>
      <c r="BE386" t="s">
        <v>483</v>
      </c>
      <c r="BF386" t="s">
        <v>1349</v>
      </c>
      <c r="BG386" t="s">
        <v>442</v>
      </c>
      <c r="BH386" t="s">
        <v>442</v>
      </c>
      <c r="BI386" t="s">
        <v>438</v>
      </c>
      <c r="BJ386" t="s">
        <v>2542</v>
      </c>
      <c r="BK386" t="s">
        <v>2542</v>
      </c>
      <c r="BM386" t="s">
        <v>844</v>
      </c>
      <c r="BN386" t="s">
        <v>447</v>
      </c>
    </row>
    <row r="387" spans="1:66">
      <c r="A387">
        <v>383</v>
      </c>
      <c r="B387" t="s">
        <v>186</v>
      </c>
      <c r="C387" t="s">
        <v>4185</v>
      </c>
      <c r="D387" t="s">
        <v>990</v>
      </c>
      <c r="E387" t="s">
        <v>4185</v>
      </c>
      <c r="F387" t="s">
        <v>2358</v>
      </c>
      <c r="G387" t="s">
        <v>403</v>
      </c>
      <c r="H387" t="s">
        <v>761</v>
      </c>
      <c r="I387" t="s">
        <v>405</v>
      </c>
      <c r="J387" t="s">
        <v>992</v>
      </c>
      <c r="K387" t="s">
        <v>993</v>
      </c>
      <c r="L387" t="s">
        <v>994</v>
      </c>
      <c r="M387" t="s">
        <v>405</v>
      </c>
      <c r="N387" t="s">
        <v>995</v>
      </c>
      <c r="O387" t="s">
        <v>2848</v>
      </c>
      <c r="P387" t="s">
        <v>996</v>
      </c>
      <c r="Q387" t="s">
        <v>997</v>
      </c>
      <c r="R387" t="s">
        <v>992</v>
      </c>
      <c r="S387" t="s">
        <v>993</v>
      </c>
      <c r="T387" t="s">
        <v>994</v>
      </c>
      <c r="U387" t="s">
        <v>4139</v>
      </c>
      <c r="V387" t="s">
        <v>4186</v>
      </c>
      <c r="W387" t="s">
        <v>642</v>
      </c>
      <c r="X387" t="s">
        <v>1623</v>
      </c>
      <c r="Y387" t="s">
        <v>642</v>
      </c>
      <c r="Z387" t="s">
        <v>1623</v>
      </c>
      <c r="AA387" t="s">
        <v>979</v>
      </c>
      <c r="AB387" t="s">
        <v>984</v>
      </c>
      <c r="AC387" t="s">
        <v>1251</v>
      </c>
      <c r="AD387" t="s">
        <v>2539</v>
      </c>
      <c r="AE387" t="s">
        <v>2625</v>
      </c>
      <c r="AF387" t="s">
        <v>2539</v>
      </c>
      <c r="AG387" t="s">
        <v>2625</v>
      </c>
      <c r="AH387" t="s">
        <v>2539</v>
      </c>
      <c r="AI387" t="s">
        <v>2419</v>
      </c>
      <c r="AJ387" t="s">
        <v>643</v>
      </c>
      <c r="AK387" t="s">
        <v>425</v>
      </c>
      <c r="AM387" t="s">
        <v>474</v>
      </c>
      <c r="AN387" t="s">
        <v>645</v>
      </c>
      <c r="AO387" t="s">
        <v>428</v>
      </c>
      <c r="AP387" t="s">
        <v>4141</v>
      </c>
      <c r="AQ387" t="s">
        <v>4187</v>
      </c>
      <c r="AR387" t="s">
        <v>431</v>
      </c>
      <c r="AS387" t="s">
        <v>4188</v>
      </c>
      <c r="AT387" t="s">
        <v>431</v>
      </c>
      <c r="AU387" t="s">
        <v>405</v>
      </c>
      <c r="AV387" t="s">
        <v>405</v>
      </c>
      <c r="AW387" t="s">
        <v>623</v>
      </c>
      <c r="AX387" t="s">
        <v>623</v>
      </c>
      <c r="AY387" t="s">
        <v>431</v>
      </c>
      <c r="AZ387" t="s">
        <v>438</v>
      </c>
      <c r="BA387" t="s">
        <v>438</v>
      </c>
      <c r="BB387" t="s">
        <v>438</v>
      </c>
      <c r="BC387" t="s">
        <v>438</v>
      </c>
      <c r="BD387" t="s">
        <v>439</v>
      </c>
      <c r="BE387" t="s">
        <v>4189</v>
      </c>
      <c r="BF387" t="s">
        <v>1006</v>
      </c>
      <c r="BG387" t="s">
        <v>438</v>
      </c>
      <c r="BH387" t="s">
        <v>442</v>
      </c>
      <c r="BI387" t="s">
        <v>438</v>
      </c>
      <c r="BK387" t="s">
        <v>2539</v>
      </c>
      <c r="BM387" t="s">
        <v>792</v>
      </c>
      <c r="BN387" t="s">
        <v>447</v>
      </c>
    </row>
    <row r="388" spans="1:66">
      <c r="A388">
        <v>384</v>
      </c>
      <c r="B388" t="s">
        <v>186</v>
      </c>
      <c r="C388" t="s">
        <v>4190</v>
      </c>
      <c r="D388" t="s">
        <v>990</v>
      </c>
      <c r="E388" t="s">
        <v>4190</v>
      </c>
      <c r="F388" t="s">
        <v>2358</v>
      </c>
      <c r="G388" t="s">
        <v>403</v>
      </c>
      <c r="H388" t="s">
        <v>761</v>
      </c>
      <c r="I388" t="s">
        <v>405</v>
      </c>
      <c r="J388" t="s">
        <v>992</v>
      </c>
      <c r="K388" t="s">
        <v>993</v>
      </c>
      <c r="L388" t="s">
        <v>994</v>
      </c>
      <c r="M388" t="s">
        <v>405</v>
      </c>
      <c r="N388" t="s">
        <v>995</v>
      </c>
      <c r="O388" t="s">
        <v>2848</v>
      </c>
      <c r="P388" t="s">
        <v>996</v>
      </c>
      <c r="Q388" t="s">
        <v>997</v>
      </c>
      <c r="R388" t="s">
        <v>992</v>
      </c>
      <c r="S388" t="s">
        <v>993</v>
      </c>
      <c r="T388" t="s">
        <v>994</v>
      </c>
      <c r="U388" t="s">
        <v>4139</v>
      </c>
      <c r="V388" t="s">
        <v>4191</v>
      </c>
      <c r="W388" t="s">
        <v>642</v>
      </c>
      <c r="X388" t="s">
        <v>1623</v>
      </c>
      <c r="Y388" t="s">
        <v>642</v>
      </c>
      <c r="Z388" t="s">
        <v>1623</v>
      </c>
      <c r="AA388" t="s">
        <v>979</v>
      </c>
      <c r="AB388" t="s">
        <v>984</v>
      </c>
      <c r="AC388" t="s">
        <v>1251</v>
      </c>
      <c r="AD388" t="s">
        <v>2539</v>
      </c>
      <c r="AE388" t="s">
        <v>2625</v>
      </c>
      <c r="AF388" t="s">
        <v>2539</v>
      </c>
      <c r="AG388" t="s">
        <v>2625</v>
      </c>
      <c r="AH388" t="s">
        <v>2539</v>
      </c>
      <c r="AI388" t="s">
        <v>2419</v>
      </c>
      <c r="AJ388" t="s">
        <v>643</v>
      </c>
      <c r="AK388" t="s">
        <v>425</v>
      </c>
      <c r="AM388" t="s">
        <v>474</v>
      </c>
      <c r="AN388" t="s">
        <v>645</v>
      </c>
      <c r="AO388" t="s">
        <v>428</v>
      </c>
      <c r="AP388" t="s">
        <v>4192</v>
      </c>
      <c r="AQ388" t="s">
        <v>4193</v>
      </c>
      <c r="AR388" t="s">
        <v>431</v>
      </c>
      <c r="AS388" t="s">
        <v>4143</v>
      </c>
      <c r="AT388" t="s">
        <v>431</v>
      </c>
      <c r="AU388" t="s">
        <v>405</v>
      </c>
      <c r="AV388" t="s">
        <v>405</v>
      </c>
      <c r="AW388" t="s">
        <v>623</v>
      </c>
      <c r="AX388" t="s">
        <v>623</v>
      </c>
      <c r="AY388" t="s">
        <v>431</v>
      </c>
      <c r="AZ388" t="s">
        <v>438</v>
      </c>
      <c r="BA388" t="s">
        <v>438</v>
      </c>
      <c r="BB388" t="s">
        <v>438</v>
      </c>
      <c r="BC388" t="s">
        <v>438</v>
      </c>
      <c r="BD388" t="s">
        <v>439</v>
      </c>
      <c r="BE388" t="s">
        <v>4194</v>
      </c>
      <c r="BF388" t="s">
        <v>4195</v>
      </c>
      <c r="BG388" t="s">
        <v>438</v>
      </c>
      <c r="BH388" t="s">
        <v>442</v>
      </c>
      <c r="BI388" t="s">
        <v>438</v>
      </c>
      <c r="BK388" t="s">
        <v>2539</v>
      </c>
      <c r="BM388" t="s">
        <v>1034</v>
      </c>
      <c r="BN388" t="s">
        <v>447</v>
      </c>
    </row>
    <row r="389" spans="1:66">
      <c r="A389">
        <v>385</v>
      </c>
      <c r="B389" t="s">
        <v>186</v>
      </c>
      <c r="C389" t="s">
        <v>4196</v>
      </c>
      <c r="D389" t="s">
        <v>4197</v>
      </c>
      <c r="E389" t="s">
        <v>4198</v>
      </c>
      <c r="F389" t="s">
        <v>2358</v>
      </c>
      <c r="G389" t="s">
        <v>452</v>
      </c>
      <c r="H389" t="s">
        <v>1171</v>
      </c>
      <c r="I389" t="s">
        <v>405</v>
      </c>
      <c r="J389" t="s">
        <v>4199</v>
      </c>
      <c r="K389" t="s">
        <v>405</v>
      </c>
      <c r="L389" t="s">
        <v>4200</v>
      </c>
      <c r="M389" t="s">
        <v>405</v>
      </c>
      <c r="N389" t="s">
        <v>4201</v>
      </c>
      <c r="O389" t="s">
        <v>4202</v>
      </c>
      <c r="P389" t="s">
        <v>1881</v>
      </c>
      <c r="Q389" t="s">
        <v>4203</v>
      </c>
      <c r="R389" t="s">
        <v>4199</v>
      </c>
      <c r="S389" t="s">
        <v>405</v>
      </c>
      <c r="T389" t="s">
        <v>4200</v>
      </c>
      <c r="U389" t="s">
        <v>4204</v>
      </c>
      <c r="V389" t="s">
        <v>4205</v>
      </c>
      <c r="W389" t="s">
        <v>1179</v>
      </c>
      <c r="X389" t="s">
        <v>1525</v>
      </c>
      <c r="Y389" t="s">
        <v>1543</v>
      </c>
      <c r="Z389" t="s">
        <v>1180</v>
      </c>
      <c r="AA389" t="s">
        <v>642</v>
      </c>
      <c r="AB389" t="s">
        <v>643</v>
      </c>
      <c r="AC389" t="s">
        <v>642</v>
      </c>
      <c r="AD389" t="s">
        <v>643</v>
      </c>
      <c r="AE389" t="s">
        <v>642</v>
      </c>
      <c r="AF389" t="s">
        <v>643</v>
      </c>
      <c r="AG389" t="s">
        <v>2344</v>
      </c>
      <c r="AH389" t="s">
        <v>3892</v>
      </c>
      <c r="AI389" t="s">
        <v>3396</v>
      </c>
      <c r="AJ389" t="s">
        <v>4206</v>
      </c>
      <c r="AK389" t="s">
        <v>425</v>
      </c>
      <c r="AM389" t="s">
        <v>474</v>
      </c>
      <c r="AN389" t="s">
        <v>427</v>
      </c>
      <c r="AO389" t="s">
        <v>2113</v>
      </c>
      <c r="AP389" t="s">
        <v>429</v>
      </c>
      <c r="AQ389" t="s">
        <v>483</v>
      </c>
      <c r="AR389" t="s">
        <v>431</v>
      </c>
      <c r="AS389" t="s">
        <v>477</v>
      </c>
      <c r="AT389" t="s">
        <v>431</v>
      </c>
      <c r="AU389" t="s">
        <v>520</v>
      </c>
      <c r="AV389" t="s">
        <v>906</v>
      </c>
      <c r="AW389" t="s">
        <v>521</v>
      </c>
      <c r="AX389" t="s">
        <v>435</v>
      </c>
      <c r="AY389" t="s">
        <v>437</v>
      </c>
      <c r="AZ389" t="s">
        <v>438</v>
      </c>
      <c r="BA389" t="s">
        <v>438</v>
      </c>
      <c r="BB389" t="s">
        <v>438</v>
      </c>
      <c r="BC389" t="s">
        <v>438</v>
      </c>
      <c r="BD389" t="s">
        <v>439</v>
      </c>
      <c r="BE389" t="s">
        <v>483</v>
      </c>
      <c r="BF389" t="s">
        <v>441</v>
      </c>
      <c r="BG389" t="s">
        <v>438</v>
      </c>
      <c r="BH389" t="s">
        <v>442</v>
      </c>
      <c r="BI389" t="s">
        <v>438</v>
      </c>
      <c r="BK389" t="s">
        <v>4207</v>
      </c>
      <c r="BM389" t="s">
        <v>444</v>
      </c>
      <c r="BN389" t="s">
        <v>447</v>
      </c>
    </row>
    <row r="390" spans="1:66">
      <c r="A390">
        <v>386</v>
      </c>
      <c r="B390" t="s">
        <v>697</v>
      </c>
      <c r="C390" t="s">
        <v>4208</v>
      </c>
      <c r="D390" t="s">
        <v>4209</v>
      </c>
      <c r="BM390" t="s">
        <v>485</v>
      </c>
      <c r="BN390" t="s">
        <v>447</v>
      </c>
    </row>
    <row r="391" spans="1:66">
      <c r="A391">
        <v>387</v>
      </c>
      <c r="B391" t="s">
        <v>697</v>
      </c>
      <c r="C391" t="s">
        <v>4210</v>
      </c>
      <c r="D391" t="s">
        <v>4211</v>
      </c>
      <c r="BM391" t="s">
        <v>845</v>
      </c>
      <c r="BN391" t="s">
        <v>444</v>
      </c>
    </row>
    <row r="392" spans="1:66">
      <c r="A392">
        <v>388</v>
      </c>
      <c r="B392" t="s">
        <v>1395</v>
      </c>
      <c r="C392" t="s">
        <v>4212</v>
      </c>
      <c r="D392" t="s">
        <v>1114</v>
      </c>
      <c r="BM392" t="s">
        <v>1035</v>
      </c>
      <c r="BN392" t="s">
        <v>845</v>
      </c>
    </row>
    <row r="393" spans="1:66">
      <c r="A393">
        <v>389</v>
      </c>
      <c r="B393" t="s">
        <v>186</v>
      </c>
      <c r="C393" t="s">
        <v>4213</v>
      </c>
      <c r="D393" t="s">
        <v>4214</v>
      </c>
      <c r="E393" t="s">
        <v>4215</v>
      </c>
      <c r="F393" t="s">
        <v>2358</v>
      </c>
      <c r="G393" t="s">
        <v>403</v>
      </c>
      <c r="H393" t="s">
        <v>729</v>
      </c>
      <c r="I393" t="s">
        <v>405</v>
      </c>
      <c r="J393" t="s">
        <v>4216</v>
      </c>
      <c r="K393" t="s">
        <v>405</v>
      </c>
      <c r="L393" t="s">
        <v>4217</v>
      </c>
      <c r="M393" t="s">
        <v>4218</v>
      </c>
      <c r="N393" t="s">
        <v>4219</v>
      </c>
      <c r="O393" t="s">
        <v>4220</v>
      </c>
      <c r="P393" t="s">
        <v>4221</v>
      </c>
      <c r="Q393" t="s">
        <v>4222</v>
      </c>
      <c r="R393" t="s">
        <v>4216</v>
      </c>
      <c r="S393" t="s">
        <v>405</v>
      </c>
      <c r="T393" t="s">
        <v>4217</v>
      </c>
      <c r="U393" t="s">
        <v>4223</v>
      </c>
      <c r="V393" t="s">
        <v>4224</v>
      </c>
      <c r="W393" t="s">
        <v>642</v>
      </c>
      <c r="X393" t="s">
        <v>1085</v>
      </c>
      <c r="Y393" t="s">
        <v>642</v>
      </c>
      <c r="Z393" t="s">
        <v>1085</v>
      </c>
      <c r="AA393" t="s">
        <v>1086</v>
      </c>
      <c r="AB393" t="s">
        <v>643</v>
      </c>
      <c r="AC393" t="s">
        <v>1086</v>
      </c>
      <c r="AD393" t="s">
        <v>643</v>
      </c>
      <c r="AE393" t="s">
        <v>1086</v>
      </c>
      <c r="AF393" t="s">
        <v>643</v>
      </c>
      <c r="AG393" t="s">
        <v>2625</v>
      </c>
      <c r="AH393" t="s">
        <v>643</v>
      </c>
      <c r="AI393" t="s">
        <v>2419</v>
      </c>
      <c r="AJ393" t="s">
        <v>643</v>
      </c>
      <c r="AK393" t="s">
        <v>517</v>
      </c>
      <c r="AL393" t="s">
        <v>592</v>
      </c>
      <c r="AM393" t="s">
        <v>1048</v>
      </c>
      <c r="AN393" t="s">
        <v>645</v>
      </c>
      <c r="AO393" t="s">
        <v>2064</v>
      </c>
      <c r="AP393" t="s">
        <v>429</v>
      </c>
      <c r="AQ393" t="s">
        <v>3615</v>
      </c>
      <c r="AR393" t="s">
        <v>431</v>
      </c>
      <c r="AS393" t="s">
        <v>432</v>
      </c>
      <c r="AT393" t="s">
        <v>431</v>
      </c>
      <c r="AU393" t="s">
        <v>520</v>
      </c>
      <c r="AV393" t="s">
        <v>674</v>
      </c>
      <c r="AW393" t="s">
        <v>480</v>
      </c>
      <c r="AX393" t="s">
        <v>481</v>
      </c>
      <c r="AY393" t="s">
        <v>437</v>
      </c>
      <c r="AZ393" t="s">
        <v>438</v>
      </c>
      <c r="BA393" t="s">
        <v>438</v>
      </c>
      <c r="BB393" t="s">
        <v>438</v>
      </c>
      <c r="BC393" t="s">
        <v>438</v>
      </c>
      <c r="BD393" t="s">
        <v>439</v>
      </c>
      <c r="BE393" t="s">
        <v>4225</v>
      </c>
      <c r="BF393" t="s">
        <v>441</v>
      </c>
      <c r="BG393" t="s">
        <v>438</v>
      </c>
      <c r="BH393" t="s">
        <v>442</v>
      </c>
      <c r="BI393" t="s">
        <v>438</v>
      </c>
      <c r="BK393" t="s">
        <v>643</v>
      </c>
      <c r="BM393" t="s">
        <v>845</v>
      </c>
      <c r="BN393" t="s">
        <v>447</v>
      </c>
    </row>
    <row r="394" spans="1:66">
      <c r="A394">
        <v>390</v>
      </c>
      <c r="B394" t="s">
        <v>486</v>
      </c>
      <c r="C394" t="s">
        <v>4226</v>
      </c>
      <c r="D394" t="s">
        <v>4227</v>
      </c>
      <c r="BM394" t="s">
        <v>447</v>
      </c>
      <c r="BN394" t="s">
        <v>447</v>
      </c>
    </row>
    <row r="395" spans="1:66">
      <c r="A395">
        <v>391</v>
      </c>
      <c r="B395" t="s">
        <v>486</v>
      </c>
      <c r="C395" t="s">
        <v>4228</v>
      </c>
      <c r="D395" t="s">
        <v>4229</v>
      </c>
      <c r="BM395" t="s">
        <v>485</v>
      </c>
      <c r="BN395" t="s">
        <v>444</v>
      </c>
    </row>
    <row r="396" spans="1:66">
      <c r="A396">
        <v>392</v>
      </c>
      <c r="B396" t="s">
        <v>1395</v>
      </c>
      <c r="C396" t="s">
        <v>4230</v>
      </c>
      <c r="D396" t="s">
        <v>4231</v>
      </c>
      <c r="BM396" t="s">
        <v>792</v>
      </c>
      <c r="BN396" t="s">
        <v>1035</v>
      </c>
    </row>
    <row r="397" spans="1:66">
      <c r="A397">
        <v>393</v>
      </c>
      <c r="B397" t="s">
        <v>1731</v>
      </c>
      <c r="C397" t="s">
        <v>4232</v>
      </c>
      <c r="D397" t="s">
        <v>4233</v>
      </c>
      <c r="BM397" t="s">
        <v>444</v>
      </c>
      <c r="BN397" t="s">
        <v>447</v>
      </c>
    </row>
    <row r="398" spans="1:66">
      <c r="A398">
        <v>394</v>
      </c>
      <c r="B398" t="s">
        <v>486</v>
      </c>
      <c r="C398" t="s">
        <v>4234</v>
      </c>
      <c r="D398" t="s">
        <v>4235</v>
      </c>
      <c r="BM398" t="s">
        <v>485</v>
      </c>
      <c r="BN398" t="s">
        <v>444</v>
      </c>
    </row>
    <row r="399" spans="1:66">
      <c r="A399">
        <v>395</v>
      </c>
      <c r="B399" t="s">
        <v>486</v>
      </c>
      <c r="C399" t="s">
        <v>4236</v>
      </c>
      <c r="D399" t="s">
        <v>4237</v>
      </c>
      <c r="BM399" t="s">
        <v>485</v>
      </c>
      <c r="BN399" t="s">
        <v>447</v>
      </c>
    </row>
    <row r="400" spans="1:66">
      <c r="A400">
        <v>396</v>
      </c>
      <c r="B400" t="s">
        <v>186</v>
      </c>
      <c r="C400" t="s">
        <v>4238</v>
      </c>
      <c r="D400" t="s">
        <v>4239</v>
      </c>
      <c r="E400" t="s">
        <v>4240</v>
      </c>
      <c r="F400" t="s">
        <v>2358</v>
      </c>
      <c r="G400" t="s">
        <v>403</v>
      </c>
      <c r="H400" t="s">
        <v>1171</v>
      </c>
      <c r="I400" t="s">
        <v>405</v>
      </c>
      <c r="J400" t="s">
        <v>4241</v>
      </c>
      <c r="K400" t="s">
        <v>405</v>
      </c>
      <c r="L400" t="s">
        <v>4242</v>
      </c>
      <c r="M400" t="s">
        <v>405</v>
      </c>
      <c r="N400" t="s">
        <v>4243</v>
      </c>
      <c r="O400" t="s">
        <v>4244</v>
      </c>
      <c r="P400" t="s">
        <v>4245</v>
      </c>
      <c r="Q400" t="s">
        <v>4246</v>
      </c>
      <c r="R400" t="s">
        <v>4241</v>
      </c>
      <c r="S400" t="s">
        <v>405</v>
      </c>
      <c r="T400" t="s">
        <v>4242</v>
      </c>
      <c r="U400" t="s">
        <v>4247</v>
      </c>
      <c r="V400" t="s">
        <v>4248</v>
      </c>
      <c r="W400" t="s">
        <v>1086</v>
      </c>
      <c r="X400" t="s">
        <v>979</v>
      </c>
      <c r="Y400" t="s">
        <v>1086</v>
      </c>
      <c r="Z400" t="s">
        <v>979</v>
      </c>
      <c r="AA400" t="s">
        <v>1250</v>
      </c>
      <c r="AB400" t="s">
        <v>2404</v>
      </c>
      <c r="AC400" t="s">
        <v>2950</v>
      </c>
      <c r="AD400" t="s">
        <v>2717</v>
      </c>
      <c r="AE400" t="s">
        <v>2717</v>
      </c>
      <c r="AF400" t="s">
        <v>1956</v>
      </c>
      <c r="AG400" t="s">
        <v>2717</v>
      </c>
      <c r="AH400" t="s">
        <v>1956</v>
      </c>
      <c r="AI400" t="s">
        <v>2717</v>
      </c>
      <c r="AJ400" t="s">
        <v>1956</v>
      </c>
      <c r="AK400" t="s">
        <v>517</v>
      </c>
      <c r="AL400" t="s">
        <v>518</v>
      </c>
      <c r="AM400" t="s">
        <v>474</v>
      </c>
      <c r="AN400" t="s">
        <v>427</v>
      </c>
      <c r="AO400" t="s">
        <v>428</v>
      </c>
      <c r="AP400" t="s">
        <v>1574</v>
      </c>
      <c r="AQ400" t="s">
        <v>4249</v>
      </c>
      <c r="AR400" t="s">
        <v>431</v>
      </c>
      <c r="AS400" t="s">
        <v>4250</v>
      </c>
      <c r="AT400" t="s">
        <v>431</v>
      </c>
      <c r="AU400" t="s">
        <v>405</v>
      </c>
      <c r="AV400" t="s">
        <v>405</v>
      </c>
      <c r="AW400" t="s">
        <v>623</v>
      </c>
      <c r="AX400" t="s">
        <v>623</v>
      </c>
      <c r="AY400" t="s">
        <v>437</v>
      </c>
      <c r="AZ400" t="s">
        <v>438</v>
      </c>
      <c r="BA400" t="s">
        <v>438</v>
      </c>
      <c r="BB400" t="s">
        <v>438</v>
      </c>
      <c r="BC400" t="s">
        <v>438</v>
      </c>
      <c r="BD400" t="s">
        <v>439</v>
      </c>
      <c r="BE400" t="s">
        <v>4251</v>
      </c>
      <c r="BF400" t="s">
        <v>1006</v>
      </c>
      <c r="BG400" t="s">
        <v>442</v>
      </c>
      <c r="BH400" t="s">
        <v>438</v>
      </c>
      <c r="BI400" t="s">
        <v>438</v>
      </c>
      <c r="BJ400" t="s">
        <v>1956</v>
      </c>
      <c r="BM400" t="s">
        <v>1035</v>
      </c>
      <c r="BN400" t="s">
        <v>485</v>
      </c>
    </row>
    <row r="401" spans="1:66">
      <c r="A401">
        <v>397</v>
      </c>
      <c r="B401" t="s">
        <v>186</v>
      </c>
      <c r="C401" t="s">
        <v>4252</v>
      </c>
      <c r="D401" t="s">
        <v>4253</v>
      </c>
      <c r="E401" t="s">
        <v>4254</v>
      </c>
      <c r="F401" t="s">
        <v>2358</v>
      </c>
      <c r="G401" t="s">
        <v>403</v>
      </c>
      <c r="H401" t="s">
        <v>827</v>
      </c>
      <c r="I401" t="s">
        <v>405</v>
      </c>
      <c r="J401" t="s">
        <v>4255</v>
      </c>
      <c r="K401" t="s">
        <v>4255</v>
      </c>
      <c r="L401" t="s">
        <v>4256</v>
      </c>
      <c r="M401" t="s">
        <v>4257</v>
      </c>
      <c r="N401" t="s">
        <v>4258</v>
      </c>
      <c r="O401" t="s">
        <v>4259</v>
      </c>
      <c r="P401" t="s">
        <v>4260</v>
      </c>
      <c r="Q401" t="s">
        <v>4261</v>
      </c>
      <c r="R401" t="s">
        <v>4255</v>
      </c>
      <c r="S401" t="s">
        <v>4255</v>
      </c>
      <c r="T401" t="s">
        <v>4256</v>
      </c>
      <c r="U401" t="s">
        <v>4262</v>
      </c>
      <c r="V401" t="s">
        <v>4263</v>
      </c>
      <c r="W401" t="s">
        <v>1251</v>
      </c>
      <c r="X401" t="s">
        <v>980</v>
      </c>
      <c r="Y401" t="s">
        <v>981</v>
      </c>
      <c r="Z401" t="s">
        <v>984</v>
      </c>
      <c r="AA401" t="s">
        <v>2625</v>
      </c>
      <c r="AB401" t="s">
        <v>2539</v>
      </c>
      <c r="AC401" t="s">
        <v>2625</v>
      </c>
      <c r="AD401" t="s">
        <v>2539</v>
      </c>
      <c r="AE401" t="s">
        <v>2419</v>
      </c>
      <c r="AF401" t="s">
        <v>643</v>
      </c>
      <c r="AG401" t="s">
        <v>2404</v>
      </c>
      <c r="AH401" t="s">
        <v>4005</v>
      </c>
      <c r="AI401" t="s">
        <v>2404</v>
      </c>
      <c r="AJ401" t="s">
        <v>4005</v>
      </c>
      <c r="AK401" t="s">
        <v>517</v>
      </c>
      <c r="AL401" t="s">
        <v>518</v>
      </c>
      <c r="AM401" t="s">
        <v>1048</v>
      </c>
      <c r="AN401" t="s">
        <v>427</v>
      </c>
      <c r="AO401" t="s">
        <v>428</v>
      </c>
      <c r="AP401" t="s">
        <v>4264</v>
      </c>
      <c r="AQ401" t="s">
        <v>4265</v>
      </c>
      <c r="AR401" t="s">
        <v>431</v>
      </c>
      <c r="AS401" t="s">
        <v>822</v>
      </c>
      <c r="AT401" t="s">
        <v>431</v>
      </c>
      <c r="AU401" t="s">
        <v>405</v>
      </c>
      <c r="AV401" t="s">
        <v>405</v>
      </c>
      <c r="AW401" t="s">
        <v>623</v>
      </c>
      <c r="AX401" t="s">
        <v>623</v>
      </c>
      <c r="AY401" t="s">
        <v>431</v>
      </c>
      <c r="AZ401" t="s">
        <v>438</v>
      </c>
      <c r="BA401" t="s">
        <v>438</v>
      </c>
      <c r="BB401" t="s">
        <v>438</v>
      </c>
      <c r="BC401" t="s">
        <v>438</v>
      </c>
      <c r="BD401" t="s">
        <v>439</v>
      </c>
      <c r="BE401" t="s">
        <v>1810</v>
      </c>
      <c r="BF401" t="s">
        <v>1810</v>
      </c>
      <c r="BG401" t="s">
        <v>442</v>
      </c>
      <c r="BH401" t="s">
        <v>442</v>
      </c>
      <c r="BI401" t="s">
        <v>438</v>
      </c>
      <c r="BJ401" t="s">
        <v>4005</v>
      </c>
      <c r="BK401" t="s">
        <v>4005</v>
      </c>
      <c r="BM401" t="s">
        <v>485</v>
      </c>
      <c r="BN401" t="s">
        <v>447</v>
      </c>
    </row>
    <row r="402" spans="1:66">
      <c r="A402">
        <v>398</v>
      </c>
      <c r="B402" t="s">
        <v>486</v>
      </c>
      <c r="C402" t="s">
        <v>4266</v>
      </c>
      <c r="D402" t="s">
        <v>4267</v>
      </c>
      <c r="BM402" t="s">
        <v>1035</v>
      </c>
      <c r="BN402" t="s">
        <v>447</v>
      </c>
    </row>
    <row r="403" spans="1:66">
      <c r="A403">
        <v>399</v>
      </c>
      <c r="B403" t="s">
        <v>186</v>
      </c>
      <c r="C403" t="s">
        <v>4268</v>
      </c>
      <c r="D403" t="s">
        <v>3692</v>
      </c>
      <c r="E403" t="s">
        <v>4269</v>
      </c>
      <c r="F403" t="s">
        <v>2358</v>
      </c>
      <c r="G403" t="s">
        <v>554</v>
      </c>
      <c r="H403" t="s">
        <v>1171</v>
      </c>
      <c r="I403" t="s">
        <v>405</v>
      </c>
      <c r="J403" t="s">
        <v>405</v>
      </c>
      <c r="K403" t="s">
        <v>405</v>
      </c>
      <c r="L403" t="s">
        <v>3694</v>
      </c>
      <c r="M403" t="s">
        <v>3695</v>
      </c>
      <c r="N403" t="s">
        <v>4270</v>
      </c>
      <c r="O403" t="s">
        <v>4271</v>
      </c>
      <c r="P403" t="s">
        <v>3698</v>
      </c>
      <c r="Q403" t="s">
        <v>3699</v>
      </c>
      <c r="R403" t="s">
        <v>405</v>
      </c>
      <c r="S403" t="s">
        <v>405</v>
      </c>
      <c r="T403" t="s">
        <v>3694</v>
      </c>
      <c r="U403" t="s">
        <v>4272</v>
      </c>
      <c r="V403" t="s">
        <v>4273</v>
      </c>
      <c r="W403" t="s">
        <v>1086</v>
      </c>
      <c r="X403" t="s">
        <v>3244</v>
      </c>
      <c r="Y403" t="s">
        <v>4274</v>
      </c>
      <c r="Z403" t="s">
        <v>3745</v>
      </c>
      <c r="AA403" t="s">
        <v>2098</v>
      </c>
      <c r="AB403" t="s">
        <v>3537</v>
      </c>
      <c r="AC403" t="s">
        <v>4275</v>
      </c>
      <c r="AD403" t="s">
        <v>3523</v>
      </c>
      <c r="AE403" t="s">
        <v>3313</v>
      </c>
      <c r="AF403" t="s">
        <v>2950</v>
      </c>
      <c r="AG403" t="s">
        <v>2511</v>
      </c>
      <c r="AH403" t="s">
        <v>4276</v>
      </c>
      <c r="AI403" t="s">
        <v>4277</v>
      </c>
      <c r="AJ403" t="s">
        <v>4278</v>
      </c>
      <c r="AK403" t="s">
        <v>425</v>
      </c>
      <c r="AM403" t="s">
        <v>474</v>
      </c>
      <c r="AN403" t="s">
        <v>427</v>
      </c>
      <c r="AO403" t="s">
        <v>739</v>
      </c>
      <c r="AP403" t="s">
        <v>429</v>
      </c>
      <c r="AQ403" t="s">
        <v>483</v>
      </c>
      <c r="AR403" t="s">
        <v>431</v>
      </c>
      <c r="AS403" t="s">
        <v>477</v>
      </c>
      <c r="AT403" t="s">
        <v>431</v>
      </c>
      <c r="AU403" t="s">
        <v>520</v>
      </c>
      <c r="AV403" t="s">
        <v>674</v>
      </c>
      <c r="AW403" t="s">
        <v>521</v>
      </c>
      <c r="AX403" t="s">
        <v>435</v>
      </c>
      <c r="AY403" t="s">
        <v>437</v>
      </c>
      <c r="AZ403" t="s">
        <v>438</v>
      </c>
      <c r="BA403" t="s">
        <v>438</v>
      </c>
      <c r="BB403" t="s">
        <v>438</v>
      </c>
      <c r="BC403" t="s">
        <v>438</v>
      </c>
      <c r="BD403" t="s">
        <v>439</v>
      </c>
      <c r="BE403" t="s">
        <v>483</v>
      </c>
      <c r="BF403" t="s">
        <v>648</v>
      </c>
      <c r="BG403" t="s">
        <v>438</v>
      </c>
      <c r="BH403" t="s">
        <v>442</v>
      </c>
      <c r="BI403" t="s">
        <v>438</v>
      </c>
      <c r="BK403" t="s">
        <v>4276</v>
      </c>
      <c r="BM403" t="s">
        <v>485</v>
      </c>
      <c r="BN403" t="s">
        <v>447</v>
      </c>
    </row>
    <row r="404" spans="1:66">
      <c r="A404">
        <v>400</v>
      </c>
      <c r="B404" t="s">
        <v>1395</v>
      </c>
      <c r="C404" t="s">
        <v>4279</v>
      </c>
      <c r="D404" t="s">
        <v>4280</v>
      </c>
      <c r="BM404" t="s">
        <v>444</v>
      </c>
      <c r="BN404" t="s">
        <v>444</v>
      </c>
    </row>
    <row r="405" spans="1:66">
      <c r="A405">
        <v>401</v>
      </c>
      <c r="B405" t="s">
        <v>186</v>
      </c>
      <c r="C405" t="s">
        <v>4281</v>
      </c>
      <c r="D405" t="s">
        <v>2176</v>
      </c>
      <c r="E405" t="s">
        <v>4282</v>
      </c>
      <c r="F405" t="s">
        <v>2358</v>
      </c>
      <c r="G405" t="s">
        <v>403</v>
      </c>
      <c r="H405" t="s">
        <v>598</v>
      </c>
      <c r="I405" t="s">
        <v>405</v>
      </c>
      <c r="J405" t="s">
        <v>4283</v>
      </c>
      <c r="K405" t="s">
        <v>405</v>
      </c>
      <c r="L405" t="s">
        <v>4284</v>
      </c>
      <c r="M405" t="s">
        <v>405</v>
      </c>
      <c r="N405" t="s">
        <v>4285</v>
      </c>
      <c r="O405" t="s">
        <v>4286</v>
      </c>
      <c r="P405" t="s">
        <v>4287</v>
      </c>
      <c r="Q405" t="s">
        <v>4288</v>
      </c>
      <c r="R405" t="s">
        <v>4283</v>
      </c>
      <c r="S405" t="s">
        <v>405</v>
      </c>
      <c r="T405" t="s">
        <v>4284</v>
      </c>
      <c r="U405" t="s">
        <v>4289</v>
      </c>
      <c r="V405" t="s">
        <v>4290</v>
      </c>
      <c r="W405" t="s">
        <v>1838</v>
      </c>
      <c r="X405" t="s">
        <v>3026</v>
      </c>
      <c r="Y405" t="s">
        <v>3026</v>
      </c>
      <c r="Z405" t="s">
        <v>1106</v>
      </c>
      <c r="AA405" t="s">
        <v>1313</v>
      </c>
      <c r="AB405" t="s">
        <v>2763</v>
      </c>
      <c r="AC405" t="s">
        <v>1087</v>
      </c>
      <c r="AD405" t="s">
        <v>4291</v>
      </c>
      <c r="AE405" t="s">
        <v>2344</v>
      </c>
      <c r="AF405" t="s">
        <v>2345</v>
      </c>
      <c r="AG405" t="s">
        <v>4292</v>
      </c>
      <c r="AH405" t="s">
        <v>4292</v>
      </c>
      <c r="AI405" t="s">
        <v>4293</v>
      </c>
      <c r="AJ405" t="s">
        <v>4005</v>
      </c>
      <c r="AK405" t="s">
        <v>517</v>
      </c>
      <c r="AL405" t="s">
        <v>592</v>
      </c>
      <c r="AM405" t="s">
        <v>1048</v>
      </c>
      <c r="AN405" t="s">
        <v>427</v>
      </c>
      <c r="AO405" t="s">
        <v>428</v>
      </c>
      <c r="AP405" t="s">
        <v>429</v>
      </c>
      <c r="AQ405" t="s">
        <v>4294</v>
      </c>
      <c r="AR405" t="s">
        <v>431</v>
      </c>
      <c r="AS405" t="s">
        <v>477</v>
      </c>
      <c r="AT405" t="s">
        <v>431</v>
      </c>
      <c r="AU405" t="s">
        <v>520</v>
      </c>
      <c r="AV405" t="s">
        <v>674</v>
      </c>
      <c r="AW405" t="s">
        <v>480</v>
      </c>
      <c r="AX405" t="s">
        <v>922</v>
      </c>
      <c r="AY405" t="s">
        <v>431</v>
      </c>
      <c r="AZ405" t="s">
        <v>438</v>
      </c>
      <c r="BA405" t="s">
        <v>438</v>
      </c>
      <c r="BB405" t="s">
        <v>438</v>
      </c>
      <c r="BC405" t="s">
        <v>438</v>
      </c>
      <c r="BD405" t="s">
        <v>439</v>
      </c>
      <c r="BE405" t="s">
        <v>4295</v>
      </c>
      <c r="BF405" t="s">
        <v>441</v>
      </c>
      <c r="BG405" t="s">
        <v>442</v>
      </c>
      <c r="BH405" t="s">
        <v>442</v>
      </c>
      <c r="BI405" t="s">
        <v>442</v>
      </c>
      <c r="BJ405" t="s">
        <v>4292</v>
      </c>
      <c r="BK405" t="s">
        <v>4292</v>
      </c>
      <c r="BL405" t="s">
        <v>4292</v>
      </c>
      <c r="BM405" t="s">
        <v>485</v>
      </c>
      <c r="BN405" t="s">
        <v>444</v>
      </c>
    </row>
    <row r="406" spans="1:66">
      <c r="A406">
        <v>402</v>
      </c>
      <c r="B406" t="s">
        <v>186</v>
      </c>
      <c r="C406" t="s">
        <v>4296</v>
      </c>
      <c r="D406" t="s">
        <v>4297</v>
      </c>
      <c r="E406" t="s">
        <v>4298</v>
      </c>
      <c r="F406" t="s">
        <v>2358</v>
      </c>
      <c r="G406" t="s">
        <v>403</v>
      </c>
      <c r="H406" t="s">
        <v>1171</v>
      </c>
      <c r="I406" t="s">
        <v>405</v>
      </c>
      <c r="J406" t="s">
        <v>4299</v>
      </c>
      <c r="K406" t="s">
        <v>405</v>
      </c>
      <c r="L406" t="s">
        <v>4300</v>
      </c>
      <c r="M406" t="s">
        <v>405</v>
      </c>
      <c r="N406" t="s">
        <v>4301</v>
      </c>
      <c r="O406" t="s">
        <v>4302</v>
      </c>
      <c r="P406" t="s">
        <v>4303</v>
      </c>
      <c r="Q406" t="s">
        <v>4304</v>
      </c>
      <c r="R406" t="s">
        <v>4299</v>
      </c>
      <c r="S406" t="s">
        <v>405</v>
      </c>
      <c r="T406" t="s">
        <v>4300</v>
      </c>
      <c r="U406" t="s">
        <v>4305</v>
      </c>
      <c r="V406" t="s">
        <v>4306</v>
      </c>
      <c r="W406" t="s">
        <v>1230</v>
      </c>
      <c r="X406" t="s">
        <v>2238</v>
      </c>
      <c r="Y406" t="s">
        <v>2238</v>
      </c>
      <c r="Z406" t="s">
        <v>957</v>
      </c>
      <c r="AA406" t="s">
        <v>642</v>
      </c>
      <c r="AB406" t="s">
        <v>643</v>
      </c>
      <c r="AC406" t="s">
        <v>2769</v>
      </c>
      <c r="AD406" t="s">
        <v>2405</v>
      </c>
      <c r="AE406" t="s">
        <v>1086</v>
      </c>
      <c r="AF406" t="s">
        <v>2951</v>
      </c>
      <c r="AG406" t="s">
        <v>2490</v>
      </c>
      <c r="AH406" t="s">
        <v>3891</v>
      </c>
      <c r="AI406" t="s">
        <v>2490</v>
      </c>
      <c r="AJ406" t="s">
        <v>3891</v>
      </c>
      <c r="AK406" t="s">
        <v>517</v>
      </c>
      <c r="AL406" t="s">
        <v>518</v>
      </c>
      <c r="AM406" t="s">
        <v>1048</v>
      </c>
      <c r="AN406" t="s">
        <v>427</v>
      </c>
      <c r="AO406" t="s">
        <v>593</v>
      </c>
      <c r="AP406" t="s">
        <v>1574</v>
      </c>
      <c r="AQ406" t="s">
        <v>4307</v>
      </c>
      <c r="AR406" t="s">
        <v>431</v>
      </c>
      <c r="AS406" t="s">
        <v>477</v>
      </c>
      <c r="AT406" t="s">
        <v>431</v>
      </c>
      <c r="AU406" t="s">
        <v>405</v>
      </c>
      <c r="AV406" t="s">
        <v>405</v>
      </c>
      <c r="AW406" t="s">
        <v>623</v>
      </c>
      <c r="AX406" t="s">
        <v>623</v>
      </c>
      <c r="AY406" t="s">
        <v>431</v>
      </c>
      <c r="AZ406" t="s">
        <v>438</v>
      </c>
      <c r="BA406" t="s">
        <v>438</v>
      </c>
      <c r="BB406" t="s">
        <v>438</v>
      </c>
      <c r="BC406" t="s">
        <v>438</v>
      </c>
      <c r="BD406" t="s">
        <v>439</v>
      </c>
      <c r="BE406" t="s">
        <v>4308</v>
      </c>
      <c r="BF406" t="s">
        <v>441</v>
      </c>
      <c r="BG406" t="s">
        <v>442</v>
      </c>
      <c r="BH406" t="s">
        <v>442</v>
      </c>
      <c r="BI406" t="s">
        <v>442</v>
      </c>
      <c r="BJ406" t="s">
        <v>3891</v>
      </c>
      <c r="BK406" t="s">
        <v>3891</v>
      </c>
      <c r="BL406" t="s">
        <v>3891</v>
      </c>
      <c r="BM406" t="s">
        <v>844</v>
      </c>
      <c r="BN406" t="s">
        <v>443</v>
      </c>
    </row>
    <row r="407" spans="1:66">
      <c r="A407">
        <v>403</v>
      </c>
      <c r="B407" t="s">
        <v>186</v>
      </c>
      <c r="C407" t="s">
        <v>4309</v>
      </c>
      <c r="D407" t="s">
        <v>4310</v>
      </c>
      <c r="E407" t="s">
        <v>4311</v>
      </c>
      <c r="F407" t="s">
        <v>2358</v>
      </c>
      <c r="G407" t="s">
        <v>403</v>
      </c>
      <c r="H407" t="s">
        <v>453</v>
      </c>
      <c r="I407" t="s">
        <v>405</v>
      </c>
      <c r="J407" t="s">
        <v>405</v>
      </c>
      <c r="K407" t="s">
        <v>405</v>
      </c>
      <c r="L407" t="s">
        <v>4312</v>
      </c>
      <c r="M407" t="s">
        <v>405</v>
      </c>
      <c r="N407" t="s">
        <v>4313</v>
      </c>
      <c r="O407" t="s">
        <v>4314</v>
      </c>
      <c r="P407" t="s">
        <v>4000</v>
      </c>
      <c r="Q407" t="s">
        <v>4315</v>
      </c>
      <c r="R407" t="s">
        <v>405</v>
      </c>
      <c r="S407" t="s">
        <v>405</v>
      </c>
      <c r="T407" t="s">
        <v>4312</v>
      </c>
      <c r="U407" t="s">
        <v>4316</v>
      </c>
      <c r="V407" t="s">
        <v>4317</v>
      </c>
      <c r="W407" t="s">
        <v>1838</v>
      </c>
      <c r="X407" t="s">
        <v>1085</v>
      </c>
      <c r="Y407" t="s">
        <v>1838</v>
      </c>
      <c r="Z407" t="s">
        <v>1085</v>
      </c>
      <c r="AA407" t="s">
        <v>1090</v>
      </c>
      <c r="AB407" t="s">
        <v>3452</v>
      </c>
      <c r="AC407" t="s">
        <v>1491</v>
      </c>
      <c r="AD407" t="s">
        <v>2542</v>
      </c>
      <c r="AE407" t="s">
        <v>979</v>
      </c>
      <c r="AF407" t="s">
        <v>2343</v>
      </c>
      <c r="AG407" t="s">
        <v>981</v>
      </c>
      <c r="AH407" t="s">
        <v>2452</v>
      </c>
      <c r="AI407" t="s">
        <v>981</v>
      </c>
      <c r="AJ407" t="s">
        <v>2763</v>
      </c>
      <c r="AK407" t="s">
        <v>517</v>
      </c>
      <c r="AL407" t="s">
        <v>518</v>
      </c>
      <c r="AM407" t="s">
        <v>1048</v>
      </c>
      <c r="AN407" t="s">
        <v>427</v>
      </c>
      <c r="AO407" t="s">
        <v>428</v>
      </c>
      <c r="AP407" t="s">
        <v>429</v>
      </c>
      <c r="AQ407" t="s">
        <v>4318</v>
      </c>
      <c r="AR407" t="s">
        <v>431</v>
      </c>
      <c r="AS407" t="s">
        <v>548</v>
      </c>
      <c r="AT407" t="s">
        <v>431</v>
      </c>
      <c r="AU407" t="s">
        <v>433</v>
      </c>
      <c r="AV407" t="s">
        <v>479</v>
      </c>
      <c r="AW407" t="s">
        <v>521</v>
      </c>
      <c r="AX407" t="s">
        <v>435</v>
      </c>
      <c r="AY407" t="s">
        <v>431</v>
      </c>
      <c r="AZ407" t="s">
        <v>438</v>
      </c>
      <c r="BA407" t="s">
        <v>438</v>
      </c>
      <c r="BB407" t="s">
        <v>438</v>
      </c>
      <c r="BC407" t="s">
        <v>438</v>
      </c>
      <c r="BD407" t="s">
        <v>439</v>
      </c>
      <c r="BE407" t="s">
        <v>4319</v>
      </c>
      <c r="BF407" t="s">
        <v>441</v>
      </c>
      <c r="BG407" t="s">
        <v>438</v>
      </c>
      <c r="BH407" t="s">
        <v>438</v>
      </c>
      <c r="BI407" t="s">
        <v>438</v>
      </c>
      <c r="BM407" t="s">
        <v>444</v>
      </c>
      <c r="BN407" t="s">
        <v>447</v>
      </c>
    </row>
    <row r="408" spans="1:66">
      <c r="A408">
        <v>404</v>
      </c>
      <c r="B408" t="s">
        <v>186</v>
      </c>
      <c r="C408" t="s">
        <v>4320</v>
      </c>
      <c r="D408" t="s">
        <v>4321</v>
      </c>
      <c r="E408" t="s">
        <v>4322</v>
      </c>
      <c r="F408" t="s">
        <v>2358</v>
      </c>
      <c r="G408" t="s">
        <v>403</v>
      </c>
      <c r="H408" t="s">
        <v>404</v>
      </c>
      <c r="I408" t="s">
        <v>405</v>
      </c>
      <c r="J408" t="s">
        <v>4323</v>
      </c>
      <c r="K408" t="s">
        <v>4324</v>
      </c>
      <c r="L408" t="s">
        <v>4325</v>
      </c>
      <c r="M408" t="s">
        <v>405</v>
      </c>
      <c r="N408" t="s">
        <v>4326</v>
      </c>
      <c r="O408" t="s">
        <v>4327</v>
      </c>
      <c r="P408" t="s">
        <v>4328</v>
      </c>
      <c r="Q408" t="s">
        <v>4329</v>
      </c>
      <c r="R408" t="s">
        <v>4323</v>
      </c>
      <c r="S408" t="s">
        <v>4324</v>
      </c>
      <c r="T408" t="s">
        <v>4325</v>
      </c>
      <c r="U408" t="s">
        <v>4330</v>
      </c>
      <c r="V408" t="s">
        <v>4331</v>
      </c>
      <c r="W408" t="s">
        <v>973</v>
      </c>
      <c r="X408" t="s">
        <v>641</v>
      </c>
      <c r="Y408" t="s">
        <v>973</v>
      </c>
      <c r="Z408" t="s">
        <v>641</v>
      </c>
      <c r="AA408" t="s">
        <v>642</v>
      </c>
      <c r="AB408" t="s">
        <v>643</v>
      </c>
      <c r="AC408" t="s">
        <v>2404</v>
      </c>
      <c r="AD408" t="s">
        <v>2580</v>
      </c>
      <c r="AE408" t="s">
        <v>2404</v>
      </c>
      <c r="AF408" t="s">
        <v>2580</v>
      </c>
      <c r="AG408" t="s">
        <v>2950</v>
      </c>
      <c r="AH408" t="s">
        <v>2951</v>
      </c>
      <c r="AI408" t="s">
        <v>2950</v>
      </c>
      <c r="AJ408" t="s">
        <v>2951</v>
      </c>
      <c r="AK408" t="s">
        <v>517</v>
      </c>
      <c r="AL408" t="s">
        <v>518</v>
      </c>
      <c r="AM408" t="s">
        <v>1048</v>
      </c>
      <c r="AN408" t="s">
        <v>427</v>
      </c>
      <c r="AO408" t="s">
        <v>428</v>
      </c>
      <c r="AP408" t="s">
        <v>429</v>
      </c>
      <c r="AQ408" t="s">
        <v>4332</v>
      </c>
      <c r="AR408" t="s">
        <v>431</v>
      </c>
      <c r="AS408" t="s">
        <v>477</v>
      </c>
      <c r="AT408" t="s">
        <v>431</v>
      </c>
      <c r="AU408" t="s">
        <v>433</v>
      </c>
      <c r="AV408" t="s">
        <v>674</v>
      </c>
      <c r="AW408" t="s">
        <v>521</v>
      </c>
      <c r="AX408" t="s">
        <v>549</v>
      </c>
      <c r="AY408" t="s">
        <v>437</v>
      </c>
      <c r="AZ408" t="s">
        <v>438</v>
      </c>
      <c r="BA408" t="s">
        <v>438</v>
      </c>
      <c r="BB408" t="s">
        <v>438</v>
      </c>
      <c r="BC408" t="s">
        <v>438</v>
      </c>
      <c r="BD408" t="s">
        <v>439</v>
      </c>
      <c r="BE408" t="s">
        <v>4333</v>
      </c>
      <c r="BF408" t="s">
        <v>441</v>
      </c>
      <c r="BG408" t="s">
        <v>442</v>
      </c>
      <c r="BH408" t="s">
        <v>438</v>
      </c>
      <c r="BI408" t="s">
        <v>438</v>
      </c>
      <c r="BJ408" t="s">
        <v>2950</v>
      </c>
      <c r="BM408" t="s">
        <v>743</v>
      </c>
      <c r="BN408" t="s">
        <v>743</v>
      </c>
    </row>
    <row r="409" spans="1:66">
      <c r="A409">
        <v>405</v>
      </c>
      <c r="B409" t="s">
        <v>186</v>
      </c>
      <c r="C409" t="s">
        <v>4334</v>
      </c>
      <c r="D409" t="s">
        <v>4335</v>
      </c>
      <c r="E409" t="s">
        <v>4336</v>
      </c>
      <c r="F409" t="s">
        <v>2358</v>
      </c>
      <c r="G409" t="s">
        <v>403</v>
      </c>
      <c r="H409" t="s">
        <v>598</v>
      </c>
      <c r="I409" t="s">
        <v>405</v>
      </c>
      <c r="J409" t="s">
        <v>4337</v>
      </c>
      <c r="K409" t="s">
        <v>405</v>
      </c>
      <c r="L409" t="s">
        <v>4338</v>
      </c>
      <c r="M409" t="s">
        <v>405</v>
      </c>
      <c r="N409" t="s">
        <v>4339</v>
      </c>
      <c r="O409" t="s">
        <v>4340</v>
      </c>
      <c r="P409" t="s">
        <v>4341</v>
      </c>
      <c r="Q409" t="s">
        <v>4342</v>
      </c>
      <c r="R409" t="s">
        <v>4337</v>
      </c>
      <c r="S409" t="s">
        <v>405</v>
      </c>
      <c r="T409" t="s">
        <v>4338</v>
      </c>
      <c r="U409" t="s">
        <v>4343</v>
      </c>
      <c r="V409" t="s">
        <v>4344</v>
      </c>
      <c r="W409" t="s">
        <v>1838</v>
      </c>
      <c r="X409" t="s">
        <v>1085</v>
      </c>
      <c r="Y409" t="s">
        <v>1086</v>
      </c>
      <c r="Z409" t="s">
        <v>1623</v>
      </c>
      <c r="AA409" t="s">
        <v>2095</v>
      </c>
      <c r="AB409" t="s">
        <v>1493</v>
      </c>
      <c r="AC409" t="s">
        <v>977</v>
      </c>
      <c r="AD409" t="s">
        <v>1493</v>
      </c>
      <c r="AE409" t="s">
        <v>2098</v>
      </c>
      <c r="AF409" t="s">
        <v>1267</v>
      </c>
      <c r="AG409" t="s">
        <v>1251</v>
      </c>
      <c r="AH409" t="s">
        <v>2539</v>
      </c>
      <c r="AI409" t="s">
        <v>2419</v>
      </c>
      <c r="AJ409" t="s">
        <v>643</v>
      </c>
      <c r="AK409" t="s">
        <v>517</v>
      </c>
      <c r="AL409" t="s">
        <v>518</v>
      </c>
      <c r="AM409" t="s">
        <v>474</v>
      </c>
      <c r="AN409" t="s">
        <v>427</v>
      </c>
      <c r="AO409" t="s">
        <v>428</v>
      </c>
      <c r="AP409" t="s">
        <v>985</v>
      </c>
      <c r="AQ409" t="s">
        <v>595</v>
      </c>
      <c r="AR409" t="s">
        <v>431</v>
      </c>
      <c r="AS409" t="s">
        <v>477</v>
      </c>
      <c r="AT409" t="s">
        <v>431</v>
      </c>
      <c r="AU409" t="s">
        <v>405</v>
      </c>
      <c r="AV409" t="s">
        <v>405</v>
      </c>
      <c r="AW409" t="s">
        <v>623</v>
      </c>
      <c r="AX409" t="s">
        <v>623</v>
      </c>
      <c r="AY409" t="s">
        <v>431</v>
      </c>
      <c r="AZ409" t="s">
        <v>438</v>
      </c>
      <c r="BA409" t="s">
        <v>438</v>
      </c>
      <c r="BB409" t="s">
        <v>438</v>
      </c>
      <c r="BC409" t="s">
        <v>438</v>
      </c>
      <c r="BD409" t="s">
        <v>439</v>
      </c>
      <c r="BE409" t="s">
        <v>646</v>
      </c>
      <c r="BF409" t="s">
        <v>1006</v>
      </c>
      <c r="BG409" t="s">
        <v>442</v>
      </c>
      <c r="BH409" t="s">
        <v>442</v>
      </c>
      <c r="BI409" t="s">
        <v>442</v>
      </c>
      <c r="BJ409" t="s">
        <v>2539</v>
      </c>
      <c r="BK409" t="s">
        <v>2539</v>
      </c>
      <c r="BL409" t="s">
        <v>2539</v>
      </c>
      <c r="BM409" t="s">
        <v>444</v>
      </c>
      <c r="BN409" t="s">
        <v>447</v>
      </c>
    </row>
    <row r="410" spans="1:66">
      <c r="A410">
        <v>406</v>
      </c>
      <c r="B410" t="s">
        <v>1395</v>
      </c>
      <c r="C410" t="s">
        <v>4345</v>
      </c>
      <c r="D410" t="s">
        <v>4346</v>
      </c>
      <c r="BM410" t="s">
        <v>447</v>
      </c>
      <c r="BN410" t="s">
        <v>447</v>
      </c>
    </row>
    <row r="411" spans="1:66">
      <c r="A411">
        <v>407</v>
      </c>
      <c r="B411" t="s">
        <v>186</v>
      </c>
      <c r="C411" t="s">
        <v>4347</v>
      </c>
      <c r="D411" t="s">
        <v>4348</v>
      </c>
      <c r="E411" t="s">
        <v>4349</v>
      </c>
      <c r="F411" t="s">
        <v>2358</v>
      </c>
      <c r="G411" t="s">
        <v>403</v>
      </c>
      <c r="H411" t="s">
        <v>598</v>
      </c>
      <c r="I411" t="s">
        <v>405</v>
      </c>
      <c r="J411" t="s">
        <v>405</v>
      </c>
      <c r="K411" t="s">
        <v>405</v>
      </c>
      <c r="L411" t="s">
        <v>4350</v>
      </c>
      <c r="M411" t="s">
        <v>405</v>
      </c>
      <c r="N411" t="s">
        <v>4351</v>
      </c>
      <c r="O411" t="s">
        <v>4352</v>
      </c>
      <c r="P411" t="s">
        <v>1784</v>
      </c>
      <c r="Q411" t="s">
        <v>4353</v>
      </c>
      <c r="R411" t="s">
        <v>405</v>
      </c>
      <c r="S411" t="s">
        <v>405</v>
      </c>
      <c r="T411" t="s">
        <v>4350</v>
      </c>
      <c r="U411" t="s">
        <v>4354</v>
      </c>
      <c r="V411" t="s">
        <v>4355</v>
      </c>
      <c r="W411" t="s">
        <v>642</v>
      </c>
      <c r="X411" t="s">
        <v>1085</v>
      </c>
      <c r="Y411" t="s">
        <v>642</v>
      </c>
      <c r="Z411" t="s">
        <v>1085</v>
      </c>
      <c r="AA411" t="s">
        <v>1086</v>
      </c>
      <c r="AB411" t="s">
        <v>980</v>
      </c>
      <c r="AC411" t="s">
        <v>2095</v>
      </c>
      <c r="AD411" t="s">
        <v>643</v>
      </c>
      <c r="AE411" t="s">
        <v>2419</v>
      </c>
      <c r="AF411" t="s">
        <v>643</v>
      </c>
      <c r="AG411" t="s">
        <v>2419</v>
      </c>
      <c r="AH411" t="s">
        <v>643</v>
      </c>
      <c r="AI411" t="s">
        <v>2419</v>
      </c>
      <c r="AJ411" t="s">
        <v>643</v>
      </c>
      <c r="AK411" t="s">
        <v>517</v>
      </c>
      <c r="AL411" t="s">
        <v>518</v>
      </c>
      <c r="AM411" t="s">
        <v>474</v>
      </c>
      <c r="AN411" t="s">
        <v>427</v>
      </c>
      <c r="AO411" t="s">
        <v>428</v>
      </c>
      <c r="AP411" t="s">
        <v>985</v>
      </c>
      <c r="AQ411" t="s">
        <v>1130</v>
      </c>
      <c r="AR411" t="s">
        <v>431</v>
      </c>
      <c r="AS411" t="s">
        <v>477</v>
      </c>
      <c r="AT411" t="s">
        <v>431</v>
      </c>
      <c r="AU411" t="s">
        <v>405</v>
      </c>
      <c r="AV411" t="s">
        <v>405</v>
      </c>
      <c r="AW411" t="s">
        <v>623</v>
      </c>
      <c r="AX411" t="s">
        <v>623</v>
      </c>
      <c r="AY411" t="s">
        <v>431</v>
      </c>
      <c r="AZ411" t="s">
        <v>438</v>
      </c>
      <c r="BA411" t="s">
        <v>438</v>
      </c>
      <c r="BB411" t="s">
        <v>438</v>
      </c>
      <c r="BC411" t="s">
        <v>438</v>
      </c>
      <c r="BD411" t="s">
        <v>439</v>
      </c>
      <c r="BE411" t="s">
        <v>1132</v>
      </c>
      <c r="BF411" t="s">
        <v>1006</v>
      </c>
      <c r="BG411" t="s">
        <v>442</v>
      </c>
      <c r="BH411" t="s">
        <v>442</v>
      </c>
      <c r="BI411" t="s">
        <v>438</v>
      </c>
      <c r="BJ411" t="s">
        <v>2686</v>
      </c>
      <c r="BK411" t="s">
        <v>2686</v>
      </c>
      <c r="BM411" t="s">
        <v>485</v>
      </c>
      <c r="BN411" t="s">
        <v>447</v>
      </c>
    </row>
    <row r="412" spans="1:66">
      <c r="A412">
        <v>408</v>
      </c>
      <c r="B412" t="s">
        <v>186</v>
      </c>
      <c r="C412" t="s">
        <v>4356</v>
      </c>
      <c r="D412" t="s">
        <v>4357</v>
      </c>
      <c r="E412" t="s">
        <v>4356</v>
      </c>
      <c r="F412" t="s">
        <v>2358</v>
      </c>
      <c r="G412" t="s">
        <v>403</v>
      </c>
      <c r="H412" t="s">
        <v>827</v>
      </c>
      <c r="I412" t="s">
        <v>405</v>
      </c>
      <c r="J412" t="s">
        <v>4358</v>
      </c>
      <c r="K412" t="s">
        <v>447</v>
      </c>
      <c r="L412" t="s">
        <v>4359</v>
      </c>
      <c r="M412" t="s">
        <v>405</v>
      </c>
      <c r="N412" t="s">
        <v>4360</v>
      </c>
      <c r="O412" t="s">
        <v>4361</v>
      </c>
      <c r="P412" t="s">
        <v>4362</v>
      </c>
      <c r="Q412" t="s">
        <v>4363</v>
      </c>
      <c r="R412" t="s">
        <v>4358</v>
      </c>
      <c r="S412" t="s">
        <v>447</v>
      </c>
      <c r="T412" t="s">
        <v>4359</v>
      </c>
      <c r="U412" t="s">
        <v>4364</v>
      </c>
      <c r="V412" t="s">
        <v>4365</v>
      </c>
      <c r="W412" t="s">
        <v>2419</v>
      </c>
      <c r="X412" t="s">
        <v>2452</v>
      </c>
      <c r="Y412" t="s">
        <v>2763</v>
      </c>
      <c r="Z412" t="s">
        <v>4366</v>
      </c>
      <c r="AA412" t="s">
        <v>4367</v>
      </c>
      <c r="AB412" t="s">
        <v>4207</v>
      </c>
      <c r="AC412" t="s">
        <v>4368</v>
      </c>
      <c r="AD412" t="s">
        <v>3892</v>
      </c>
      <c r="AE412" t="s">
        <v>4369</v>
      </c>
      <c r="AF412" t="s">
        <v>4370</v>
      </c>
      <c r="AG412" t="s">
        <v>4370</v>
      </c>
      <c r="AH412" t="s">
        <v>4370</v>
      </c>
      <c r="AI412" t="s">
        <v>4370</v>
      </c>
      <c r="AJ412" t="s">
        <v>4370</v>
      </c>
      <c r="AK412" t="s">
        <v>517</v>
      </c>
      <c r="AL412" t="s">
        <v>518</v>
      </c>
      <c r="AM412" t="s">
        <v>474</v>
      </c>
      <c r="AN412" t="s">
        <v>427</v>
      </c>
      <c r="AO412" t="s">
        <v>572</v>
      </c>
      <c r="AP412" t="s">
        <v>429</v>
      </c>
      <c r="AQ412" t="s">
        <v>483</v>
      </c>
      <c r="AR412" t="s">
        <v>437</v>
      </c>
      <c r="AS412" t="s">
        <v>477</v>
      </c>
      <c r="AT412" t="s">
        <v>431</v>
      </c>
      <c r="AU412" t="s">
        <v>433</v>
      </c>
      <c r="AV412" t="s">
        <v>906</v>
      </c>
      <c r="AW412" t="s">
        <v>521</v>
      </c>
      <c r="AX412" t="s">
        <v>2721</v>
      </c>
      <c r="AY412" t="s">
        <v>437</v>
      </c>
      <c r="AZ412" t="s">
        <v>438</v>
      </c>
      <c r="BA412" t="s">
        <v>438</v>
      </c>
      <c r="BB412" t="s">
        <v>438</v>
      </c>
      <c r="BC412" t="s">
        <v>438</v>
      </c>
      <c r="BD412" t="s">
        <v>439</v>
      </c>
      <c r="BE412" t="s">
        <v>4371</v>
      </c>
      <c r="BF412" t="s">
        <v>1349</v>
      </c>
      <c r="BG412" t="s">
        <v>442</v>
      </c>
      <c r="BH412" t="s">
        <v>442</v>
      </c>
      <c r="BI412" t="s">
        <v>438</v>
      </c>
      <c r="BJ412" t="s">
        <v>4370</v>
      </c>
      <c r="BK412" t="s">
        <v>4370</v>
      </c>
      <c r="BM412" t="s">
        <v>444</v>
      </c>
      <c r="BN412" t="s">
        <v>444</v>
      </c>
    </row>
    <row r="413" spans="1:66">
      <c r="A413">
        <v>409</v>
      </c>
      <c r="B413" t="s">
        <v>697</v>
      </c>
      <c r="C413" t="s">
        <v>4372</v>
      </c>
      <c r="D413" t="s">
        <v>4373</v>
      </c>
      <c r="BM413" t="s">
        <v>1035</v>
      </c>
      <c r="BN413" t="s">
        <v>447</v>
      </c>
    </row>
    <row r="414" spans="1:66">
      <c r="A414">
        <v>410</v>
      </c>
      <c r="B414" t="s">
        <v>1395</v>
      </c>
      <c r="C414" t="s">
        <v>4374</v>
      </c>
      <c r="D414" t="s">
        <v>4375</v>
      </c>
      <c r="BM414" t="s">
        <v>845</v>
      </c>
      <c r="BN414" t="s">
        <v>447</v>
      </c>
    </row>
    <row r="415" spans="1:66">
      <c r="A415">
        <v>411</v>
      </c>
      <c r="B415" t="s">
        <v>1395</v>
      </c>
      <c r="C415" t="s">
        <v>4376</v>
      </c>
      <c r="D415" t="s">
        <v>4377</v>
      </c>
      <c r="BM415" t="s">
        <v>443</v>
      </c>
      <c r="BN415" t="s">
        <v>444</v>
      </c>
    </row>
    <row r="416" spans="1:66">
      <c r="A416">
        <v>412</v>
      </c>
      <c r="B416" t="s">
        <v>1395</v>
      </c>
      <c r="C416" t="s">
        <v>4378</v>
      </c>
      <c r="D416" t="s">
        <v>4379</v>
      </c>
      <c r="BM416" t="s">
        <v>444</v>
      </c>
      <c r="BN416" t="s">
        <v>444</v>
      </c>
    </row>
    <row r="417" spans="1:66">
      <c r="A417">
        <v>413</v>
      </c>
      <c r="B417" t="s">
        <v>186</v>
      </c>
      <c r="C417" t="s">
        <v>4380</v>
      </c>
      <c r="D417" t="s">
        <v>4381</v>
      </c>
      <c r="E417" t="s">
        <v>4382</v>
      </c>
      <c r="F417" t="s">
        <v>2358</v>
      </c>
      <c r="G417" t="s">
        <v>403</v>
      </c>
      <c r="H417" t="s">
        <v>628</v>
      </c>
      <c r="I417" t="s">
        <v>405</v>
      </c>
      <c r="J417" t="s">
        <v>4383</v>
      </c>
      <c r="K417" t="s">
        <v>4383</v>
      </c>
      <c r="L417" t="s">
        <v>4384</v>
      </c>
      <c r="M417" t="s">
        <v>405</v>
      </c>
      <c r="N417" t="s">
        <v>4385</v>
      </c>
      <c r="O417" t="s">
        <v>4386</v>
      </c>
      <c r="P417" t="s">
        <v>4387</v>
      </c>
      <c r="Q417" t="s">
        <v>4388</v>
      </c>
      <c r="R417" t="s">
        <v>4383</v>
      </c>
      <c r="S417" t="s">
        <v>4383</v>
      </c>
      <c r="T417" t="s">
        <v>4384</v>
      </c>
      <c r="U417" t="s">
        <v>4389</v>
      </c>
      <c r="V417" t="s">
        <v>4390</v>
      </c>
      <c r="W417" t="s">
        <v>640</v>
      </c>
      <c r="X417" t="s">
        <v>940</v>
      </c>
      <c r="Y417" t="s">
        <v>640</v>
      </c>
      <c r="Z417" t="s">
        <v>940</v>
      </c>
      <c r="AA417" t="s">
        <v>977</v>
      </c>
      <c r="AB417" t="s">
        <v>1267</v>
      </c>
      <c r="AC417" t="s">
        <v>1251</v>
      </c>
      <c r="AD417" t="s">
        <v>984</v>
      </c>
      <c r="AE417" t="s">
        <v>1251</v>
      </c>
      <c r="AF417" t="s">
        <v>984</v>
      </c>
      <c r="AG417" t="s">
        <v>2625</v>
      </c>
      <c r="AH417" t="s">
        <v>2539</v>
      </c>
      <c r="AI417" t="s">
        <v>2419</v>
      </c>
      <c r="AJ417" t="s">
        <v>2686</v>
      </c>
      <c r="AK417" t="s">
        <v>517</v>
      </c>
      <c r="AL417" t="s">
        <v>518</v>
      </c>
      <c r="AM417" t="s">
        <v>1048</v>
      </c>
      <c r="AN417" t="s">
        <v>427</v>
      </c>
      <c r="AO417" t="s">
        <v>428</v>
      </c>
      <c r="AP417" t="s">
        <v>429</v>
      </c>
      <c r="AQ417" t="s">
        <v>646</v>
      </c>
      <c r="AR417" t="s">
        <v>437</v>
      </c>
      <c r="AS417" t="s">
        <v>548</v>
      </c>
      <c r="AT417" t="s">
        <v>437</v>
      </c>
      <c r="AU417" t="s">
        <v>433</v>
      </c>
      <c r="AV417" t="s">
        <v>479</v>
      </c>
      <c r="AW417" t="s">
        <v>521</v>
      </c>
      <c r="AX417" t="s">
        <v>2138</v>
      </c>
      <c r="AY417" t="s">
        <v>431</v>
      </c>
      <c r="AZ417" t="s">
        <v>438</v>
      </c>
      <c r="BA417" t="s">
        <v>438</v>
      </c>
      <c r="BB417" t="s">
        <v>438</v>
      </c>
      <c r="BC417" t="s">
        <v>438</v>
      </c>
      <c r="BD417" t="s">
        <v>439</v>
      </c>
      <c r="BE417" t="s">
        <v>646</v>
      </c>
      <c r="BF417" t="s">
        <v>4391</v>
      </c>
      <c r="BG417" t="s">
        <v>442</v>
      </c>
      <c r="BH417" t="s">
        <v>442</v>
      </c>
      <c r="BI417" t="s">
        <v>438</v>
      </c>
      <c r="BJ417" t="s">
        <v>2539</v>
      </c>
      <c r="BK417" t="s">
        <v>2539</v>
      </c>
      <c r="BM417" t="s">
        <v>845</v>
      </c>
      <c r="BN417" t="s">
        <v>447</v>
      </c>
    </row>
    <row r="418" spans="1:66">
      <c r="A418">
        <v>414</v>
      </c>
      <c r="B418" t="s">
        <v>1395</v>
      </c>
      <c r="C418" t="s">
        <v>4392</v>
      </c>
      <c r="D418" t="s">
        <v>4393</v>
      </c>
      <c r="BM418" t="s">
        <v>485</v>
      </c>
      <c r="BN418" t="s">
        <v>444</v>
      </c>
    </row>
    <row r="419" spans="1:66">
      <c r="A419">
        <v>415</v>
      </c>
      <c r="B419" t="s">
        <v>186</v>
      </c>
      <c r="C419" t="s">
        <v>4394</v>
      </c>
      <c r="D419" t="s">
        <v>4395</v>
      </c>
      <c r="E419" t="s">
        <v>4396</v>
      </c>
      <c r="F419" t="s">
        <v>2358</v>
      </c>
      <c r="G419" t="s">
        <v>403</v>
      </c>
      <c r="H419" t="s">
        <v>1171</v>
      </c>
      <c r="I419" t="s">
        <v>405</v>
      </c>
      <c r="J419" t="s">
        <v>405</v>
      </c>
      <c r="K419" t="s">
        <v>405</v>
      </c>
      <c r="L419" t="s">
        <v>4397</v>
      </c>
      <c r="M419" t="s">
        <v>405</v>
      </c>
      <c r="N419" t="s">
        <v>4398</v>
      </c>
      <c r="O419" t="s">
        <v>4399</v>
      </c>
      <c r="P419" t="s">
        <v>4400</v>
      </c>
      <c r="Q419" t="s">
        <v>4401</v>
      </c>
      <c r="R419" t="s">
        <v>405</v>
      </c>
      <c r="S419" t="s">
        <v>405</v>
      </c>
      <c r="T419" t="s">
        <v>4397</v>
      </c>
      <c r="U419" t="s">
        <v>4402</v>
      </c>
      <c r="V419" t="s">
        <v>4403</v>
      </c>
      <c r="W419" t="s">
        <v>1024</v>
      </c>
      <c r="X419" t="s">
        <v>641</v>
      </c>
      <c r="Y419" t="s">
        <v>1028</v>
      </c>
      <c r="Z419" t="s">
        <v>641</v>
      </c>
      <c r="AA419" t="s">
        <v>642</v>
      </c>
      <c r="AB419" t="s">
        <v>2580</v>
      </c>
      <c r="AC419" t="s">
        <v>642</v>
      </c>
      <c r="AD419" t="s">
        <v>3127</v>
      </c>
      <c r="AE419" t="s">
        <v>2490</v>
      </c>
      <c r="AF419" t="s">
        <v>2718</v>
      </c>
      <c r="AG419" t="s">
        <v>2511</v>
      </c>
      <c r="AH419" t="s">
        <v>3878</v>
      </c>
      <c r="AI419" t="s">
        <v>4277</v>
      </c>
      <c r="AJ419" t="s">
        <v>3878</v>
      </c>
      <c r="AK419" t="s">
        <v>517</v>
      </c>
      <c r="AL419" t="s">
        <v>592</v>
      </c>
      <c r="AM419" t="s">
        <v>426</v>
      </c>
      <c r="AN419" t="s">
        <v>427</v>
      </c>
      <c r="AO419" t="s">
        <v>428</v>
      </c>
      <c r="AP419" t="s">
        <v>4404</v>
      </c>
      <c r="AQ419" t="s">
        <v>1151</v>
      </c>
      <c r="AR419" t="s">
        <v>431</v>
      </c>
      <c r="AS419" t="s">
        <v>548</v>
      </c>
      <c r="AT419" t="s">
        <v>431</v>
      </c>
      <c r="AU419" t="s">
        <v>405</v>
      </c>
      <c r="AV419" t="s">
        <v>405</v>
      </c>
      <c r="AW419" t="s">
        <v>623</v>
      </c>
      <c r="AX419" t="s">
        <v>623</v>
      </c>
      <c r="AY419" t="s">
        <v>431</v>
      </c>
      <c r="AZ419" t="s">
        <v>438</v>
      </c>
      <c r="BA419" t="s">
        <v>438</v>
      </c>
      <c r="BB419" t="s">
        <v>438</v>
      </c>
      <c r="BC419" t="s">
        <v>438</v>
      </c>
      <c r="BD419" t="s">
        <v>439</v>
      </c>
      <c r="BE419" t="s">
        <v>4405</v>
      </c>
      <c r="BF419" t="s">
        <v>1006</v>
      </c>
      <c r="BG419" t="s">
        <v>438</v>
      </c>
      <c r="BH419" t="s">
        <v>442</v>
      </c>
      <c r="BI419" t="s">
        <v>438</v>
      </c>
      <c r="BK419" t="s">
        <v>2511</v>
      </c>
      <c r="BM419" t="s">
        <v>844</v>
      </c>
      <c r="BN419" t="s">
        <v>447</v>
      </c>
    </row>
    <row r="420" spans="1:66">
      <c r="A420">
        <v>416</v>
      </c>
      <c r="B420" t="s">
        <v>486</v>
      </c>
      <c r="C420" t="s">
        <v>4406</v>
      </c>
      <c r="D420" t="s">
        <v>4407</v>
      </c>
      <c r="BM420" t="s">
        <v>485</v>
      </c>
      <c r="BN420" t="s">
        <v>447</v>
      </c>
    </row>
    <row r="421" spans="1:66">
      <c r="A421">
        <v>417</v>
      </c>
      <c r="B421" t="s">
        <v>486</v>
      </c>
      <c r="C421" t="s">
        <v>4408</v>
      </c>
      <c r="D421" t="s">
        <v>4409</v>
      </c>
      <c r="BM421" t="s">
        <v>485</v>
      </c>
      <c r="BN421" t="s">
        <v>447</v>
      </c>
    </row>
    <row r="422" spans="1:66">
      <c r="A422">
        <v>418</v>
      </c>
      <c r="B422" t="s">
        <v>486</v>
      </c>
      <c r="C422" t="s">
        <v>4410</v>
      </c>
      <c r="D422" t="s">
        <v>4411</v>
      </c>
      <c r="BM422" t="s">
        <v>845</v>
      </c>
      <c r="BN422" t="s">
        <v>447</v>
      </c>
    </row>
    <row r="423" spans="1:66">
      <c r="A423">
        <v>419</v>
      </c>
      <c r="B423" t="s">
        <v>186</v>
      </c>
      <c r="C423" t="s">
        <v>4412</v>
      </c>
      <c r="D423" t="s">
        <v>4413</v>
      </c>
      <c r="E423" t="s">
        <v>4412</v>
      </c>
      <c r="F423" t="s">
        <v>2358</v>
      </c>
      <c r="G423" t="s">
        <v>403</v>
      </c>
      <c r="H423" t="s">
        <v>598</v>
      </c>
      <c r="I423" t="s">
        <v>405</v>
      </c>
      <c r="J423" t="s">
        <v>4414</v>
      </c>
      <c r="K423" t="s">
        <v>4414</v>
      </c>
      <c r="L423" t="s">
        <v>4415</v>
      </c>
      <c r="M423" t="s">
        <v>4416</v>
      </c>
      <c r="N423" t="s">
        <v>4417</v>
      </c>
      <c r="O423" t="s">
        <v>4418</v>
      </c>
      <c r="P423" t="s">
        <v>4419</v>
      </c>
      <c r="Q423" t="s">
        <v>4420</v>
      </c>
      <c r="R423" t="s">
        <v>4414</v>
      </c>
      <c r="S423" t="s">
        <v>4414</v>
      </c>
      <c r="T423" t="s">
        <v>4415</v>
      </c>
      <c r="U423" t="s">
        <v>4421</v>
      </c>
      <c r="V423" t="s">
        <v>4422</v>
      </c>
      <c r="W423" t="s">
        <v>642</v>
      </c>
      <c r="X423" t="s">
        <v>3026</v>
      </c>
      <c r="Y423" t="s">
        <v>642</v>
      </c>
      <c r="Z423" t="s">
        <v>3026</v>
      </c>
      <c r="AA423" t="s">
        <v>1106</v>
      </c>
      <c r="AB423" t="s">
        <v>1621</v>
      </c>
      <c r="AC423" t="s">
        <v>1106</v>
      </c>
      <c r="AD423" t="s">
        <v>1621</v>
      </c>
      <c r="AE423" t="s">
        <v>2523</v>
      </c>
      <c r="AF423" t="s">
        <v>4423</v>
      </c>
      <c r="AG423" t="s">
        <v>1905</v>
      </c>
      <c r="AH423" t="s">
        <v>1905</v>
      </c>
      <c r="AI423" t="s">
        <v>4424</v>
      </c>
      <c r="AJ423" t="s">
        <v>4424</v>
      </c>
      <c r="AK423" t="s">
        <v>517</v>
      </c>
      <c r="AL423" t="s">
        <v>518</v>
      </c>
      <c r="AM423" t="s">
        <v>1048</v>
      </c>
      <c r="AN423" t="s">
        <v>427</v>
      </c>
      <c r="AO423" t="s">
        <v>428</v>
      </c>
      <c r="AP423" t="s">
        <v>4425</v>
      </c>
      <c r="AQ423" t="s">
        <v>483</v>
      </c>
      <c r="AR423" t="s">
        <v>431</v>
      </c>
      <c r="AS423" t="s">
        <v>4426</v>
      </c>
      <c r="AT423" t="s">
        <v>431</v>
      </c>
      <c r="AU423" t="s">
        <v>405</v>
      </c>
      <c r="AV423" t="s">
        <v>405</v>
      </c>
      <c r="AW423" t="s">
        <v>623</v>
      </c>
      <c r="AX423" t="s">
        <v>623</v>
      </c>
      <c r="AY423" t="s">
        <v>431</v>
      </c>
      <c r="AZ423" t="s">
        <v>438</v>
      </c>
      <c r="BA423" t="s">
        <v>438</v>
      </c>
      <c r="BB423" t="s">
        <v>438</v>
      </c>
      <c r="BC423" t="s">
        <v>438</v>
      </c>
      <c r="BD423" t="s">
        <v>439</v>
      </c>
      <c r="BE423" t="s">
        <v>483</v>
      </c>
      <c r="BF423" t="s">
        <v>441</v>
      </c>
      <c r="BG423" t="s">
        <v>438</v>
      </c>
      <c r="BH423" t="s">
        <v>438</v>
      </c>
      <c r="BI423" t="s">
        <v>438</v>
      </c>
      <c r="BM423" t="s">
        <v>1035</v>
      </c>
      <c r="BN423" t="s">
        <v>447</v>
      </c>
    </row>
    <row r="424" spans="1:66">
      <c r="A424">
        <v>420</v>
      </c>
      <c r="B424" t="s">
        <v>486</v>
      </c>
      <c r="C424" t="s">
        <v>4427</v>
      </c>
      <c r="D424" t="s">
        <v>4428</v>
      </c>
      <c r="BM424" t="s">
        <v>485</v>
      </c>
      <c r="BN424" t="s">
        <v>447</v>
      </c>
    </row>
    <row r="425" spans="1:66">
      <c r="A425">
        <v>421</v>
      </c>
      <c r="B425" t="s">
        <v>486</v>
      </c>
      <c r="C425" t="s">
        <v>4429</v>
      </c>
      <c r="D425" t="s">
        <v>4430</v>
      </c>
      <c r="BM425" t="s">
        <v>444</v>
      </c>
      <c r="BN425" t="s">
        <v>447</v>
      </c>
    </row>
    <row r="426" spans="1:66">
      <c r="A426">
        <v>422</v>
      </c>
      <c r="B426" t="s">
        <v>186</v>
      </c>
      <c r="C426" t="s">
        <v>4431</v>
      </c>
      <c r="D426" t="s">
        <v>4432</v>
      </c>
      <c r="E426" t="s">
        <v>4431</v>
      </c>
      <c r="F426" t="s">
        <v>2358</v>
      </c>
      <c r="G426" t="s">
        <v>403</v>
      </c>
      <c r="H426" t="s">
        <v>628</v>
      </c>
      <c r="I426" t="s">
        <v>405</v>
      </c>
      <c r="J426" t="s">
        <v>4433</v>
      </c>
      <c r="K426" t="s">
        <v>4434</v>
      </c>
      <c r="L426" t="s">
        <v>4435</v>
      </c>
      <c r="M426" t="s">
        <v>405</v>
      </c>
      <c r="N426" t="s">
        <v>4436</v>
      </c>
      <c r="O426" t="s">
        <v>4437</v>
      </c>
      <c r="P426" t="s">
        <v>4438</v>
      </c>
      <c r="Q426" t="s">
        <v>4439</v>
      </c>
      <c r="R426" t="s">
        <v>4433</v>
      </c>
      <c r="S426" t="s">
        <v>4434</v>
      </c>
      <c r="T426" t="s">
        <v>4435</v>
      </c>
      <c r="U426" t="s">
        <v>4440</v>
      </c>
      <c r="V426" t="s">
        <v>4441</v>
      </c>
      <c r="W426" t="s">
        <v>1028</v>
      </c>
      <c r="X426" t="s">
        <v>641</v>
      </c>
      <c r="Y426" t="s">
        <v>1028</v>
      </c>
      <c r="Z426" t="s">
        <v>641</v>
      </c>
      <c r="AA426" t="s">
        <v>642</v>
      </c>
      <c r="AB426" t="s">
        <v>643</v>
      </c>
      <c r="AC426" t="s">
        <v>642</v>
      </c>
      <c r="AD426" t="s">
        <v>643</v>
      </c>
      <c r="AE426" t="s">
        <v>2404</v>
      </c>
      <c r="AF426" t="s">
        <v>2580</v>
      </c>
      <c r="AG426" t="s">
        <v>4442</v>
      </c>
      <c r="AH426" t="s">
        <v>2951</v>
      </c>
      <c r="AI426" t="s">
        <v>2950</v>
      </c>
      <c r="AJ426" t="s">
        <v>3127</v>
      </c>
      <c r="AK426" t="s">
        <v>517</v>
      </c>
      <c r="AL426" t="s">
        <v>592</v>
      </c>
      <c r="AM426" t="s">
        <v>426</v>
      </c>
      <c r="AN426" t="s">
        <v>427</v>
      </c>
      <c r="AO426" t="s">
        <v>4443</v>
      </c>
      <c r="AP426" t="s">
        <v>1673</v>
      </c>
      <c r="AQ426" t="s">
        <v>483</v>
      </c>
      <c r="AR426" t="s">
        <v>431</v>
      </c>
      <c r="AS426" t="s">
        <v>477</v>
      </c>
      <c r="AT426" t="s">
        <v>431</v>
      </c>
      <c r="AU426" t="s">
        <v>433</v>
      </c>
      <c r="AV426" t="s">
        <v>479</v>
      </c>
      <c r="AW426" t="s">
        <v>521</v>
      </c>
      <c r="AX426" t="s">
        <v>549</v>
      </c>
      <c r="AY426" t="s">
        <v>431</v>
      </c>
      <c r="AZ426" t="s">
        <v>438</v>
      </c>
      <c r="BA426" t="s">
        <v>438</v>
      </c>
      <c r="BB426" t="s">
        <v>438</v>
      </c>
      <c r="BC426" t="s">
        <v>438</v>
      </c>
      <c r="BD426" t="s">
        <v>439</v>
      </c>
      <c r="BE426" t="s">
        <v>483</v>
      </c>
      <c r="BF426" t="s">
        <v>4444</v>
      </c>
      <c r="BG426" t="s">
        <v>438</v>
      </c>
      <c r="BH426" t="s">
        <v>442</v>
      </c>
      <c r="BI426" t="s">
        <v>438</v>
      </c>
      <c r="BK426" t="s">
        <v>2953</v>
      </c>
      <c r="BM426" t="s">
        <v>447</v>
      </c>
      <c r="BN426" t="s">
        <v>447</v>
      </c>
    </row>
    <row r="427" spans="1:66">
      <c r="A427">
        <v>423</v>
      </c>
      <c r="B427" t="s">
        <v>186</v>
      </c>
      <c r="C427" t="s">
        <v>4445</v>
      </c>
      <c r="D427" t="s">
        <v>4446</v>
      </c>
      <c r="E427" t="s">
        <v>4445</v>
      </c>
      <c r="F427" t="s">
        <v>2358</v>
      </c>
      <c r="G427" t="s">
        <v>403</v>
      </c>
      <c r="H427" t="s">
        <v>796</v>
      </c>
      <c r="I427" t="s">
        <v>405</v>
      </c>
      <c r="J427" t="s">
        <v>4447</v>
      </c>
      <c r="K427" t="s">
        <v>405</v>
      </c>
      <c r="L427" t="s">
        <v>4448</v>
      </c>
      <c r="M427" t="s">
        <v>405</v>
      </c>
      <c r="N427" t="s">
        <v>4449</v>
      </c>
      <c r="O427" t="s">
        <v>4450</v>
      </c>
      <c r="P427" t="s">
        <v>4451</v>
      </c>
      <c r="Q427" t="s">
        <v>4452</v>
      </c>
      <c r="R427" t="s">
        <v>4447</v>
      </c>
      <c r="S427" t="s">
        <v>405</v>
      </c>
      <c r="T427" t="s">
        <v>4448</v>
      </c>
      <c r="U427" t="s">
        <v>4453</v>
      </c>
      <c r="V427" t="s">
        <v>4454</v>
      </c>
      <c r="W427" t="s">
        <v>642</v>
      </c>
      <c r="X427" t="s">
        <v>1085</v>
      </c>
      <c r="Y427" t="s">
        <v>642</v>
      </c>
      <c r="Z427" t="s">
        <v>1085</v>
      </c>
      <c r="AA427" t="s">
        <v>1086</v>
      </c>
      <c r="AB427" t="s">
        <v>1623</v>
      </c>
      <c r="AC427" t="s">
        <v>979</v>
      </c>
      <c r="AD427" t="s">
        <v>1249</v>
      </c>
      <c r="AE427" t="s">
        <v>2625</v>
      </c>
      <c r="AF427" t="s">
        <v>643</v>
      </c>
      <c r="AG427" t="s">
        <v>2404</v>
      </c>
      <c r="AH427" t="s">
        <v>2344</v>
      </c>
      <c r="AI427" t="s">
        <v>2404</v>
      </c>
      <c r="AJ427" t="s">
        <v>2344</v>
      </c>
      <c r="AK427" t="s">
        <v>517</v>
      </c>
      <c r="AL427" t="s">
        <v>518</v>
      </c>
      <c r="AM427" t="s">
        <v>474</v>
      </c>
      <c r="AN427" t="s">
        <v>427</v>
      </c>
      <c r="AO427" t="s">
        <v>572</v>
      </c>
      <c r="AP427" t="s">
        <v>429</v>
      </c>
      <c r="AQ427" t="s">
        <v>483</v>
      </c>
      <c r="AR427" t="s">
        <v>431</v>
      </c>
      <c r="AS427" t="s">
        <v>477</v>
      </c>
      <c r="AT427" t="s">
        <v>431</v>
      </c>
      <c r="AU427" t="s">
        <v>520</v>
      </c>
      <c r="AV427" t="s">
        <v>434</v>
      </c>
      <c r="AW427" t="s">
        <v>521</v>
      </c>
      <c r="AX427" t="s">
        <v>549</v>
      </c>
      <c r="AY427" t="s">
        <v>437</v>
      </c>
      <c r="AZ427" t="s">
        <v>438</v>
      </c>
      <c r="BA427" t="s">
        <v>438</v>
      </c>
      <c r="BB427" t="s">
        <v>438</v>
      </c>
      <c r="BC427" t="s">
        <v>438</v>
      </c>
      <c r="BD427" t="s">
        <v>439</v>
      </c>
      <c r="BE427" t="s">
        <v>483</v>
      </c>
      <c r="BF427" t="s">
        <v>441</v>
      </c>
      <c r="BG427" t="s">
        <v>442</v>
      </c>
      <c r="BH427" t="s">
        <v>438</v>
      </c>
      <c r="BI427" t="s">
        <v>438</v>
      </c>
      <c r="BJ427" t="s">
        <v>4455</v>
      </c>
      <c r="BM427" t="s">
        <v>447</v>
      </c>
      <c r="BN427" t="s">
        <v>447</v>
      </c>
    </row>
    <row r="428" spans="1:66">
      <c r="A428">
        <v>424</v>
      </c>
      <c r="B428" t="s">
        <v>186</v>
      </c>
      <c r="C428" t="s">
        <v>4456</v>
      </c>
      <c r="D428" t="s">
        <v>4457</v>
      </c>
      <c r="E428" t="s">
        <v>4456</v>
      </c>
      <c r="F428" t="s">
        <v>2358</v>
      </c>
      <c r="G428" t="s">
        <v>403</v>
      </c>
      <c r="H428" t="s">
        <v>1171</v>
      </c>
      <c r="I428" t="s">
        <v>405</v>
      </c>
      <c r="J428" t="s">
        <v>4458</v>
      </c>
      <c r="K428" t="s">
        <v>405</v>
      </c>
      <c r="L428" t="s">
        <v>4459</v>
      </c>
      <c r="M428" t="s">
        <v>405</v>
      </c>
      <c r="N428" t="s">
        <v>4460</v>
      </c>
      <c r="O428" t="s">
        <v>4461</v>
      </c>
      <c r="P428" t="s">
        <v>1881</v>
      </c>
      <c r="Q428" t="s">
        <v>4462</v>
      </c>
      <c r="R428" t="s">
        <v>4458</v>
      </c>
      <c r="S428" t="s">
        <v>405</v>
      </c>
      <c r="T428" t="s">
        <v>4459</v>
      </c>
      <c r="U428" t="s">
        <v>4463</v>
      </c>
      <c r="V428" t="s">
        <v>4464</v>
      </c>
      <c r="W428" t="s">
        <v>642</v>
      </c>
      <c r="X428" t="s">
        <v>1085</v>
      </c>
      <c r="Y428" t="s">
        <v>642</v>
      </c>
      <c r="Z428" t="s">
        <v>1085</v>
      </c>
      <c r="AA428" t="s">
        <v>979</v>
      </c>
      <c r="AB428" t="s">
        <v>1249</v>
      </c>
      <c r="AC428" t="s">
        <v>979</v>
      </c>
      <c r="AD428" t="s">
        <v>1249</v>
      </c>
      <c r="AE428" t="s">
        <v>979</v>
      </c>
      <c r="AF428" t="s">
        <v>1249</v>
      </c>
      <c r="AG428" t="s">
        <v>2419</v>
      </c>
      <c r="AH428" t="s">
        <v>4465</v>
      </c>
      <c r="AI428" t="s">
        <v>2404</v>
      </c>
      <c r="AJ428" t="s">
        <v>4465</v>
      </c>
      <c r="AK428" t="s">
        <v>517</v>
      </c>
      <c r="AL428" t="s">
        <v>518</v>
      </c>
      <c r="AM428" t="s">
        <v>426</v>
      </c>
      <c r="AN428" t="s">
        <v>427</v>
      </c>
      <c r="AO428" t="s">
        <v>1268</v>
      </c>
      <c r="AP428" t="s">
        <v>429</v>
      </c>
      <c r="AQ428" t="s">
        <v>4466</v>
      </c>
      <c r="AR428" t="s">
        <v>431</v>
      </c>
      <c r="AS428" t="s">
        <v>4467</v>
      </c>
      <c r="AT428" t="s">
        <v>431</v>
      </c>
      <c r="AU428" t="s">
        <v>520</v>
      </c>
      <c r="AV428" t="s">
        <v>479</v>
      </c>
      <c r="AW428" t="s">
        <v>521</v>
      </c>
      <c r="AX428" t="s">
        <v>549</v>
      </c>
      <c r="AY428" t="s">
        <v>431</v>
      </c>
      <c r="AZ428" t="s">
        <v>438</v>
      </c>
      <c r="BA428" t="s">
        <v>438</v>
      </c>
      <c r="BB428" t="s">
        <v>438</v>
      </c>
      <c r="BC428" t="s">
        <v>438</v>
      </c>
      <c r="BD428" t="s">
        <v>439</v>
      </c>
      <c r="BE428" t="s">
        <v>4468</v>
      </c>
      <c r="BF428" t="s">
        <v>441</v>
      </c>
      <c r="BG428" t="s">
        <v>442</v>
      </c>
      <c r="BH428" t="s">
        <v>438</v>
      </c>
      <c r="BI428" t="s">
        <v>438</v>
      </c>
      <c r="BJ428" t="s">
        <v>4465</v>
      </c>
      <c r="BM428" t="s">
        <v>447</v>
      </c>
      <c r="BN428" t="s">
        <v>447</v>
      </c>
    </row>
    <row r="429" spans="1:66">
      <c r="A429">
        <v>425</v>
      </c>
      <c r="B429" t="s">
        <v>486</v>
      </c>
      <c r="C429" t="s">
        <v>4469</v>
      </c>
      <c r="D429" t="s">
        <v>4470</v>
      </c>
      <c r="BM429" t="s">
        <v>1035</v>
      </c>
      <c r="BN429" t="s">
        <v>447</v>
      </c>
    </row>
    <row r="430" spans="1:66">
      <c r="A430">
        <v>426</v>
      </c>
      <c r="B430" t="s">
        <v>486</v>
      </c>
      <c r="C430" t="s">
        <v>4471</v>
      </c>
      <c r="D430" t="s">
        <v>4472</v>
      </c>
      <c r="BM430" t="s">
        <v>443</v>
      </c>
      <c r="BN430" t="s">
        <v>447</v>
      </c>
    </row>
    <row r="431" spans="1:66">
      <c r="A431">
        <v>427</v>
      </c>
      <c r="B431" t="s">
        <v>186</v>
      </c>
      <c r="C431" t="s">
        <v>4473</v>
      </c>
      <c r="D431" t="s">
        <v>4474</v>
      </c>
      <c r="E431" t="s">
        <v>4473</v>
      </c>
      <c r="F431" t="s">
        <v>2358</v>
      </c>
      <c r="G431" t="s">
        <v>403</v>
      </c>
      <c r="H431" t="s">
        <v>628</v>
      </c>
      <c r="I431" t="s">
        <v>405</v>
      </c>
      <c r="J431" t="s">
        <v>405</v>
      </c>
      <c r="K431" t="s">
        <v>405</v>
      </c>
      <c r="L431" t="s">
        <v>4475</v>
      </c>
      <c r="M431" t="s">
        <v>405</v>
      </c>
      <c r="N431" t="s">
        <v>4476</v>
      </c>
      <c r="O431" t="s">
        <v>4477</v>
      </c>
      <c r="P431" t="s">
        <v>4478</v>
      </c>
      <c r="Q431" t="s">
        <v>4479</v>
      </c>
      <c r="R431" t="s">
        <v>405</v>
      </c>
      <c r="S431" t="s">
        <v>405</v>
      </c>
      <c r="T431" t="s">
        <v>4475</v>
      </c>
      <c r="U431" t="s">
        <v>4480</v>
      </c>
      <c r="V431" t="s">
        <v>4481</v>
      </c>
      <c r="W431" t="s">
        <v>1028</v>
      </c>
      <c r="X431" t="s">
        <v>641</v>
      </c>
      <c r="Y431" t="s">
        <v>1028</v>
      </c>
      <c r="Z431" t="s">
        <v>641</v>
      </c>
      <c r="AA431" t="s">
        <v>642</v>
      </c>
      <c r="AB431" t="s">
        <v>643</v>
      </c>
      <c r="AC431" t="s">
        <v>642</v>
      </c>
      <c r="AD431" t="s">
        <v>643</v>
      </c>
      <c r="AE431" t="s">
        <v>2404</v>
      </c>
      <c r="AF431" t="s">
        <v>2580</v>
      </c>
      <c r="AG431" t="s">
        <v>2950</v>
      </c>
      <c r="AH431" t="s">
        <v>3040</v>
      </c>
      <c r="AI431" t="s">
        <v>2490</v>
      </c>
      <c r="AJ431" t="s">
        <v>3127</v>
      </c>
      <c r="AK431" t="s">
        <v>517</v>
      </c>
      <c r="AL431" t="s">
        <v>518</v>
      </c>
      <c r="AM431" t="s">
        <v>426</v>
      </c>
      <c r="AN431" t="s">
        <v>427</v>
      </c>
      <c r="AO431" t="s">
        <v>428</v>
      </c>
      <c r="AP431" t="s">
        <v>429</v>
      </c>
      <c r="AQ431" t="s">
        <v>4482</v>
      </c>
      <c r="AR431" t="s">
        <v>431</v>
      </c>
      <c r="AS431" t="s">
        <v>548</v>
      </c>
      <c r="AT431" t="s">
        <v>431</v>
      </c>
      <c r="AU431" t="s">
        <v>433</v>
      </c>
      <c r="AV431" t="s">
        <v>479</v>
      </c>
      <c r="AW431" t="s">
        <v>521</v>
      </c>
      <c r="AX431" t="s">
        <v>549</v>
      </c>
      <c r="AY431" t="s">
        <v>431</v>
      </c>
      <c r="AZ431" t="s">
        <v>438</v>
      </c>
      <c r="BA431" t="s">
        <v>438</v>
      </c>
      <c r="BB431" t="s">
        <v>438</v>
      </c>
      <c r="BC431" t="s">
        <v>438</v>
      </c>
      <c r="BD431" t="s">
        <v>439</v>
      </c>
      <c r="BE431" t="s">
        <v>4483</v>
      </c>
      <c r="BF431" t="s">
        <v>1006</v>
      </c>
      <c r="BG431" t="s">
        <v>438</v>
      </c>
      <c r="BH431" t="s">
        <v>442</v>
      </c>
      <c r="BI431" t="s">
        <v>438</v>
      </c>
      <c r="BK431" t="s">
        <v>2490</v>
      </c>
      <c r="BM431" t="s">
        <v>845</v>
      </c>
      <c r="BN431" t="s">
        <v>447</v>
      </c>
    </row>
    <row r="432" spans="1:66">
      <c r="A432">
        <v>428</v>
      </c>
      <c r="B432" t="s">
        <v>186</v>
      </c>
      <c r="C432" t="s">
        <v>4484</v>
      </c>
      <c r="D432" t="s">
        <v>4485</v>
      </c>
      <c r="E432" t="s">
        <v>4484</v>
      </c>
      <c r="F432" t="s">
        <v>2358</v>
      </c>
      <c r="G432" t="s">
        <v>403</v>
      </c>
      <c r="H432" t="s">
        <v>1580</v>
      </c>
      <c r="I432" t="s">
        <v>405</v>
      </c>
      <c r="J432" t="s">
        <v>405</v>
      </c>
      <c r="K432" t="s">
        <v>405</v>
      </c>
      <c r="L432" t="s">
        <v>4486</v>
      </c>
      <c r="M432" t="s">
        <v>405</v>
      </c>
      <c r="N432" t="s">
        <v>4487</v>
      </c>
      <c r="O432" t="s">
        <v>4488</v>
      </c>
      <c r="P432" t="s">
        <v>4489</v>
      </c>
      <c r="Q432" t="s">
        <v>4490</v>
      </c>
      <c r="R432" t="s">
        <v>405</v>
      </c>
      <c r="S432" t="s">
        <v>405</v>
      </c>
      <c r="T432" t="s">
        <v>4486</v>
      </c>
      <c r="U432" t="s">
        <v>4491</v>
      </c>
      <c r="V432" t="s">
        <v>4492</v>
      </c>
      <c r="W432" t="s">
        <v>973</v>
      </c>
      <c r="X432" t="s">
        <v>641</v>
      </c>
      <c r="Y432" t="s">
        <v>973</v>
      </c>
      <c r="Z432" t="s">
        <v>641</v>
      </c>
      <c r="AA432" t="s">
        <v>642</v>
      </c>
      <c r="AB432" t="s">
        <v>643</v>
      </c>
      <c r="AC432" t="s">
        <v>642</v>
      </c>
      <c r="AD432" t="s">
        <v>643</v>
      </c>
      <c r="AE432" t="s">
        <v>2404</v>
      </c>
      <c r="AF432" t="s">
        <v>2580</v>
      </c>
      <c r="AG432" t="s">
        <v>2950</v>
      </c>
      <c r="AH432" t="s">
        <v>2951</v>
      </c>
      <c r="AI432" t="s">
        <v>2950</v>
      </c>
      <c r="AJ432" t="s">
        <v>2951</v>
      </c>
      <c r="AK432" t="s">
        <v>517</v>
      </c>
      <c r="AL432" t="s">
        <v>592</v>
      </c>
      <c r="AM432" t="s">
        <v>474</v>
      </c>
      <c r="AN432" t="s">
        <v>427</v>
      </c>
      <c r="AO432" t="s">
        <v>428</v>
      </c>
      <c r="AP432" t="s">
        <v>4443</v>
      </c>
      <c r="AQ432" t="s">
        <v>4493</v>
      </c>
      <c r="AR432" t="s">
        <v>431</v>
      </c>
      <c r="AS432" t="s">
        <v>477</v>
      </c>
      <c r="AT432" t="s">
        <v>431</v>
      </c>
      <c r="AU432" t="s">
        <v>405</v>
      </c>
      <c r="AV432" t="s">
        <v>405</v>
      </c>
      <c r="AW432" t="s">
        <v>623</v>
      </c>
      <c r="AX432" t="s">
        <v>623</v>
      </c>
      <c r="AY432" t="s">
        <v>431</v>
      </c>
      <c r="AZ432" t="s">
        <v>438</v>
      </c>
      <c r="BA432" t="s">
        <v>438</v>
      </c>
      <c r="BB432" t="s">
        <v>438</v>
      </c>
      <c r="BC432" t="s">
        <v>438</v>
      </c>
      <c r="BD432" t="s">
        <v>439</v>
      </c>
      <c r="BE432" t="s">
        <v>4494</v>
      </c>
      <c r="BF432" t="s">
        <v>441</v>
      </c>
      <c r="BG432" t="s">
        <v>442</v>
      </c>
      <c r="BH432" t="s">
        <v>442</v>
      </c>
      <c r="BI432" t="s">
        <v>438</v>
      </c>
      <c r="BJ432" t="s">
        <v>2784</v>
      </c>
      <c r="BK432" t="s">
        <v>2784</v>
      </c>
      <c r="BM432" t="s">
        <v>444</v>
      </c>
      <c r="BN432" t="s">
        <v>447</v>
      </c>
    </row>
    <row r="433" spans="1:66">
      <c r="A433">
        <v>429</v>
      </c>
      <c r="B433" t="s">
        <v>186</v>
      </c>
      <c r="C433" t="s">
        <v>4495</v>
      </c>
      <c r="D433" t="s">
        <v>4395</v>
      </c>
      <c r="E433" t="s">
        <v>4496</v>
      </c>
      <c r="F433" t="s">
        <v>2358</v>
      </c>
      <c r="G433" t="s">
        <v>403</v>
      </c>
      <c r="H433" t="s">
        <v>1171</v>
      </c>
      <c r="I433" t="s">
        <v>405</v>
      </c>
      <c r="J433" t="s">
        <v>405</v>
      </c>
      <c r="K433" t="s">
        <v>405</v>
      </c>
      <c r="L433" t="s">
        <v>4397</v>
      </c>
      <c r="M433" t="s">
        <v>405</v>
      </c>
      <c r="N433" t="s">
        <v>4398</v>
      </c>
      <c r="O433" t="s">
        <v>4497</v>
      </c>
      <c r="P433" t="s">
        <v>4498</v>
      </c>
      <c r="Q433" t="s">
        <v>4401</v>
      </c>
      <c r="R433" t="s">
        <v>405</v>
      </c>
      <c r="S433" t="s">
        <v>405</v>
      </c>
      <c r="T433" t="s">
        <v>4397</v>
      </c>
      <c r="U433" t="s">
        <v>4499</v>
      </c>
      <c r="V433" t="s">
        <v>4500</v>
      </c>
      <c r="W433" t="s">
        <v>1024</v>
      </c>
      <c r="X433" t="s">
        <v>641</v>
      </c>
      <c r="Y433" t="s">
        <v>1024</v>
      </c>
      <c r="Z433" t="s">
        <v>641</v>
      </c>
      <c r="AA433" t="s">
        <v>642</v>
      </c>
      <c r="AB433" t="s">
        <v>643</v>
      </c>
      <c r="AC433" t="s">
        <v>642</v>
      </c>
      <c r="AD433" t="s">
        <v>2951</v>
      </c>
      <c r="AE433" t="s">
        <v>2950</v>
      </c>
      <c r="AF433" t="s">
        <v>3892</v>
      </c>
      <c r="AG433" t="s">
        <v>3055</v>
      </c>
      <c r="AH433" t="s">
        <v>3054</v>
      </c>
      <c r="AI433" t="s">
        <v>2511</v>
      </c>
      <c r="AJ433" t="s">
        <v>3878</v>
      </c>
      <c r="AK433" t="s">
        <v>517</v>
      </c>
      <c r="AL433" t="s">
        <v>644</v>
      </c>
      <c r="AM433" t="s">
        <v>426</v>
      </c>
      <c r="AN433" t="s">
        <v>427</v>
      </c>
      <c r="AO433" t="s">
        <v>428</v>
      </c>
      <c r="AP433" t="s">
        <v>4501</v>
      </c>
      <c r="AQ433" t="s">
        <v>1151</v>
      </c>
      <c r="AR433" t="s">
        <v>431</v>
      </c>
      <c r="AS433" t="s">
        <v>548</v>
      </c>
      <c r="AT433" t="s">
        <v>431</v>
      </c>
      <c r="AU433" t="s">
        <v>405</v>
      </c>
      <c r="AV433" t="s">
        <v>405</v>
      </c>
      <c r="AW433" t="s">
        <v>623</v>
      </c>
      <c r="AX433" t="s">
        <v>623</v>
      </c>
      <c r="AY433" t="s">
        <v>431</v>
      </c>
      <c r="AZ433" t="s">
        <v>438</v>
      </c>
      <c r="BA433" t="s">
        <v>438</v>
      </c>
      <c r="BB433" t="s">
        <v>438</v>
      </c>
      <c r="BC433" t="s">
        <v>438</v>
      </c>
      <c r="BD433" t="s">
        <v>439</v>
      </c>
      <c r="BE433" t="s">
        <v>4502</v>
      </c>
      <c r="BF433" t="s">
        <v>1006</v>
      </c>
      <c r="BG433" t="s">
        <v>438</v>
      </c>
      <c r="BH433" t="s">
        <v>442</v>
      </c>
      <c r="BI433" t="s">
        <v>438</v>
      </c>
      <c r="BK433" t="s">
        <v>1956</v>
      </c>
      <c r="BM433" t="s">
        <v>447</v>
      </c>
      <c r="BN433" t="s">
        <v>447</v>
      </c>
    </row>
    <row r="434" spans="1:66">
      <c r="A434">
        <v>430</v>
      </c>
      <c r="B434" t="s">
        <v>186</v>
      </c>
      <c r="C434" t="s">
        <v>4503</v>
      </c>
      <c r="D434" t="s">
        <v>4504</v>
      </c>
      <c r="E434" t="s">
        <v>4505</v>
      </c>
      <c r="F434" t="s">
        <v>2358</v>
      </c>
      <c r="G434" t="s">
        <v>403</v>
      </c>
      <c r="H434" t="s">
        <v>598</v>
      </c>
      <c r="I434" t="s">
        <v>405</v>
      </c>
      <c r="J434" t="s">
        <v>405</v>
      </c>
      <c r="K434" t="s">
        <v>405</v>
      </c>
      <c r="L434" t="s">
        <v>2944</v>
      </c>
      <c r="M434" t="s">
        <v>405</v>
      </c>
      <c r="N434" t="s">
        <v>4506</v>
      </c>
      <c r="O434" t="s">
        <v>4507</v>
      </c>
      <c r="P434" t="s">
        <v>4508</v>
      </c>
      <c r="Q434" t="s">
        <v>4509</v>
      </c>
      <c r="R434" t="s">
        <v>405</v>
      </c>
      <c r="S434" t="s">
        <v>405</v>
      </c>
      <c r="T434" t="s">
        <v>2944</v>
      </c>
      <c r="U434" t="s">
        <v>4510</v>
      </c>
      <c r="V434" t="s">
        <v>4511</v>
      </c>
      <c r="W434" t="s">
        <v>642</v>
      </c>
      <c r="X434" t="s">
        <v>976</v>
      </c>
      <c r="Y434" t="s">
        <v>2095</v>
      </c>
      <c r="Z434" t="s">
        <v>1249</v>
      </c>
      <c r="AA434" t="s">
        <v>1249</v>
      </c>
      <c r="AB434" t="s">
        <v>1267</v>
      </c>
      <c r="AC434" t="s">
        <v>2387</v>
      </c>
      <c r="AD434" t="s">
        <v>984</v>
      </c>
      <c r="AE434" t="s">
        <v>2625</v>
      </c>
      <c r="AF434" t="s">
        <v>643</v>
      </c>
      <c r="AG434" t="s">
        <v>2419</v>
      </c>
      <c r="AH434" t="s">
        <v>2951</v>
      </c>
      <c r="AI434" t="s">
        <v>2419</v>
      </c>
      <c r="AJ434" t="s">
        <v>2951</v>
      </c>
      <c r="AK434" t="s">
        <v>517</v>
      </c>
      <c r="AL434" t="s">
        <v>518</v>
      </c>
      <c r="AM434" t="s">
        <v>426</v>
      </c>
      <c r="AN434" t="s">
        <v>427</v>
      </c>
      <c r="AO434" t="s">
        <v>428</v>
      </c>
      <c r="AP434" t="s">
        <v>429</v>
      </c>
      <c r="AQ434" t="s">
        <v>4512</v>
      </c>
      <c r="AR434" t="s">
        <v>431</v>
      </c>
      <c r="AS434" t="s">
        <v>4513</v>
      </c>
      <c r="AT434" t="s">
        <v>431</v>
      </c>
      <c r="AU434" t="s">
        <v>520</v>
      </c>
      <c r="AV434" t="s">
        <v>434</v>
      </c>
      <c r="AW434" t="s">
        <v>521</v>
      </c>
      <c r="AX434" t="s">
        <v>549</v>
      </c>
      <c r="AY434" t="s">
        <v>431</v>
      </c>
      <c r="AZ434" t="s">
        <v>438</v>
      </c>
      <c r="BA434" t="s">
        <v>438</v>
      </c>
      <c r="BB434" t="s">
        <v>438</v>
      </c>
      <c r="BC434" t="s">
        <v>438</v>
      </c>
      <c r="BD434" t="s">
        <v>439</v>
      </c>
      <c r="BE434" t="s">
        <v>4514</v>
      </c>
      <c r="BF434" t="s">
        <v>441</v>
      </c>
      <c r="BG434" t="s">
        <v>442</v>
      </c>
      <c r="BH434" t="s">
        <v>438</v>
      </c>
      <c r="BI434" t="s">
        <v>438</v>
      </c>
      <c r="BJ434" t="s">
        <v>2784</v>
      </c>
      <c r="BM434" t="s">
        <v>444</v>
      </c>
      <c r="BN434" t="s">
        <v>444</v>
      </c>
    </row>
    <row r="435" spans="1:66">
      <c r="A435">
        <v>431</v>
      </c>
      <c r="B435" t="s">
        <v>186</v>
      </c>
      <c r="C435" t="s">
        <v>4515</v>
      </c>
      <c r="D435" t="s">
        <v>4516</v>
      </c>
      <c r="E435" t="s">
        <v>4517</v>
      </c>
      <c r="F435" t="s">
        <v>2358</v>
      </c>
      <c r="G435" t="s">
        <v>403</v>
      </c>
      <c r="H435" t="s">
        <v>598</v>
      </c>
      <c r="I435" t="s">
        <v>405</v>
      </c>
      <c r="J435" t="s">
        <v>4518</v>
      </c>
      <c r="K435" t="s">
        <v>405</v>
      </c>
      <c r="L435" t="s">
        <v>4519</v>
      </c>
      <c r="M435" t="s">
        <v>405</v>
      </c>
      <c r="N435" t="s">
        <v>4520</v>
      </c>
      <c r="O435" t="s">
        <v>4521</v>
      </c>
      <c r="P435" t="s">
        <v>4522</v>
      </c>
      <c r="Q435" t="s">
        <v>4523</v>
      </c>
      <c r="R435" t="s">
        <v>4518</v>
      </c>
      <c r="S435" t="s">
        <v>405</v>
      </c>
      <c r="T435" t="s">
        <v>4519</v>
      </c>
      <c r="U435" t="s">
        <v>4524</v>
      </c>
      <c r="V435" t="s">
        <v>4525</v>
      </c>
      <c r="W435" t="s">
        <v>1838</v>
      </c>
      <c r="X435" t="s">
        <v>3026</v>
      </c>
      <c r="Y435" t="s">
        <v>1838</v>
      </c>
      <c r="Z435" t="s">
        <v>3026</v>
      </c>
      <c r="AA435" t="s">
        <v>1106</v>
      </c>
      <c r="AB435" t="s">
        <v>643</v>
      </c>
      <c r="AC435" t="s">
        <v>1106</v>
      </c>
      <c r="AD435" t="s">
        <v>643</v>
      </c>
      <c r="AE435" t="s">
        <v>1106</v>
      </c>
      <c r="AF435" t="s">
        <v>643</v>
      </c>
      <c r="AG435" t="s">
        <v>1106</v>
      </c>
      <c r="AH435" t="s">
        <v>643</v>
      </c>
      <c r="AI435" t="s">
        <v>1106</v>
      </c>
      <c r="AJ435" t="s">
        <v>643</v>
      </c>
      <c r="AK435" t="s">
        <v>425</v>
      </c>
      <c r="AM435" t="s">
        <v>474</v>
      </c>
      <c r="AN435" t="s">
        <v>645</v>
      </c>
      <c r="AO435" t="s">
        <v>428</v>
      </c>
      <c r="AP435" t="s">
        <v>429</v>
      </c>
      <c r="AQ435" t="s">
        <v>4526</v>
      </c>
      <c r="AR435" t="s">
        <v>431</v>
      </c>
      <c r="AS435" t="s">
        <v>4527</v>
      </c>
      <c r="AT435" t="s">
        <v>431</v>
      </c>
      <c r="AU435" t="s">
        <v>520</v>
      </c>
      <c r="AV435" t="s">
        <v>674</v>
      </c>
      <c r="AW435" t="s">
        <v>521</v>
      </c>
      <c r="AX435" t="s">
        <v>480</v>
      </c>
      <c r="AY435" t="s">
        <v>431</v>
      </c>
      <c r="AZ435" t="s">
        <v>438</v>
      </c>
      <c r="BA435" t="s">
        <v>438</v>
      </c>
      <c r="BB435" t="s">
        <v>438</v>
      </c>
      <c r="BC435" t="s">
        <v>438</v>
      </c>
      <c r="BD435" t="s">
        <v>439</v>
      </c>
      <c r="BE435" t="s">
        <v>4528</v>
      </c>
      <c r="BF435" t="s">
        <v>441</v>
      </c>
      <c r="BG435" t="s">
        <v>438</v>
      </c>
      <c r="BH435" t="s">
        <v>442</v>
      </c>
      <c r="BI435" t="s">
        <v>438</v>
      </c>
      <c r="BK435" t="s">
        <v>4529</v>
      </c>
      <c r="BM435" t="s">
        <v>443</v>
      </c>
      <c r="BN435" t="s">
        <v>444</v>
      </c>
    </row>
    <row r="436" spans="1:66">
      <c r="A436">
        <v>432</v>
      </c>
      <c r="B436" t="s">
        <v>186</v>
      </c>
      <c r="C436" t="s">
        <v>4530</v>
      </c>
      <c r="D436" t="s">
        <v>4531</v>
      </c>
      <c r="E436" t="s">
        <v>4530</v>
      </c>
      <c r="F436" t="s">
        <v>2358</v>
      </c>
      <c r="G436" t="s">
        <v>403</v>
      </c>
      <c r="H436" t="s">
        <v>1171</v>
      </c>
      <c r="I436" t="s">
        <v>405</v>
      </c>
      <c r="J436" t="s">
        <v>4532</v>
      </c>
      <c r="K436" t="s">
        <v>405</v>
      </c>
      <c r="L436" t="s">
        <v>4533</v>
      </c>
      <c r="M436" t="s">
        <v>4534</v>
      </c>
      <c r="N436" t="s">
        <v>4534</v>
      </c>
      <c r="O436" t="s">
        <v>4535</v>
      </c>
      <c r="P436" t="s">
        <v>3335</v>
      </c>
      <c r="Q436" t="s">
        <v>4536</v>
      </c>
      <c r="R436" t="s">
        <v>4532</v>
      </c>
      <c r="S436" t="s">
        <v>405</v>
      </c>
      <c r="T436" t="s">
        <v>4533</v>
      </c>
      <c r="U436" t="s">
        <v>4537</v>
      </c>
      <c r="V436" t="s">
        <v>4537</v>
      </c>
      <c r="W436" t="s">
        <v>1230</v>
      </c>
      <c r="X436" t="s">
        <v>1027</v>
      </c>
      <c r="Y436" t="s">
        <v>1230</v>
      </c>
      <c r="Z436" t="s">
        <v>1027</v>
      </c>
      <c r="AA436" t="s">
        <v>2095</v>
      </c>
      <c r="AB436" t="s">
        <v>2029</v>
      </c>
      <c r="AC436" t="s">
        <v>2387</v>
      </c>
      <c r="AD436" t="s">
        <v>2539</v>
      </c>
      <c r="AE436" t="s">
        <v>2387</v>
      </c>
      <c r="AF436" t="s">
        <v>2539</v>
      </c>
      <c r="AG436" t="s">
        <v>2419</v>
      </c>
      <c r="AH436" t="s">
        <v>643</v>
      </c>
      <c r="AI436" t="s">
        <v>2419</v>
      </c>
      <c r="AJ436" t="s">
        <v>643</v>
      </c>
      <c r="AK436" t="s">
        <v>425</v>
      </c>
      <c r="AM436" t="s">
        <v>474</v>
      </c>
      <c r="AN436" t="s">
        <v>427</v>
      </c>
      <c r="AO436" t="s">
        <v>593</v>
      </c>
      <c r="AP436" t="s">
        <v>429</v>
      </c>
      <c r="AQ436" t="s">
        <v>483</v>
      </c>
      <c r="AR436" t="s">
        <v>431</v>
      </c>
      <c r="AS436" t="s">
        <v>477</v>
      </c>
      <c r="AT436" t="s">
        <v>431</v>
      </c>
      <c r="AU436" t="s">
        <v>433</v>
      </c>
      <c r="AV436" t="s">
        <v>479</v>
      </c>
      <c r="AW436" t="s">
        <v>521</v>
      </c>
      <c r="AX436" t="s">
        <v>435</v>
      </c>
      <c r="AY436" t="s">
        <v>431</v>
      </c>
      <c r="AZ436" t="s">
        <v>438</v>
      </c>
      <c r="BA436" t="s">
        <v>438</v>
      </c>
      <c r="BB436" t="s">
        <v>438</v>
      </c>
      <c r="BC436" t="s">
        <v>438</v>
      </c>
      <c r="BD436" t="s">
        <v>439</v>
      </c>
      <c r="BE436" t="s">
        <v>483</v>
      </c>
      <c r="BF436" t="s">
        <v>441</v>
      </c>
      <c r="BG436" t="s">
        <v>442</v>
      </c>
      <c r="BH436" t="s">
        <v>442</v>
      </c>
      <c r="BI436" t="s">
        <v>438</v>
      </c>
      <c r="BJ436" t="s">
        <v>2419</v>
      </c>
      <c r="BK436" t="s">
        <v>643</v>
      </c>
      <c r="BM436" t="s">
        <v>491</v>
      </c>
      <c r="BN436" t="s">
        <v>447</v>
      </c>
    </row>
    <row r="437" spans="1:66">
      <c r="A437">
        <v>433</v>
      </c>
      <c r="B437" t="s">
        <v>186</v>
      </c>
      <c r="C437" t="s">
        <v>4538</v>
      </c>
      <c r="D437" t="s">
        <v>4539</v>
      </c>
      <c r="E437" t="s">
        <v>4538</v>
      </c>
      <c r="F437" t="s">
        <v>2358</v>
      </c>
      <c r="G437" t="s">
        <v>403</v>
      </c>
      <c r="H437" t="s">
        <v>1171</v>
      </c>
      <c r="I437" t="s">
        <v>405</v>
      </c>
      <c r="J437" t="s">
        <v>4540</v>
      </c>
      <c r="K437" t="s">
        <v>405</v>
      </c>
      <c r="L437" t="s">
        <v>4541</v>
      </c>
      <c r="M437" t="s">
        <v>4542</v>
      </c>
      <c r="N437" t="s">
        <v>4542</v>
      </c>
      <c r="O437" t="s">
        <v>4543</v>
      </c>
      <c r="P437" t="s">
        <v>4544</v>
      </c>
      <c r="Q437" t="s">
        <v>4545</v>
      </c>
      <c r="R437" t="s">
        <v>4540</v>
      </c>
      <c r="S437" t="s">
        <v>405</v>
      </c>
      <c r="T437" t="s">
        <v>4541</v>
      </c>
      <c r="U437" t="s">
        <v>4546</v>
      </c>
      <c r="V437" t="s">
        <v>4547</v>
      </c>
      <c r="W437" t="s">
        <v>642</v>
      </c>
      <c r="X437" t="s">
        <v>2769</v>
      </c>
      <c r="Y437" t="s">
        <v>642</v>
      </c>
      <c r="Z437" t="s">
        <v>2769</v>
      </c>
      <c r="AA437" t="s">
        <v>2769</v>
      </c>
      <c r="AB437" t="s">
        <v>643</v>
      </c>
      <c r="AC437" t="s">
        <v>2769</v>
      </c>
      <c r="AD437" t="s">
        <v>643</v>
      </c>
      <c r="AE437" t="s">
        <v>2769</v>
      </c>
      <c r="AF437" t="s">
        <v>643</v>
      </c>
      <c r="AG437" t="s">
        <v>2769</v>
      </c>
      <c r="AH437" t="s">
        <v>643</v>
      </c>
      <c r="AI437" t="s">
        <v>2769</v>
      </c>
      <c r="AJ437" t="s">
        <v>643</v>
      </c>
      <c r="AK437" t="s">
        <v>517</v>
      </c>
      <c r="AL437" t="s">
        <v>4548</v>
      </c>
      <c r="AM437" t="s">
        <v>474</v>
      </c>
      <c r="AN437" t="s">
        <v>427</v>
      </c>
      <c r="AO437" t="s">
        <v>4549</v>
      </c>
      <c r="AP437" t="s">
        <v>429</v>
      </c>
      <c r="AQ437" t="s">
        <v>573</v>
      </c>
      <c r="AR437" t="s">
        <v>431</v>
      </c>
      <c r="AS437" t="s">
        <v>477</v>
      </c>
      <c r="AT437" t="s">
        <v>431</v>
      </c>
      <c r="AU437" t="s">
        <v>433</v>
      </c>
      <c r="AV437" t="s">
        <v>479</v>
      </c>
      <c r="AW437" t="s">
        <v>521</v>
      </c>
      <c r="AX437" t="s">
        <v>549</v>
      </c>
      <c r="AY437" t="s">
        <v>431</v>
      </c>
      <c r="AZ437" t="s">
        <v>438</v>
      </c>
      <c r="BA437" t="s">
        <v>438</v>
      </c>
      <c r="BB437" t="s">
        <v>438</v>
      </c>
      <c r="BC437" t="s">
        <v>438</v>
      </c>
      <c r="BD437" t="s">
        <v>439</v>
      </c>
      <c r="BE437" t="s">
        <v>622</v>
      </c>
      <c r="BF437" t="s">
        <v>441</v>
      </c>
      <c r="BG437" t="s">
        <v>438</v>
      </c>
      <c r="BH437" t="s">
        <v>438</v>
      </c>
      <c r="BI437" t="s">
        <v>438</v>
      </c>
      <c r="BM437" t="s">
        <v>523</v>
      </c>
      <c r="BN437" t="s">
        <v>447</v>
      </c>
    </row>
    <row r="438" spans="1:66">
      <c r="A438">
        <v>434</v>
      </c>
      <c r="B438" t="s">
        <v>186</v>
      </c>
      <c r="C438" t="s">
        <v>4550</v>
      </c>
      <c r="D438" t="s">
        <v>4551</v>
      </c>
      <c r="E438" t="s">
        <v>4550</v>
      </c>
      <c r="F438" t="s">
        <v>2358</v>
      </c>
      <c r="G438" t="s">
        <v>403</v>
      </c>
      <c r="H438" t="s">
        <v>1171</v>
      </c>
      <c r="I438" t="s">
        <v>405</v>
      </c>
      <c r="J438" t="s">
        <v>4552</v>
      </c>
      <c r="K438" t="s">
        <v>405</v>
      </c>
      <c r="L438" t="s">
        <v>4553</v>
      </c>
      <c r="M438" t="s">
        <v>405</v>
      </c>
      <c r="N438" t="s">
        <v>4554</v>
      </c>
      <c r="O438" t="s">
        <v>4555</v>
      </c>
      <c r="P438" t="s">
        <v>4556</v>
      </c>
      <c r="Q438" t="s">
        <v>4557</v>
      </c>
      <c r="R438" t="s">
        <v>4552</v>
      </c>
      <c r="S438" t="s">
        <v>405</v>
      </c>
      <c r="T438" t="s">
        <v>4553</v>
      </c>
      <c r="U438" t="s">
        <v>4558</v>
      </c>
      <c r="V438" t="s">
        <v>4559</v>
      </c>
      <c r="W438" t="s">
        <v>1028</v>
      </c>
      <c r="X438" t="s">
        <v>641</v>
      </c>
      <c r="Y438" t="s">
        <v>1028</v>
      </c>
      <c r="Z438" t="s">
        <v>641</v>
      </c>
      <c r="AA438" t="s">
        <v>642</v>
      </c>
      <c r="AB438" t="s">
        <v>643</v>
      </c>
      <c r="AC438" t="s">
        <v>2404</v>
      </c>
      <c r="AD438" t="s">
        <v>3127</v>
      </c>
      <c r="AE438" t="s">
        <v>2950</v>
      </c>
      <c r="AF438" t="s">
        <v>3892</v>
      </c>
      <c r="AG438" t="s">
        <v>3055</v>
      </c>
      <c r="AH438" t="s">
        <v>3054</v>
      </c>
      <c r="AI438" t="s">
        <v>2511</v>
      </c>
      <c r="AJ438" t="s">
        <v>3878</v>
      </c>
      <c r="AK438" t="s">
        <v>517</v>
      </c>
      <c r="AL438" t="s">
        <v>518</v>
      </c>
      <c r="AM438" t="s">
        <v>426</v>
      </c>
      <c r="AN438" t="s">
        <v>427</v>
      </c>
      <c r="AO438" t="s">
        <v>428</v>
      </c>
      <c r="AP438" t="s">
        <v>429</v>
      </c>
      <c r="AQ438" t="s">
        <v>4560</v>
      </c>
      <c r="AR438" t="s">
        <v>431</v>
      </c>
      <c r="AS438" t="s">
        <v>477</v>
      </c>
      <c r="AT438" t="s">
        <v>431</v>
      </c>
      <c r="AU438" t="s">
        <v>433</v>
      </c>
      <c r="AV438" t="s">
        <v>434</v>
      </c>
      <c r="AW438" t="s">
        <v>521</v>
      </c>
      <c r="AX438" t="s">
        <v>1131</v>
      </c>
      <c r="AY438" t="s">
        <v>431</v>
      </c>
      <c r="AZ438" t="s">
        <v>438</v>
      </c>
      <c r="BA438" t="s">
        <v>438</v>
      </c>
      <c r="BB438" t="s">
        <v>438</v>
      </c>
      <c r="BC438" t="s">
        <v>438</v>
      </c>
      <c r="BD438" t="s">
        <v>439</v>
      </c>
      <c r="BE438" t="s">
        <v>4561</v>
      </c>
      <c r="BF438" t="s">
        <v>1006</v>
      </c>
      <c r="BG438" t="s">
        <v>438</v>
      </c>
      <c r="BH438" t="s">
        <v>442</v>
      </c>
      <c r="BI438" t="s">
        <v>438</v>
      </c>
      <c r="BK438" t="s">
        <v>4562</v>
      </c>
      <c r="BM438" t="s">
        <v>447</v>
      </c>
      <c r="BN438" t="s">
        <v>447</v>
      </c>
    </row>
    <row r="439" spans="1:66">
      <c r="A439">
        <v>435</v>
      </c>
      <c r="B439" t="s">
        <v>186</v>
      </c>
      <c r="C439" t="s">
        <v>4563</v>
      </c>
      <c r="D439" t="s">
        <v>4395</v>
      </c>
      <c r="E439" t="s">
        <v>4563</v>
      </c>
      <c r="F439" t="s">
        <v>2358</v>
      </c>
      <c r="G439" t="s">
        <v>403</v>
      </c>
      <c r="H439" t="s">
        <v>1171</v>
      </c>
      <c r="I439" t="s">
        <v>405</v>
      </c>
      <c r="J439" t="s">
        <v>405</v>
      </c>
      <c r="K439" t="s">
        <v>405</v>
      </c>
      <c r="L439" t="s">
        <v>4397</v>
      </c>
      <c r="M439" t="s">
        <v>405</v>
      </c>
      <c r="N439" t="s">
        <v>4398</v>
      </c>
      <c r="O439" t="s">
        <v>4564</v>
      </c>
      <c r="P439" t="s">
        <v>4565</v>
      </c>
      <c r="Q439" t="s">
        <v>4401</v>
      </c>
      <c r="R439" t="s">
        <v>405</v>
      </c>
      <c r="S439" t="s">
        <v>405</v>
      </c>
      <c r="T439" t="s">
        <v>4397</v>
      </c>
      <c r="U439" t="s">
        <v>4566</v>
      </c>
      <c r="V439" t="s">
        <v>4567</v>
      </c>
      <c r="W439" t="s">
        <v>1028</v>
      </c>
      <c r="X439" t="s">
        <v>641</v>
      </c>
      <c r="Y439" t="s">
        <v>1028</v>
      </c>
      <c r="Z439" t="s">
        <v>641</v>
      </c>
      <c r="AA439" t="s">
        <v>642</v>
      </c>
      <c r="AB439" t="s">
        <v>2951</v>
      </c>
      <c r="AC439" t="s">
        <v>2095</v>
      </c>
      <c r="AD439" t="s">
        <v>3127</v>
      </c>
      <c r="AE439" t="s">
        <v>2950</v>
      </c>
      <c r="AF439" t="s">
        <v>3054</v>
      </c>
      <c r="AG439" t="s">
        <v>4277</v>
      </c>
      <c r="AH439" t="s">
        <v>4568</v>
      </c>
      <c r="AI439" t="s">
        <v>3377</v>
      </c>
      <c r="AJ439" t="s">
        <v>4569</v>
      </c>
      <c r="AK439" t="s">
        <v>517</v>
      </c>
      <c r="AL439" t="s">
        <v>644</v>
      </c>
      <c r="AM439" t="s">
        <v>426</v>
      </c>
      <c r="AN439" t="s">
        <v>427</v>
      </c>
      <c r="AO439" t="s">
        <v>428</v>
      </c>
      <c r="AP439" t="s">
        <v>4570</v>
      </c>
      <c r="AQ439" t="s">
        <v>4571</v>
      </c>
      <c r="AR439" t="s">
        <v>431</v>
      </c>
      <c r="AS439" t="s">
        <v>477</v>
      </c>
      <c r="AT439" t="s">
        <v>431</v>
      </c>
      <c r="AU439" t="s">
        <v>405</v>
      </c>
      <c r="AV439" t="s">
        <v>405</v>
      </c>
      <c r="AW439" t="s">
        <v>623</v>
      </c>
      <c r="AX439" t="s">
        <v>623</v>
      </c>
      <c r="AY439" t="s">
        <v>431</v>
      </c>
      <c r="AZ439" t="s">
        <v>438</v>
      </c>
      <c r="BA439" t="s">
        <v>438</v>
      </c>
      <c r="BB439" t="s">
        <v>438</v>
      </c>
      <c r="BC439" t="s">
        <v>438</v>
      </c>
      <c r="BD439" t="s">
        <v>439</v>
      </c>
      <c r="BE439" t="s">
        <v>4572</v>
      </c>
      <c r="BF439" t="s">
        <v>1006</v>
      </c>
      <c r="BG439" t="s">
        <v>438</v>
      </c>
      <c r="BH439" t="s">
        <v>442</v>
      </c>
      <c r="BI439" t="s">
        <v>438</v>
      </c>
      <c r="BK439" t="s">
        <v>4573</v>
      </c>
      <c r="BM439" t="s">
        <v>443</v>
      </c>
      <c r="BN439" t="s">
        <v>485</v>
      </c>
    </row>
    <row r="440" spans="1:66">
      <c r="A440">
        <v>436</v>
      </c>
      <c r="B440" t="s">
        <v>186</v>
      </c>
      <c r="C440" t="s">
        <v>4574</v>
      </c>
      <c r="D440" t="s">
        <v>4474</v>
      </c>
      <c r="E440" t="s">
        <v>4575</v>
      </c>
      <c r="F440" t="s">
        <v>2358</v>
      </c>
      <c r="G440" t="s">
        <v>403</v>
      </c>
      <c r="H440" t="s">
        <v>628</v>
      </c>
      <c r="I440" t="s">
        <v>405</v>
      </c>
      <c r="J440" t="s">
        <v>4576</v>
      </c>
      <c r="K440" t="s">
        <v>4577</v>
      </c>
      <c r="L440" t="s">
        <v>4475</v>
      </c>
      <c r="M440" t="s">
        <v>405</v>
      </c>
      <c r="N440" t="s">
        <v>4476</v>
      </c>
      <c r="O440" t="s">
        <v>4578</v>
      </c>
      <c r="P440" t="s">
        <v>4579</v>
      </c>
      <c r="Q440" t="s">
        <v>4479</v>
      </c>
      <c r="R440" t="s">
        <v>4576</v>
      </c>
      <c r="S440" t="s">
        <v>4577</v>
      </c>
      <c r="T440" t="s">
        <v>4475</v>
      </c>
      <c r="U440" t="s">
        <v>4580</v>
      </c>
      <c r="V440" t="s">
        <v>4581</v>
      </c>
      <c r="W440" t="s">
        <v>1028</v>
      </c>
      <c r="X440" t="s">
        <v>641</v>
      </c>
      <c r="Y440" t="s">
        <v>1028</v>
      </c>
      <c r="Z440" t="s">
        <v>641</v>
      </c>
      <c r="AA440" t="s">
        <v>642</v>
      </c>
      <c r="AB440" t="s">
        <v>643</v>
      </c>
      <c r="AC440" t="s">
        <v>642</v>
      </c>
      <c r="AD440" t="s">
        <v>643</v>
      </c>
      <c r="AE440" t="s">
        <v>2404</v>
      </c>
      <c r="AF440" t="s">
        <v>2580</v>
      </c>
      <c r="AG440" t="s">
        <v>2950</v>
      </c>
      <c r="AH440" t="s">
        <v>3053</v>
      </c>
      <c r="AI440" t="s">
        <v>2950</v>
      </c>
      <c r="AJ440" t="s">
        <v>3127</v>
      </c>
      <c r="AK440" t="s">
        <v>517</v>
      </c>
      <c r="AL440" t="s">
        <v>518</v>
      </c>
      <c r="AM440" t="s">
        <v>1048</v>
      </c>
      <c r="AN440" t="s">
        <v>427</v>
      </c>
      <c r="AO440" t="s">
        <v>428</v>
      </c>
      <c r="AP440" t="s">
        <v>4443</v>
      </c>
      <c r="AQ440" t="s">
        <v>4582</v>
      </c>
      <c r="AR440" t="s">
        <v>431</v>
      </c>
      <c r="AS440" t="s">
        <v>477</v>
      </c>
      <c r="AT440" t="s">
        <v>431</v>
      </c>
      <c r="AU440" t="s">
        <v>405</v>
      </c>
      <c r="AV440" t="s">
        <v>405</v>
      </c>
      <c r="AW440" t="s">
        <v>623</v>
      </c>
      <c r="AX440" t="s">
        <v>623</v>
      </c>
      <c r="AY440" t="s">
        <v>431</v>
      </c>
      <c r="AZ440" t="s">
        <v>438</v>
      </c>
      <c r="BA440" t="s">
        <v>438</v>
      </c>
      <c r="BB440" t="s">
        <v>438</v>
      </c>
      <c r="BC440" t="s">
        <v>438</v>
      </c>
      <c r="BD440" t="s">
        <v>439</v>
      </c>
      <c r="BE440" t="s">
        <v>4483</v>
      </c>
      <c r="BF440" t="s">
        <v>1006</v>
      </c>
      <c r="BG440" t="s">
        <v>438</v>
      </c>
      <c r="BH440" t="s">
        <v>442</v>
      </c>
      <c r="BI440" t="s">
        <v>438</v>
      </c>
      <c r="BK440" t="s">
        <v>3053</v>
      </c>
      <c r="BM440" t="s">
        <v>447</v>
      </c>
      <c r="BN440" t="s">
        <v>447</v>
      </c>
    </row>
    <row r="441" spans="1:66">
      <c r="A441">
        <v>437</v>
      </c>
      <c r="B441" t="s">
        <v>486</v>
      </c>
      <c r="C441" t="s">
        <v>4583</v>
      </c>
      <c r="D441" t="s">
        <v>4584</v>
      </c>
      <c r="BM441" t="s">
        <v>845</v>
      </c>
      <c r="BN441" t="s">
        <v>845</v>
      </c>
    </row>
    <row r="442" spans="1:66">
      <c r="A442">
        <v>438</v>
      </c>
      <c r="B442" t="s">
        <v>186</v>
      </c>
      <c r="C442" t="s">
        <v>4585</v>
      </c>
      <c r="D442" t="s">
        <v>4586</v>
      </c>
      <c r="E442" t="s">
        <v>4585</v>
      </c>
      <c r="F442" t="s">
        <v>2358</v>
      </c>
      <c r="G442" t="s">
        <v>403</v>
      </c>
      <c r="H442" t="s">
        <v>827</v>
      </c>
      <c r="I442" t="s">
        <v>405</v>
      </c>
      <c r="J442" t="s">
        <v>4587</v>
      </c>
      <c r="K442" t="s">
        <v>405</v>
      </c>
      <c r="L442" t="s">
        <v>4588</v>
      </c>
      <c r="M442" t="s">
        <v>405</v>
      </c>
      <c r="N442" t="s">
        <v>2997</v>
      </c>
      <c r="O442" t="s">
        <v>405</v>
      </c>
      <c r="P442" t="s">
        <v>4589</v>
      </c>
      <c r="Q442" t="s">
        <v>4590</v>
      </c>
      <c r="R442" t="s">
        <v>4587</v>
      </c>
      <c r="S442" t="s">
        <v>405</v>
      </c>
      <c r="T442" t="s">
        <v>4588</v>
      </c>
      <c r="U442" t="s">
        <v>4591</v>
      </c>
      <c r="V442" t="s">
        <v>4592</v>
      </c>
      <c r="W442" t="s">
        <v>642</v>
      </c>
      <c r="X442" t="s">
        <v>1085</v>
      </c>
      <c r="Y442" t="s">
        <v>642</v>
      </c>
      <c r="Z442" t="s">
        <v>1085</v>
      </c>
      <c r="AA442" t="s">
        <v>2387</v>
      </c>
      <c r="AB442" t="s">
        <v>1267</v>
      </c>
      <c r="AC442" t="s">
        <v>1251</v>
      </c>
      <c r="AD442" t="s">
        <v>980</v>
      </c>
      <c r="AE442" t="s">
        <v>1251</v>
      </c>
      <c r="AF442" t="s">
        <v>980</v>
      </c>
      <c r="AG442" t="s">
        <v>981</v>
      </c>
      <c r="AH442" t="s">
        <v>984</v>
      </c>
      <c r="AI442" t="s">
        <v>981</v>
      </c>
      <c r="AJ442" t="s">
        <v>984</v>
      </c>
      <c r="AK442" t="s">
        <v>517</v>
      </c>
      <c r="AL442" t="s">
        <v>518</v>
      </c>
      <c r="AM442" t="s">
        <v>474</v>
      </c>
      <c r="AN442" t="s">
        <v>427</v>
      </c>
      <c r="AO442" t="s">
        <v>428</v>
      </c>
      <c r="AP442" t="s">
        <v>4593</v>
      </c>
      <c r="AQ442" t="s">
        <v>4594</v>
      </c>
      <c r="AR442" t="s">
        <v>431</v>
      </c>
      <c r="AS442" t="s">
        <v>477</v>
      </c>
      <c r="AT442" t="s">
        <v>431</v>
      </c>
      <c r="AU442" t="s">
        <v>405</v>
      </c>
      <c r="AV442" t="s">
        <v>405</v>
      </c>
      <c r="AW442" t="s">
        <v>623</v>
      </c>
      <c r="AX442" t="s">
        <v>623</v>
      </c>
      <c r="AY442" t="s">
        <v>431</v>
      </c>
      <c r="AZ442" t="s">
        <v>438</v>
      </c>
      <c r="BA442" t="s">
        <v>438</v>
      </c>
      <c r="BB442" t="s">
        <v>438</v>
      </c>
      <c r="BC442" t="s">
        <v>438</v>
      </c>
      <c r="BD442" t="s">
        <v>439</v>
      </c>
      <c r="BE442" t="s">
        <v>4595</v>
      </c>
      <c r="BF442" t="s">
        <v>441</v>
      </c>
      <c r="BG442" t="s">
        <v>438</v>
      </c>
      <c r="BH442" t="s">
        <v>438</v>
      </c>
      <c r="BI442" t="s">
        <v>438</v>
      </c>
      <c r="BM442" t="s">
        <v>444</v>
      </c>
      <c r="BN442" t="s">
        <v>444</v>
      </c>
    </row>
    <row r="443" spans="1:66">
      <c r="A443">
        <v>439</v>
      </c>
      <c r="B443" t="s">
        <v>697</v>
      </c>
      <c r="C443" t="s">
        <v>4596</v>
      </c>
      <c r="D443" t="s">
        <v>4597</v>
      </c>
      <c r="BM443" t="s">
        <v>447</v>
      </c>
      <c r="BN443" t="s">
        <v>447</v>
      </c>
    </row>
    <row r="444" spans="1:66">
      <c r="A444">
        <v>440</v>
      </c>
      <c r="B444" t="s">
        <v>186</v>
      </c>
      <c r="C444" t="s">
        <v>268</v>
      </c>
      <c r="D444" t="s">
        <v>4598</v>
      </c>
      <c r="E444" t="s">
        <v>78</v>
      </c>
      <c r="F444" t="s">
        <v>2358</v>
      </c>
      <c r="G444" t="s">
        <v>403</v>
      </c>
      <c r="H444" t="s">
        <v>827</v>
      </c>
      <c r="I444" t="s">
        <v>405</v>
      </c>
      <c r="J444" t="s">
        <v>4599</v>
      </c>
      <c r="K444" t="s">
        <v>405</v>
      </c>
      <c r="L444" t="s">
        <v>4600</v>
      </c>
      <c r="M444" t="s">
        <v>405</v>
      </c>
      <c r="N444" t="s">
        <v>4601</v>
      </c>
      <c r="O444" t="s">
        <v>4602</v>
      </c>
      <c r="P444" t="s">
        <v>4603</v>
      </c>
      <c r="Q444" t="s">
        <v>4604</v>
      </c>
      <c r="R444" t="s">
        <v>4599</v>
      </c>
      <c r="S444" t="s">
        <v>405</v>
      </c>
      <c r="T444" t="s">
        <v>4600</v>
      </c>
      <c r="U444" t="s">
        <v>4605</v>
      </c>
      <c r="V444" t="s">
        <v>4606</v>
      </c>
      <c r="W444" t="s">
        <v>973</v>
      </c>
      <c r="X444" t="s">
        <v>1526</v>
      </c>
      <c r="Y444" t="s">
        <v>1686</v>
      </c>
      <c r="Z444" t="s">
        <v>641</v>
      </c>
      <c r="AA444" t="s">
        <v>642</v>
      </c>
      <c r="AB444" t="s">
        <v>643</v>
      </c>
      <c r="AC444" t="s">
        <v>3026</v>
      </c>
      <c r="AD444" t="s">
        <v>643</v>
      </c>
      <c r="AE444" t="s">
        <v>2419</v>
      </c>
      <c r="AF444" t="s">
        <v>643</v>
      </c>
      <c r="AG444" t="s">
        <v>2404</v>
      </c>
      <c r="AH444" t="s">
        <v>4607</v>
      </c>
      <c r="AI444" t="s">
        <v>4608</v>
      </c>
      <c r="AJ444" t="s">
        <v>3422</v>
      </c>
      <c r="AK444" t="s">
        <v>517</v>
      </c>
      <c r="AL444" t="s">
        <v>518</v>
      </c>
      <c r="AM444" t="s">
        <v>474</v>
      </c>
      <c r="AN444" t="s">
        <v>427</v>
      </c>
      <c r="AO444" t="s">
        <v>428</v>
      </c>
      <c r="AP444" t="s">
        <v>429</v>
      </c>
      <c r="AQ444" t="s">
        <v>483</v>
      </c>
      <c r="AR444" t="s">
        <v>431</v>
      </c>
      <c r="AS444" t="s">
        <v>477</v>
      </c>
      <c r="AT444" t="s">
        <v>431</v>
      </c>
      <c r="AU444" t="s">
        <v>520</v>
      </c>
      <c r="AV444" t="s">
        <v>674</v>
      </c>
      <c r="AW444" t="s">
        <v>521</v>
      </c>
      <c r="AX444" t="s">
        <v>549</v>
      </c>
      <c r="AY444" t="s">
        <v>431</v>
      </c>
      <c r="AZ444" t="s">
        <v>438</v>
      </c>
      <c r="BA444" t="s">
        <v>438</v>
      </c>
      <c r="BB444" t="s">
        <v>438</v>
      </c>
      <c r="BC444" t="s">
        <v>438</v>
      </c>
      <c r="BD444" t="s">
        <v>439</v>
      </c>
      <c r="BE444" t="s">
        <v>483</v>
      </c>
      <c r="BF444" t="s">
        <v>441</v>
      </c>
      <c r="BG444" t="s">
        <v>442</v>
      </c>
      <c r="BH444" t="s">
        <v>442</v>
      </c>
      <c r="BI444" t="s">
        <v>438</v>
      </c>
      <c r="BJ444" t="s">
        <v>2404</v>
      </c>
      <c r="BK444" t="s">
        <v>2404</v>
      </c>
      <c r="BM444" t="s">
        <v>444</v>
      </c>
      <c r="BN444" t="s">
        <v>444</v>
      </c>
    </row>
    <row r="445" spans="1:66">
      <c r="A445">
        <v>441</v>
      </c>
      <c r="B445" t="s">
        <v>186</v>
      </c>
      <c r="C445" t="s">
        <v>4609</v>
      </c>
      <c r="D445" t="s">
        <v>4610</v>
      </c>
      <c r="E445" t="s">
        <v>4609</v>
      </c>
      <c r="F445" t="s">
        <v>2358</v>
      </c>
      <c r="G445" t="s">
        <v>403</v>
      </c>
      <c r="H445" t="s">
        <v>761</v>
      </c>
      <c r="I445" t="s">
        <v>405</v>
      </c>
      <c r="J445" t="s">
        <v>4611</v>
      </c>
      <c r="K445" t="s">
        <v>405</v>
      </c>
      <c r="L445" t="s">
        <v>4612</v>
      </c>
      <c r="M445" t="s">
        <v>405</v>
      </c>
      <c r="N445" t="s">
        <v>682</v>
      </c>
      <c r="O445" t="s">
        <v>4613</v>
      </c>
      <c r="P445" t="s">
        <v>4614</v>
      </c>
      <c r="Q445" t="s">
        <v>4615</v>
      </c>
      <c r="R445" t="s">
        <v>4611</v>
      </c>
      <c r="S445" t="s">
        <v>405</v>
      </c>
      <c r="T445" t="s">
        <v>4612</v>
      </c>
      <c r="U445" t="s">
        <v>4616</v>
      </c>
      <c r="V445" t="s">
        <v>4617</v>
      </c>
      <c r="W445" t="s">
        <v>642</v>
      </c>
      <c r="X445" t="s">
        <v>2769</v>
      </c>
      <c r="Y445" t="s">
        <v>642</v>
      </c>
      <c r="Z445" t="s">
        <v>1085</v>
      </c>
      <c r="AA445" t="s">
        <v>1086</v>
      </c>
      <c r="AB445" t="s">
        <v>4120</v>
      </c>
      <c r="AC445" t="s">
        <v>2450</v>
      </c>
      <c r="AD445" t="s">
        <v>3730</v>
      </c>
      <c r="AE445" t="s">
        <v>2540</v>
      </c>
      <c r="AF445" t="s">
        <v>2451</v>
      </c>
      <c r="AG445" t="s">
        <v>2452</v>
      </c>
      <c r="AH445" t="s">
        <v>643</v>
      </c>
      <c r="AI445" t="s">
        <v>2344</v>
      </c>
      <c r="AJ445" t="s">
        <v>2345</v>
      </c>
      <c r="AK445" t="s">
        <v>517</v>
      </c>
      <c r="AL445" t="s">
        <v>518</v>
      </c>
      <c r="AM445" t="s">
        <v>474</v>
      </c>
      <c r="AN445" t="s">
        <v>427</v>
      </c>
      <c r="AO445" t="s">
        <v>593</v>
      </c>
      <c r="AP445" t="s">
        <v>429</v>
      </c>
      <c r="AQ445" t="s">
        <v>2880</v>
      </c>
      <c r="AR445" t="s">
        <v>431</v>
      </c>
      <c r="AS445" t="s">
        <v>477</v>
      </c>
      <c r="AT445" t="s">
        <v>431</v>
      </c>
      <c r="AU445" t="s">
        <v>520</v>
      </c>
      <c r="AV445" t="s">
        <v>479</v>
      </c>
      <c r="AW445" t="s">
        <v>521</v>
      </c>
      <c r="AX445" t="s">
        <v>480</v>
      </c>
      <c r="AY445" t="s">
        <v>431</v>
      </c>
      <c r="AZ445" t="s">
        <v>438</v>
      </c>
      <c r="BA445" t="s">
        <v>438</v>
      </c>
      <c r="BB445" t="s">
        <v>438</v>
      </c>
      <c r="BC445" t="s">
        <v>438</v>
      </c>
      <c r="BD445" t="s">
        <v>439</v>
      </c>
      <c r="BE445" t="s">
        <v>4618</v>
      </c>
      <c r="BF445" t="s">
        <v>441</v>
      </c>
      <c r="BG445" t="s">
        <v>438</v>
      </c>
      <c r="BH445" t="s">
        <v>442</v>
      </c>
      <c r="BI445" t="s">
        <v>442</v>
      </c>
      <c r="BK445" t="s">
        <v>2452</v>
      </c>
      <c r="BL445" t="s">
        <v>2452</v>
      </c>
      <c r="BM445" t="s">
        <v>845</v>
      </c>
      <c r="BN445" t="s">
        <v>845</v>
      </c>
    </row>
    <row r="446" spans="1:66">
      <c r="A446">
        <v>442</v>
      </c>
      <c r="B446" t="s">
        <v>486</v>
      </c>
      <c r="C446" t="s">
        <v>4619</v>
      </c>
      <c r="D446" t="s">
        <v>4620</v>
      </c>
      <c r="BM446" t="s">
        <v>491</v>
      </c>
      <c r="BN446" t="s">
        <v>485</v>
      </c>
    </row>
    <row r="447" spans="1:66">
      <c r="A447">
        <v>443</v>
      </c>
      <c r="B447" t="s">
        <v>186</v>
      </c>
      <c r="C447" t="s">
        <v>4621</v>
      </c>
      <c r="D447" t="s">
        <v>4622</v>
      </c>
      <c r="E447" t="s">
        <v>4623</v>
      </c>
      <c r="F447" t="s">
        <v>2358</v>
      </c>
      <c r="G447" t="s">
        <v>403</v>
      </c>
      <c r="H447" t="s">
        <v>2806</v>
      </c>
      <c r="I447" t="s">
        <v>405</v>
      </c>
      <c r="J447" t="s">
        <v>4624</v>
      </c>
      <c r="K447" t="s">
        <v>405</v>
      </c>
      <c r="L447" t="s">
        <v>4625</v>
      </c>
      <c r="M447" t="s">
        <v>4626</v>
      </c>
      <c r="N447" t="s">
        <v>4627</v>
      </c>
      <c r="O447" t="s">
        <v>405</v>
      </c>
      <c r="P447" t="s">
        <v>4628</v>
      </c>
      <c r="Q447" t="s">
        <v>4629</v>
      </c>
      <c r="R447" t="s">
        <v>4624</v>
      </c>
      <c r="S447" t="s">
        <v>405</v>
      </c>
      <c r="T447" t="s">
        <v>4625</v>
      </c>
      <c r="U447" t="s">
        <v>4630</v>
      </c>
      <c r="V447" t="s">
        <v>4631</v>
      </c>
      <c r="W447" t="s">
        <v>2095</v>
      </c>
      <c r="X447" t="s">
        <v>4632</v>
      </c>
      <c r="Y447" t="s">
        <v>4633</v>
      </c>
      <c r="Z447" t="s">
        <v>2525</v>
      </c>
      <c r="AA447" t="s">
        <v>4634</v>
      </c>
      <c r="AB447" t="s">
        <v>976</v>
      </c>
      <c r="AC447" t="s">
        <v>977</v>
      </c>
      <c r="AD447" t="s">
        <v>2096</v>
      </c>
      <c r="AE447" t="s">
        <v>2097</v>
      </c>
      <c r="AF447" t="s">
        <v>4635</v>
      </c>
      <c r="AG447" t="s">
        <v>1492</v>
      </c>
      <c r="AH447" t="s">
        <v>4636</v>
      </c>
      <c r="AI447" t="s">
        <v>4637</v>
      </c>
      <c r="AJ447" t="s">
        <v>1493</v>
      </c>
      <c r="AK447" t="s">
        <v>517</v>
      </c>
      <c r="AL447" t="s">
        <v>518</v>
      </c>
      <c r="AM447" t="s">
        <v>426</v>
      </c>
      <c r="AN447" t="s">
        <v>427</v>
      </c>
      <c r="AO447" t="s">
        <v>882</v>
      </c>
      <c r="AP447" t="s">
        <v>429</v>
      </c>
      <c r="AQ447" t="s">
        <v>725</v>
      </c>
      <c r="AR447" t="s">
        <v>431</v>
      </c>
      <c r="AS447" t="s">
        <v>432</v>
      </c>
      <c r="AT447" t="s">
        <v>431</v>
      </c>
      <c r="AU447" t="s">
        <v>433</v>
      </c>
      <c r="AV447" t="s">
        <v>479</v>
      </c>
      <c r="AW447" t="s">
        <v>435</v>
      </c>
      <c r="AX447" t="s">
        <v>1131</v>
      </c>
      <c r="AY447" t="s">
        <v>431</v>
      </c>
      <c r="AZ447" t="s">
        <v>438</v>
      </c>
      <c r="BA447" t="s">
        <v>438</v>
      </c>
      <c r="BB447" t="s">
        <v>438</v>
      </c>
      <c r="BC447" t="s">
        <v>438</v>
      </c>
      <c r="BD447" t="s">
        <v>439</v>
      </c>
      <c r="BE447" t="s">
        <v>725</v>
      </c>
      <c r="BF447" t="s">
        <v>441</v>
      </c>
      <c r="BG447" t="s">
        <v>442</v>
      </c>
      <c r="BH447" t="s">
        <v>438</v>
      </c>
      <c r="BI447" t="s">
        <v>438</v>
      </c>
      <c r="BJ447" t="s">
        <v>4638</v>
      </c>
      <c r="BM447" t="s">
        <v>444</v>
      </c>
      <c r="BN447" t="s">
        <v>447</v>
      </c>
    </row>
    <row r="448" spans="1:66">
      <c r="A448">
        <v>444</v>
      </c>
      <c r="B448" t="s">
        <v>1395</v>
      </c>
      <c r="C448" t="s">
        <v>4639</v>
      </c>
      <c r="D448" t="s">
        <v>4640</v>
      </c>
      <c r="BM448" t="s">
        <v>1034</v>
      </c>
      <c r="BN448" t="s">
        <v>1034</v>
      </c>
    </row>
    <row r="449" spans="1:66">
      <c r="A449">
        <v>445</v>
      </c>
      <c r="B449" t="s">
        <v>1395</v>
      </c>
      <c r="C449" t="s">
        <v>4641</v>
      </c>
      <c r="D449" t="s">
        <v>4642</v>
      </c>
      <c r="BM449" t="s">
        <v>845</v>
      </c>
      <c r="BN449" t="s">
        <v>444</v>
      </c>
    </row>
    <row r="450" spans="1:66">
      <c r="A450">
        <v>446</v>
      </c>
      <c r="B450" t="s">
        <v>1395</v>
      </c>
      <c r="C450" t="s">
        <v>4643</v>
      </c>
      <c r="D450" t="s">
        <v>4644</v>
      </c>
      <c r="BM450" t="s">
        <v>1035</v>
      </c>
      <c r="BN450" t="s">
        <v>444</v>
      </c>
    </row>
    <row r="451" spans="1:66">
      <c r="A451">
        <v>447</v>
      </c>
      <c r="B451" t="s">
        <v>1395</v>
      </c>
      <c r="C451" t="s">
        <v>4645</v>
      </c>
      <c r="D451" t="s">
        <v>4646</v>
      </c>
      <c r="BM451" t="s">
        <v>485</v>
      </c>
      <c r="BN451" t="s">
        <v>485</v>
      </c>
    </row>
    <row r="452" spans="1:66">
      <c r="A452">
        <v>448</v>
      </c>
      <c r="B452" t="s">
        <v>1395</v>
      </c>
      <c r="C452" t="s">
        <v>4647</v>
      </c>
      <c r="D452" t="s">
        <v>4377</v>
      </c>
      <c r="BM452" t="s">
        <v>1035</v>
      </c>
      <c r="BN452" t="s">
        <v>444</v>
      </c>
    </row>
    <row r="453" spans="1:66">
      <c r="A453">
        <v>449</v>
      </c>
      <c r="B453" t="s">
        <v>1395</v>
      </c>
      <c r="C453" t="s">
        <v>4648</v>
      </c>
      <c r="D453" t="s">
        <v>4646</v>
      </c>
      <c r="BM453" t="s">
        <v>444</v>
      </c>
      <c r="BN453" t="s">
        <v>444</v>
      </c>
    </row>
    <row r="454" spans="1:66">
      <c r="A454">
        <v>450</v>
      </c>
      <c r="B454" t="s">
        <v>1395</v>
      </c>
      <c r="C454" t="s">
        <v>4649</v>
      </c>
      <c r="D454" t="s">
        <v>4650</v>
      </c>
      <c r="BM454" t="s">
        <v>485</v>
      </c>
      <c r="BN454" t="s">
        <v>444</v>
      </c>
    </row>
    <row r="455" spans="1:66">
      <c r="A455">
        <v>451</v>
      </c>
      <c r="B455" t="s">
        <v>1395</v>
      </c>
      <c r="C455" t="s">
        <v>4649</v>
      </c>
      <c r="D455" t="s">
        <v>4651</v>
      </c>
      <c r="BM455" t="s">
        <v>485</v>
      </c>
      <c r="BN455" t="s">
        <v>444</v>
      </c>
    </row>
    <row r="456" spans="1:66">
      <c r="A456">
        <v>452</v>
      </c>
      <c r="B456" t="s">
        <v>1395</v>
      </c>
      <c r="C456" t="s">
        <v>4652</v>
      </c>
      <c r="D456" t="s">
        <v>4642</v>
      </c>
      <c r="BM456" t="s">
        <v>485</v>
      </c>
      <c r="BN456" t="s">
        <v>444</v>
      </c>
    </row>
    <row r="457" spans="1:66">
      <c r="A457">
        <v>453</v>
      </c>
      <c r="B457" t="s">
        <v>1395</v>
      </c>
      <c r="C457" t="s">
        <v>4653</v>
      </c>
      <c r="D457" t="s">
        <v>4654</v>
      </c>
      <c r="BM457" t="s">
        <v>485</v>
      </c>
      <c r="BN457" t="s">
        <v>444</v>
      </c>
    </row>
    <row r="458" spans="1:66">
      <c r="A458">
        <v>454</v>
      </c>
      <c r="B458" t="s">
        <v>1395</v>
      </c>
      <c r="C458" t="s">
        <v>4655</v>
      </c>
      <c r="D458" t="s">
        <v>4656</v>
      </c>
      <c r="BM458" t="s">
        <v>845</v>
      </c>
      <c r="BN458" t="s">
        <v>444</v>
      </c>
    </row>
    <row r="459" spans="1:66">
      <c r="A459">
        <v>455</v>
      </c>
      <c r="B459" t="s">
        <v>186</v>
      </c>
      <c r="C459" t="s">
        <v>249</v>
      </c>
      <c r="D459" t="s">
        <v>4657</v>
      </c>
      <c r="E459" t="s">
        <v>4658</v>
      </c>
      <c r="F459" t="s">
        <v>2358</v>
      </c>
      <c r="G459" t="s">
        <v>403</v>
      </c>
      <c r="H459" t="s">
        <v>1256</v>
      </c>
      <c r="I459" t="s">
        <v>405</v>
      </c>
      <c r="J459" t="s">
        <v>4659</v>
      </c>
      <c r="K459" t="s">
        <v>405</v>
      </c>
      <c r="L459" t="s">
        <v>4660</v>
      </c>
      <c r="M459" t="s">
        <v>405</v>
      </c>
      <c r="N459" t="s">
        <v>4661</v>
      </c>
      <c r="O459" t="s">
        <v>4662</v>
      </c>
      <c r="P459" t="s">
        <v>4663</v>
      </c>
      <c r="Q459" t="s">
        <v>4664</v>
      </c>
      <c r="R459" t="s">
        <v>4659</v>
      </c>
      <c r="S459" t="s">
        <v>405</v>
      </c>
      <c r="T459" t="s">
        <v>4660</v>
      </c>
      <c r="U459" t="s">
        <v>4665</v>
      </c>
      <c r="V459" t="s">
        <v>4666</v>
      </c>
      <c r="W459" t="s">
        <v>2419</v>
      </c>
      <c r="X459" t="s">
        <v>2540</v>
      </c>
      <c r="Y459" t="s">
        <v>2541</v>
      </c>
      <c r="Z459" t="s">
        <v>3703</v>
      </c>
      <c r="AA459" t="s">
        <v>3732</v>
      </c>
      <c r="AB459" t="s">
        <v>2343</v>
      </c>
      <c r="AC459" t="s">
        <v>3733</v>
      </c>
      <c r="AD459" t="s">
        <v>2918</v>
      </c>
      <c r="AE459" t="s">
        <v>4079</v>
      </c>
      <c r="AF459" t="s">
        <v>643</v>
      </c>
      <c r="AG459" t="s">
        <v>2404</v>
      </c>
      <c r="AH459" t="s">
        <v>2405</v>
      </c>
      <c r="AI459" t="s">
        <v>2879</v>
      </c>
      <c r="AJ459" t="s">
        <v>2580</v>
      </c>
      <c r="AK459" t="s">
        <v>517</v>
      </c>
      <c r="AL459" t="s">
        <v>518</v>
      </c>
      <c r="AM459" t="s">
        <v>474</v>
      </c>
      <c r="AN459" t="s">
        <v>427</v>
      </c>
      <c r="AO459" t="s">
        <v>428</v>
      </c>
      <c r="AP459" t="s">
        <v>1673</v>
      </c>
      <c r="AQ459" t="s">
        <v>573</v>
      </c>
      <c r="AR459" t="s">
        <v>431</v>
      </c>
      <c r="AS459" t="s">
        <v>477</v>
      </c>
      <c r="AT459" t="s">
        <v>431</v>
      </c>
      <c r="AU459" t="s">
        <v>520</v>
      </c>
      <c r="AV459" t="s">
        <v>674</v>
      </c>
      <c r="AW459" t="s">
        <v>521</v>
      </c>
      <c r="AX459" t="s">
        <v>1049</v>
      </c>
      <c r="AY459" t="s">
        <v>431</v>
      </c>
      <c r="AZ459" t="s">
        <v>438</v>
      </c>
      <c r="BA459" t="s">
        <v>438</v>
      </c>
      <c r="BB459" t="s">
        <v>438</v>
      </c>
      <c r="BC459" t="s">
        <v>438</v>
      </c>
      <c r="BD459" t="s">
        <v>439</v>
      </c>
      <c r="BE459" t="s">
        <v>573</v>
      </c>
      <c r="BF459" t="s">
        <v>441</v>
      </c>
      <c r="BG459" t="s">
        <v>442</v>
      </c>
      <c r="BH459" t="s">
        <v>442</v>
      </c>
      <c r="BI459" t="s">
        <v>438</v>
      </c>
      <c r="BJ459" t="s">
        <v>2405</v>
      </c>
      <c r="BK459" t="s">
        <v>2405</v>
      </c>
      <c r="BM459" t="s">
        <v>444</v>
      </c>
      <c r="BN459" t="s">
        <v>485</v>
      </c>
    </row>
    <row r="460" spans="1:66">
      <c r="A460">
        <v>456</v>
      </c>
      <c r="B460" t="s">
        <v>186</v>
      </c>
      <c r="C460" t="s">
        <v>4667</v>
      </c>
      <c r="D460" t="s">
        <v>1399</v>
      </c>
      <c r="E460" t="s">
        <v>4668</v>
      </c>
      <c r="F460" t="s">
        <v>2358</v>
      </c>
      <c r="G460" t="s">
        <v>403</v>
      </c>
      <c r="H460" t="s">
        <v>814</v>
      </c>
      <c r="I460" t="s">
        <v>405</v>
      </c>
      <c r="J460" t="s">
        <v>405</v>
      </c>
      <c r="K460" t="s">
        <v>405</v>
      </c>
      <c r="L460" t="s">
        <v>4669</v>
      </c>
      <c r="M460" t="s">
        <v>405</v>
      </c>
      <c r="N460" t="s">
        <v>4670</v>
      </c>
      <c r="O460" t="s">
        <v>4671</v>
      </c>
      <c r="P460" t="s">
        <v>4672</v>
      </c>
      <c r="Q460" t="s">
        <v>4673</v>
      </c>
      <c r="R460" t="s">
        <v>405</v>
      </c>
      <c r="S460" t="s">
        <v>405</v>
      </c>
      <c r="T460" t="s">
        <v>4669</v>
      </c>
      <c r="U460" t="s">
        <v>4674</v>
      </c>
      <c r="V460" t="s">
        <v>4675</v>
      </c>
      <c r="W460" t="s">
        <v>1073</v>
      </c>
      <c r="X460" t="s">
        <v>1084</v>
      </c>
      <c r="Y460" t="s">
        <v>1685</v>
      </c>
      <c r="Z460" t="s">
        <v>641</v>
      </c>
      <c r="AA460" t="s">
        <v>642</v>
      </c>
      <c r="AB460" t="s">
        <v>3791</v>
      </c>
      <c r="AC460" t="s">
        <v>1090</v>
      </c>
      <c r="AD460" t="s">
        <v>643</v>
      </c>
      <c r="AE460" t="s">
        <v>2344</v>
      </c>
      <c r="AF460" t="s">
        <v>2345</v>
      </c>
      <c r="AG460" t="s">
        <v>3138</v>
      </c>
      <c r="AH460" t="s">
        <v>4676</v>
      </c>
      <c r="AI460" t="s">
        <v>4677</v>
      </c>
      <c r="AJ460" t="s">
        <v>2965</v>
      </c>
      <c r="AK460" t="s">
        <v>517</v>
      </c>
      <c r="AL460" t="s">
        <v>518</v>
      </c>
      <c r="AM460" t="s">
        <v>1048</v>
      </c>
      <c r="AN460" t="s">
        <v>427</v>
      </c>
      <c r="AO460" t="s">
        <v>2064</v>
      </c>
      <c r="AP460" t="s">
        <v>429</v>
      </c>
      <c r="AQ460" t="s">
        <v>4678</v>
      </c>
      <c r="AR460" t="s">
        <v>431</v>
      </c>
      <c r="AS460" t="s">
        <v>4679</v>
      </c>
      <c r="AT460" t="s">
        <v>431</v>
      </c>
      <c r="AU460" t="s">
        <v>433</v>
      </c>
      <c r="AV460" t="s">
        <v>479</v>
      </c>
      <c r="AW460" t="s">
        <v>1131</v>
      </c>
      <c r="AX460" t="s">
        <v>481</v>
      </c>
      <c r="AY460" t="s">
        <v>437</v>
      </c>
      <c r="AZ460" t="s">
        <v>438</v>
      </c>
      <c r="BA460" t="s">
        <v>438</v>
      </c>
      <c r="BB460" t="s">
        <v>438</v>
      </c>
      <c r="BC460" t="s">
        <v>438</v>
      </c>
      <c r="BD460" t="s">
        <v>439</v>
      </c>
      <c r="BE460" t="s">
        <v>4680</v>
      </c>
      <c r="BF460" t="s">
        <v>441</v>
      </c>
      <c r="BG460" t="s">
        <v>438</v>
      </c>
      <c r="BH460" t="s">
        <v>442</v>
      </c>
      <c r="BI460" t="s">
        <v>438</v>
      </c>
      <c r="BK460" t="s">
        <v>3027</v>
      </c>
      <c r="BM460" t="s">
        <v>845</v>
      </c>
      <c r="BN460" t="s">
        <v>485</v>
      </c>
    </row>
    <row r="461" spans="1:66">
      <c r="A461">
        <v>457</v>
      </c>
      <c r="B461" t="s">
        <v>1395</v>
      </c>
      <c r="C461" t="s">
        <v>4681</v>
      </c>
      <c r="D461" t="s">
        <v>4682</v>
      </c>
      <c r="BM461" t="s">
        <v>844</v>
      </c>
      <c r="BN461" t="s">
        <v>524</v>
      </c>
    </row>
    <row r="462" spans="1:66">
      <c r="A462">
        <v>458</v>
      </c>
      <c r="B462" t="s">
        <v>486</v>
      </c>
      <c r="C462" t="s">
        <v>4683</v>
      </c>
      <c r="D462" t="s">
        <v>4684</v>
      </c>
      <c r="BM462" t="s">
        <v>444</v>
      </c>
      <c r="BN462" t="s">
        <v>444</v>
      </c>
    </row>
    <row r="463" spans="1:66">
      <c r="A463">
        <v>459</v>
      </c>
      <c r="B463" t="s">
        <v>186</v>
      </c>
      <c r="C463" t="s">
        <v>4685</v>
      </c>
      <c r="D463" t="s">
        <v>4686</v>
      </c>
      <c r="E463" t="s">
        <v>4687</v>
      </c>
      <c r="F463" t="s">
        <v>2358</v>
      </c>
      <c r="G463" t="s">
        <v>760</v>
      </c>
      <c r="H463" t="s">
        <v>628</v>
      </c>
      <c r="I463" t="s">
        <v>405</v>
      </c>
      <c r="J463" t="s">
        <v>4688</v>
      </c>
      <c r="K463" t="s">
        <v>405</v>
      </c>
      <c r="L463" t="s">
        <v>4689</v>
      </c>
      <c r="M463" t="s">
        <v>405</v>
      </c>
      <c r="N463" t="s">
        <v>4690</v>
      </c>
      <c r="O463" t="s">
        <v>4691</v>
      </c>
      <c r="P463" t="s">
        <v>4692</v>
      </c>
      <c r="Q463" t="s">
        <v>4693</v>
      </c>
      <c r="R463" t="s">
        <v>4688</v>
      </c>
      <c r="S463" t="s">
        <v>405</v>
      </c>
      <c r="T463" t="s">
        <v>4689</v>
      </c>
      <c r="U463" t="s">
        <v>4694</v>
      </c>
      <c r="V463" t="s">
        <v>4694</v>
      </c>
      <c r="W463" t="s">
        <v>973</v>
      </c>
      <c r="X463" t="s">
        <v>641</v>
      </c>
      <c r="Y463" t="s">
        <v>973</v>
      </c>
      <c r="Z463" t="s">
        <v>641</v>
      </c>
      <c r="AA463" t="s">
        <v>642</v>
      </c>
      <c r="AB463" t="s">
        <v>643</v>
      </c>
      <c r="AC463" t="s">
        <v>2419</v>
      </c>
      <c r="AD463" t="s">
        <v>643</v>
      </c>
      <c r="AE463" t="s">
        <v>2950</v>
      </c>
      <c r="AF463" t="s">
        <v>2951</v>
      </c>
      <c r="AG463" t="s">
        <v>2490</v>
      </c>
      <c r="AH463" t="s">
        <v>3892</v>
      </c>
      <c r="AI463" t="s">
        <v>4695</v>
      </c>
      <c r="AJ463" t="s">
        <v>3892</v>
      </c>
      <c r="AK463" t="s">
        <v>517</v>
      </c>
      <c r="AL463" t="s">
        <v>592</v>
      </c>
      <c r="AM463" t="s">
        <v>426</v>
      </c>
      <c r="AN463" t="s">
        <v>427</v>
      </c>
      <c r="AO463" t="s">
        <v>593</v>
      </c>
      <c r="AP463" t="s">
        <v>429</v>
      </c>
      <c r="AQ463" t="s">
        <v>483</v>
      </c>
      <c r="AR463" t="s">
        <v>431</v>
      </c>
      <c r="AS463" t="s">
        <v>477</v>
      </c>
      <c r="AT463" t="s">
        <v>431</v>
      </c>
      <c r="AU463" t="s">
        <v>433</v>
      </c>
      <c r="AV463" t="s">
        <v>479</v>
      </c>
      <c r="AW463" t="s">
        <v>521</v>
      </c>
      <c r="AX463" t="s">
        <v>2138</v>
      </c>
      <c r="AY463" t="s">
        <v>437</v>
      </c>
      <c r="AZ463" t="s">
        <v>438</v>
      </c>
      <c r="BA463" t="s">
        <v>438</v>
      </c>
      <c r="BB463" t="s">
        <v>438</v>
      </c>
      <c r="BC463" t="s">
        <v>438</v>
      </c>
      <c r="BD463" t="s">
        <v>439</v>
      </c>
      <c r="BE463" t="s">
        <v>483</v>
      </c>
      <c r="BG463" t="s">
        <v>442</v>
      </c>
      <c r="BH463" t="s">
        <v>442</v>
      </c>
      <c r="BI463" t="s">
        <v>442</v>
      </c>
      <c r="BJ463" t="s">
        <v>2490</v>
      </c>
      <c r="BK463" t="s">
        <v>2490</v>
      </c>
      <c r="BL463" t="s">
        <v>2490</v>
      </c>
      <c r="BM463" t="s">
        <v>844</v>
      </c>
      <c r="BN463" t="s">
        <v>844</v>
      </c>
    </row>
    <row r="464" spans="1:66">
      <c r="A464">
        <v>460</v>
      </c>
      <c r="B464" t="s">
        <v>186</v>
      </c>
      <c r="C464" t="s">
        <v>4696</v>
      </c>
      <c r="D464" t="s">
        <v>4697</v>
      </c>
      <c r="E464" t="s">
        <v>4698</v>
      </c>
      <c r="F464" t="s">
        <v>2358</v>
      </c>
      <c r="G464" t="s">
        <v>760</v>
      </c>
      <c r="H464" t="s">
        <v>628</v>
      </c>
      <c r="I464" t="s">
        <v>405</v>
      </c>
      <c r="J464" t="s">
        <v>4699</v>
      </c>
      <c r="K464" t="s">
        <v>4699</v>
      </c>
      <c r="L464" t="s">
        <v>4700</v>
      </c>
      <c r="M464" t="s">
        <v>405</v>
      </c>
      <c r="N464" t="s">
        <v>4690</v>
      </c>
      <c r="O464" t="s">
        <v>4701</v>
      </c>
      <c r="P464" t="s">
        <v>4702</v>
      </c>
      <c r="Q464" t="s">
        <v>4703</v>
      </c>
      <c r="R464" t="s">
        <v>4699</v>
      </c>
      <c r="S464" t="s">
        <v>4699</v>
      </c>
      <c r="T464" t="s">
        <v>4700</v>
      </c>
      <c r="U464" t="s">
        <v>4694</v>
      </c>
      <c r="V464" t="s">
        <v>4694</v>
      </c>
      <c r="W464" t="s">
        <v>973</v>
      </c>
      <c r="X464" t="s">
        <v>641</v>
      </c>
      <c r="Y464" t="s">
        <v>973</v>
      </c>
      <c r="Z464" t="s">
        <v>641</v>
      </c>
      <c r="AA464" t="s">
        <v>642</v>
      </c>
      <c r="AB464" t="s">
        <v>643</v>
      </c>
      <c r="AC464" t="s">
        <v>2419</v>
      </c>
      <c r="AD464" t="s">
        <v>643</v>
      </c>
      <c r="AE464" t="s">
        <v>2950</v>
      </c>
      <c r="AF464" t="s">
        <v>2951</v>
      </c>
      <c r="AG464" t="s">
        <v>2490</v>
      </c>
      <c r="AH464" t="s">
        <v>3892</v>
      </c>
      <c r="AI464" t="s">
        <v>4695</v>
      </c>
      <c r="AJ464" t="s">
        <v>3892</v>
      </c>
      <c r="AK464" t="s">
        <v>517</v>
      </c>
      <c r="AL464" t="s">
        <v>592</v>
      </c>
      <c r="AM464" t="s">
        <v>426</v>
      </c>
      <c r="AN464" t="s">
        <v>427</v>
      </c>
      <c r="AO464" t="s">
        <v>593</v>
      </c>
      <c r="AP464" t="s">
        <v>429</v>
      </c>
      <c r="AQ464" t="s">
        <v>483</v>
      </c>
      <c r="AR464" t="s">
        <v>431</v>
      </c>
      <c r="AS464" t="s">
        <v>477</v>
      </c>
      <c r="AT464" t="s">
        <v>431</v>
      </c>
      <c r="AU464" t="s">
        <v>433</v>
      </c>
      <c r="AV464" t="s">
        <v>479</v>
      </c>
      <c r="AW464" t="s">
        <v>521</v>
      </c>
      <c r="AX464" t="s">
        <v>2100</v>
      </c>
      <c r="AY464" t="s">
        <v>437</v>
      </c>
      <c r="AZ464" t="s">
        <v>438</v>
      </c>
      <c r="BA464" t="s">
        <v>438</v>
      </c>
      <c r="BB464" t="s">
        <v>438</v>
      </c>
      <c r="BC464" t="s">
        <v>438</v>
      </c>
      <c r="BD464" t="s">
        <v>439</v>
      </c>
      <c r="BE464" t="s">
        <v>483</v>
      </c>
      <c r="BG464" t="s">
        <v>442</v>
      </c>
      <c r="BH464" t="s">
        <v>442</v>
      </c>
      <c r="BI464" t="s">
        <v>442</v>
      </c>
      <c r="BJ464" t="s">
        <v>2490</v>
      </c>
      <c r="BK464" t="s">
        <v>2490</v>
      </c>
      <c r="BL464" t="s">
        <v>2490</v>
      </c>
      <c r="BM464" t="s">
        <v>844</v>
      </c>
      <c r="BN464" t="s">
        <v>844</v>
      </c>
    </row>
    <row r="465" spans="1:66">
      <c r="A465">
        <v>461</v>
      </c>
      <c r="B465" t="s">
        <v>186</v>
      </c>
      <c r="C465" t="s">
        <v>4704</v>
      </c>
      <c r="D465" t="s">
        <v>4705</v>
      </c>
      <c r="E465" t="s">
        <v>4706</v>
      </c>
      <c r="F465" t="s">
        <v>2358</v>
      </c>
      <c r="G465" t="s">
        <v>760</v>
      </c>
      <c r="H465" t="s">
        <v>628</v>
      </c>
      <c r="I465" t="s">
        <v>405</v>
      </c>
      <c r="J465" t="s">
        <v>4707</v>
      </c>
      <c r="K465" t="s">
        <v>4707</v>
      </c>
      <c r="L465" t="s">
        <v>4708</v>
      </c>
      <c r="M465" t="s">
        <v>405</v>
      </c>
      <c r="N465" t="s">
        <v>4690</v>
      </c>
      <c r="O465" t="s">
        <v>4709</v>
      </c>
      <c r="P465" t="s">
        <v>4692</v>
      </c>
      <c r="Q465" t="s">
        <v>4710</v>
      </c>
      <c r="R465" t="s">
        <v>4707</v>
      </c>
      <c r="S465" t="s">
        <v>4707</v>
      </c>
      <c r="T465" t="s">
        <v>4708</v>
      </c>
      <c r="U465" t="s">
        <v>4694</v>
      </c>
      <c r="V465" t="s">
        <v>4694</v>
      </c>
      <c r="W465" t="s">
        <v>973</v>
      </c>
      <c r="X465" t="s">
        <v>641</v>
      </c>
      <c r="Y465" t="s">
        <v>973</v>
      </c>
      <c r="Z465" t="s">
        <v>641</v>
      </c>
      <c r="AA465" t="s">
        <v>642</v>
      </c>
      <c r="AB465" t="s">
        <v>643</v>
      </c>
      <c r="AC465" t="s">
        <v>2419</v>
      </c>
      <c r="AD465" t="s">
        <v>643</v>
      </c>
      <c r="AE465" t="s">
        <v>2950</v>
      </c>
      <c r="AF465" t="s">
        <v>2951</v>
      </c>
      <c r="AG465" t="s">
        <v>2490</v>
      </c>
      <c r="AH465" t="s">
        <v>3892</v>
      </c>
      <c r="AI465" t="s">
        <v>4695</v>
      </c>
      <c r="AJ465" t="s">
        <v>3892</v>
      </c>
      <c r="AK465" t="s">
        <v>517</v>
      </c>
      <c r="AL465" t="s">
        <v>592</v>
      </c>
      <c r="AM465" t="s">
        <v>426</v>
      </c>
      <c r="AN465" t="s">
        <v>427</v>
      </c>
      <c r="AO465" t="s">
        <v>593</v>
      </c>
      <c r="AP465" t="s">
        <v>429</v>
      </c>
      <c r="AQ465" t="s">
        <v>483</v>
      </c>
      <c r="AR465" t="s">
        <v>431</v>
      </c>
      <c r="AS465" t="s">
        <v>477</v>
      </c>
      <c r="AT465" t="s">
        <v>431</v>
      </c>
      <c r="AU465" t="s">
        <v>433</v>
      </c>
      <c r="AV465" t="s">
        <v>479</v>
      </c>
      <c r="AW465" t="s">
        <v>521</v>
      </c>
      <c r="AX465" t="s">
        <v>2138</v>
      </c>
      <c r="AY465" t="s">
        <v>437</v>
      </c>
      <c r="AZ465" t="s">
        <v>438</v>
      </c>
      <c r="BA465" t="s">
        <v>438</v>
      </c>
      <c r="BB465" t="s">
        <v>438</v>
      </c>
      <c r="BC465" t="s">
        <v>438</v>
      </c>
      <c r="BD465" t="s">
        <v>439</v>
      </c>
      <c r="BE465" t="s">
        <v>483</v>
      </c>
      <c r="BG465" t="s">
        <v>442</v>
      </c>
      <c r="BH465" t="s">
        <v>442</v>
      </c>
      <c r="BI465" t="s">
        <v>442</v>
      </c>
      <c r="BJ465" t="s">
        <v>2490</v>
      </c>
      <c r="BK465" t="s">
        <v>2490</v>
      </c>
      <c r="BL465" t="s">
        <v>2490</v>
      </c>
      <c r="BM465" t="s">
        <v>844</v>
      </c>
      <c r="BN465" t="s">
        <v>844</v>
      </c>
    </row>
    <row r="466" spans="1:66">
      <c r="A466">
        <v>462</v>
      </c>
      <c r="B466" t="s">
        <v>1731</v>
      </c>
      <c r="C466" t="s">
        <v>4711</v>
      </c>
      <c r="D466" t="s">
        <v>4712</v>
      </c>
      <c r="BM466" t="s">
        <v>447</v>
      </c>
      <c r="BN466" t="s">
        <v>447</v>
      </c>
    </row>
    <row r="467" spans="1:66">
      <c r="A467">
        <v>463</v>
      </c>
      <c r="B467" t="s">
        <v>486</v>
      </c>
      <c r="C467" t="s">
        <v>4713</v>
      </c>
      <c r="D467" t="s">
        <v>4712</v>
      </c>
      <c r="BM467" t="s">
        <v>845</v>
      </c>
      <c r="BN467" t="s">
        <v>444</v>
      </c>
    </row>
    <row r="468" spans="1:66">
      <c r="A468">
        <v>464</v>
      </c>
      <c r="B468" t="s">
        <v>186</v>
      </c>
      <c r="C468" t="s">
        <v>4714</v>
      </c>
      <c r="D468" t="s">
        <v>4715</v>
      </c>
      <c r="E468" t="s">
        <v>4714</v>
      </c>
      <c r="F468" t="s">
        <v>2358</v>
      </c>
      <c r="G468" t="s">
        <v>554</v>
      </c>
      <c r="H468" t="s">
        <v>578</v>
      </c>
      <c r="I468" t="s">
        <v>405</v>
      </c>
      <c r="J468" t="s">
        <v>405</v>
      </c>
      <c r="K468" t="s">
        <v>405</v>
      </c>
      <c r="L468" t="s">
        <v>629</v>
      </c>
      <c r="M468" t="s">
        <v>405</v>
      </c>
      <c r="N468" t="s">
        <v>4716</v>
      </c>
      <c r="O468" t="s">
        <v>4717</v>
      </c>
      <c r="P468" t="s">
        <v>4718</v>
      </c>
      <c r="Q468" t="s">
        <v>4719</v>
      </c>
      <c r="R468" t="s">
        <v>405</v>
      </c>
      <c r="S468" t="s">
        <v>405</v>
      </c>
      <c r="T468" t="s">
        <v>629</v>
      </c>
      <c r="U468" t="s">
        <v>4720</v>
      </c>
      <c r="V468" t="s">
        <v>4721</v>
      </c>
      <c r="W468" t="s">
        <v>973</v>
      </c>
      <c r="X468" t="s">
        <v>641</v>
      </c>
      <c r="Y468" t="s">
        <v>973</v>
      </c>
      <c r="Z468" t="s">
        <v>641</v>
      </c>
      <c r="AA468" t="s">
        <v>642</v>
      </c>
      <c r="AB468" t="s">
        <v>2539</v>
      </c>
      <c r="AC468" t="s">
        <v>2419</v>
      </c>
      <c r="AD468" t="s">
        <v>2540</v>
      </c>
      <c r="AE468" t="s">
        <v>2541</v>
      </c>
      <c r="AF468" t="s">
        <v>2449</v>
      </c>
      <c r="AG468" t="s">
        <v>2541</v>
      </c>
      <c r="AH468" t="s">
        <v>2449</v>
      </c>
      <c r="AI468" t="s">
        <v>2449</v>
      </c>
      <c r="AJ468" t="s">
        <v>643</v>
      </c>
      <c r="AK468" t="s">
        <v>517</v>
      </c>
      <c r="AL468" t="s">
        <v>518</v>
      </c>
      <c r="AM468" t="s">
        <v>1048</v>
      </c>
      <c r="AN468" t="s">
        <v>427</v>
      </c>
      <c r="AO468" t="s">
        <v>428</v>
      </c>
      <c r="AP468" t="s">
        <v>1673</v>
      </c>
      <c r="AQ468" t="s">
        <v>483</v>
      </c>
      <c r="AR468" t="s">
        <v>431</v>
      </c>
      <c r="AS468" t="s">
        <v>4722</v>
      </c>
      <c r="AT468" t="s">
        <v>431</v>
      </c>
      <c r="AU468" t="s">
        <v>433</v>
      </c>
      <c r="AV468" t="s">
        <v>479</v>
      </c>
      <c r="AW468" t="s">
        <v>883</v>
      </c>
      <c r="AX468" t="s">
        <v>574</v>
      </c>
      <c r="AY468" t="s">
        <v>437</v>
      </c>
      <c r="AZ468" t="s">
        <v>438</v>
      </c>
      <c r="BA468" t="s">
        <v>438</v>
      </c>
      <c r="BB468" t="s">
        <v>438</v>
      </c>
      <c r="BC468" t="s">
        <v>438</v>
      </c>
      <c r="BD468" t="s">
        <v>439</v>
      </c>
      <c r="BE468" t="s">
        <v>483</v>
      </c>
      <c r="BF468" t="s">
        <v>441</v>
      </c>
      <c r="BG468" t="s">
        <v>442</v>
      </c>
      <c r="BH468" t="s">
        <v>442</v>
      </c>
      <c r="BI468" t="s">
        <v>442</v>
      </c>
      <c r="BJ468" t="s">
        <v>2449</v>
      </c>
      <c r="BK468" t="s">
        <v>2449</v>
      </c>
      <c r="BL468" t="s">
        <v>2449</v>
      </c>
      <c r="BM468" t="s">
        <v>444</v>
      </c>
      <c r="BN468" t="s">
        <v>444</v>
      </c>
    </row>
    <row r="469" spans="1:66">
      <c r="A469">
        <v>465</v>
      </c>
      <c r="B469" t="s">
        <v>186</v>
      </c>
      <c r="C469" t="s">
        <v>4723</v>
      </c>
      <c r="D469" t="s">
        <v>3528</v>
      </c>
      <c r="E469" t="s">
        <v>4724</v>
      </c>
      <c r="F469" t="s">
        <v>2358</v>
      </c>
      <c r="G469" t="s">
        <v>403</v>
      </c>
      <c r="H469" t="s">
        <v>628</v>
      </c>
      <c r="I469" t="s">
        <v>405</v>
      </c>
      <c r="J469" t="s">
        <v>4725</v>
      </c>
      <c r="K469" t="s">
        <v>405</v>
      </c>
      <c r="L469" t="s">
        <v>4726</v>
      </c>
      <c r="M469" t="s">
        <v>405</v>
      </c>
      <c r="N469" t="s">
        <v>4727</v>
      </c>
      <c r="O469" t="s">
        <v>4728</v>
      </c>
      <c r="P469" t="s">
        <v>4729</v>
      </c>
      <c r="Q469" t="s">
        <v>4730</v>
      </c>
      <c r="R469" t="s">
        <v>4725</v>
      </c>
      <c r="S469" t="s">
        <v>405</v>
      </c>
      <c r="T469" t="s">
        <v>4726</v>
      </c>
      <c r="U469" t="s">
        <v>4731</v>
      </c>
      <c r="V469" t="s">
        <v>4732</v>
      </c>
      <c r="W469" t="s">
        <v>2095</v>
      </c>
      <c r="X469" t="s">
        <v>979</v>
      </c>
      <c r="Y469" t="s">
        <v>2095</v>
      </c>
      <c r="Z469" t="s">
        <v>979</v>
      </c>
      <c r="AA469" t="s">
        <v>979</v>
      </c>
      <c r="AB469" t="s">
        <v>1251</v>
      </c>
      <c r="AC469" t="s">
        <v>979</v>
      </c>
      <c r="AD469" t="s">
        <v>1251</v>
      </c>
      <c r="AE469" t="s">
        <v>1250</v>
      </c>
      <c r="AF469" t="s">
        <v>981</v>
      </c>
      <c r="AG469" t="s">
        <v>981</v>
      </c>
      <c r="AH469" t="s">
        <v>2419</v>
      </c>
      <c r="AI469" t="s">
        <v>2918</v>
      </c>
      <c r="AJ469" t="s">
        <v>2763</v>
      </c>
      <c r="AK469" t="s">
        <v>517</v>
      </c>
      <c r="AL469" t="s">
        <v>518</v>
      </c>
      <c r="AM469" t="s">
        <v>1048</v>
      </c>
      <c r="AN469" t="s">
        <v>427</v>
      </c>
      <c r="AO469" t="s">
        <v>428</v>
      </c>
      <c r="AP469" t="s">
        <v>429</v>
      </c>
      <c r="AQ469" t="s">
        <v>4733</v>
      </c>
      <c r="AR469" t="s">
        <v>431</v>
      </c>
      <c r="AS469" t="s">
        <v>432</v>
      </c>
      <c r="AT469" t="s">
        <v>431</v>
      </c>
      <c r="AU469" t="s">
        <v>520</v>
      </c>
      <c r="AV469" t="s">
        <v>674</v>
      </c>
      <c r="AW469" t="s">
        <v>521</v>
      </c>
      <c r="AX469" t="s">
        <v>521</v>
      </c>
      <c r="AY469" t="s">
        <v>431</v>
      </c>
      <c r="AZ469" t="s">
        <v>438</v>
      </c>
      <c r="BA469" t="s">
        <v>438</v>
      </c>
      <c r="BB469" t="s">
        <v>438</v>
      </c>
      <c r="BC469" t="s">
        <v>438</v>
      </c>
      <c r="BD469" t="s">
        <v>439</v>
      </c>
      <c r="BE469" t="s">
        <v>4734</v>
      </c>
      <c r="BF469" t="s">
        <v>441</v>
      </c>
      <c r="BG469" t="s">
        <v>442</v>
      </c>
      <c r="BH469" t="s">
        <v>442</v>
      </c>
      <c r="BI469" t="s">
        <v>438</v>
      </c>
      <c r="BJ469" t="s">
        <v>2419</v>
      </c>
      <c r="BK469" t="s">
        <v>2419</v>
      </c>
      <c r="BM469" t="s">
        <v>485</v>
      </c>
      <c r="BN469" t="s">
        <v>485</v>
      </c>
    </row>
    <row r="470" spans="1:66">
      <c r="A470">
        <v>466</v>
      </c>
      <c r="B470" t="s">
        <v>186</v>
      </c>
      <c r="C470" t="s">
        <v>4735</v>
      </c>
      <c r="D470" t="s">
        <v>4736</v>
      </c>
      <c r="E470" t="s">
        <v>4735</v>
      </c>
      <c r="F470" t="s">
        <v>2358</v>
      </c>
      <c r="G470" t="s">
        <v>403</v>
      </c>
      <c r="H470" t="s">
        <v>598</v>
      </c>
      <c r="I470" t="s">
        <v>405</v>
      </c>
      <c r="J470" t="s">
        <v>405</v>
      </c>
      <c r="K470" t="s">
        <v>405</v>
      </c>
      <c r="L470" t="s">
        <v>4737</v>
      </c>
      <c r="M470" t="s">
        <v>405</v>
      </c>
      <c r="N470" t="s">
        <v>1138</v>
      </c>
      <c r="O470" t="s">
        <v>4738</v>
      </c>
      <c r="P470" t="s">
        <v>4739</v>
      </c>
      <c r="Q470" t="s">
        <v>4615</v>
      </c>
      <c r="R470" t="s">
        <v>405</v>
      </c>
      <c r="S470" t="s">
        <v>405</v>
      </c>
      <c r="T470" t="s">
        <v>4737</v>
      </c>
      <c r="U470" t="s">
        <v>4740</v>
      </c>
      <c r="V470" t="s">
        <v>4741</v>
      </c>
      <c r="W470" t="s">
        <v>1024</v>
      </c>
      <c r="X470" t="s">
        <v>1477</v>
      </c>
      <c r="Y470" t="s">
        <v>1024</v>
      </c>
      <c r="Z470" t="s">
        <v>1029</v>
      </c>
      <c r="AA470" t="s">
        <v>642</v>
      </c>
      <c r="AB470" t="s">
        <v>1267</v>
      </c>
      <c r="AC470" t="s">
        <v>1251</v>
      </c>
      <c r="AD470" t="s">
        <v>2539</v>
      </c>
      <c r="AE470" t="s">
        <v>2419</v>
      </c>
      <c r="AF470" t="s">
        <v>643</v>
      </c>
      <c r="AG470" t="s">
        <v>4455</v>
      </c>
      <c r="AH470" t="s">
        <v>4608</v>
      </c>
      <c r="AI470" t="s">
        <v>3314</v>
      </c>
      <c r="AJ470" t="s">
        <v>3422</v>
      </c>
      <c r="AK470" t="s">
        <v>517</v>
      </c>
      <c r="AL470" t="s">
        <v>592</v>
      </c>
      <c r="AM470" t="s">
        <v>1048</v>
      </c>
      <c r="AN470" t="s">
        <v>427</v>
      </c>
      <c r="AO470" t="s">
        <v>428</v>
      </c>
      <c r="AP470" t="s">
        <v>429</v>
      </c>
      <c r="AQ470" t="s">
        <v>4742</v>
      </c>
      <c r="AR470" t="s">
        <v>437</v>
      </c>
      <c r="AS470" t="s">
        <v>477</v>
      </c>
      <c r="AT470" t="s">
        <v>431</v>
      </c>
      <c r="AU470" t="s">
        <v>433</v>
      </c>
      <c r="AV470" t="s">
        <v>479</v>
      </c>
      <c r="AW470" t="s">
        <v>3746</v>
      </c>
      <c r="AX470" t="s">
        <v>4743</v>
      </c>
      <c r="AY470" t="s">
        <v>437</v>
      </c>
      <c r="AZ470" t="s">
        <v>438</v>
      </c>
      <c r="BA470" t="s">
        <v>438</v>
      </c>
      <c r="BB470" t="s">
        <v>438</v>
      </c>
      <c r="BC470" t="s">
        <v>438</v>
      </c>
      <c r="BD470" t="s">
        <v>439</v>
      </c>
      <c r="BE470" t="s">
        <v>4744</v>
      </c>
      <c r="BF470" t="s">
        <v>441</v>
      </c>
      <c r="BG470" t="s">
        <v>442</v>
      </c>
      <c r="BH470" t="s">
        <v>442</v>
      </c>
      <c r="BI470" t="s">
        <v>442</v>
      </c>
      <c r="BJ470" t="s">
        <v>2344</v>
      </c>
      <c r="BK470" t="s">
        <v>2344</v>
      </c>
      <c r="BL470" t="s">
        <v>2344</v>
      </c>
      <c r="BM470" t="s">
        <v>844</v>
      </c>
      <c r="BN470" t="s">
        <v>844</v>
      </c>
    </row>
    <row r="471" spans="1:66">
      <c r="A471">
        <v>467</v>
      </c>
      <c r="B471" t="s">
        <v>186</v>
      </c>
      <c r="C471" t="s">
        <v>4745</v>
      </c>
      <c r="D471" t="s">
        <v>4746</v>
      </c>
      <c r="E471" t="s">
        <v>4745</v>
      </c>
      <c r="F471" t="s">
        <v>2358</v>
      </c>
      <c r="G471" t="s">
        <v>403</v>
      </c>
      <c r="H471" t="s">
        <v>1171</v>
      </c>
      <c r="I471" t="s">
        <v>405</v>
      </c>
      <c r="J471" t="s">
        <v>4747</v>
      </c>
      <c r="K471" t="s">
        <v>4747</v>
      </c>
      <c r="L471" t="s">
        <v>4748</v>
      </c>
      <c r="M471" t="s">
        <v>405</v>
      </c>
      <c r="N471" t="s">
        <v>682</v>
      </c>
      <c r="O471" t="s">
        <v>4749</v>
      </c>
      <c r="P471" t="s">
        <v>4750</v>
      </c>
      <c r="Q471" t="s">
        <v>4751</v>
      </c>
      <c r="R471" t="s">
        <v>4747</v>
      </c>
      <c r="S471" t="s">
        <v>4747</v>
      </c>
      <c r="T471" t="s">
        <v>4748</v>
      </c>
      <c r="U471" t="s">
        <v>4752</v>
      </c>
      <c r="V471" t="s">
        <v>4753</v>
      </c>
      <c r="W471" t="s">
        <v>1086</v>
      </c>
      <c r="X471" t="s">
        <v>976</v>
      </c>
      <c r="Y471" t="s">
        <v>977</v>
      </c>
      <c r="Z471" t="s">
        <v>2747</v>
      </c>
      <c r="AA471" t="s">
        <v>4754</v>
      </c>
      <c r="AB471" t="s">
        <v>2098</v>
      </c>
      <c r="AC471" t="s">
        <v>1499</v>
      </c>
      <c r="AD471" t="s">
        <v>1495</v>
      </c>
      <c r="AE471" t="s">
        <v>981</v>
      </c>
      <c r="AF471" t="s">
        <v>2685</v>
      </c>
      <c r="AG471" t="s">
        <v>2625</v>
      </c>
      <c r="AH471" t="s">
        <v>2539</v>
      </c>
      <c r="AI471" t="s">
        <v>2419</v>
      </c>
      <c r="AJ471" t="s">
        <v>3523</v>
      </c>
      <c r="AK471" t="s">
        <v>517</v>
      </c>
      <c r="AL471" t="s">
        <v>518</v>
      </c>
      <c r="AM471" t="s">
        <v>474</v>
      </c>
      <c r="AN471" t="s">
        <v>427</v>
      </c>
      <c r="AO471" t="s">
        <v>428</v>
      </c>
      <c r="AP471" t="s">
        <v>4755</v>
      </c>
      <c r="AQ471" t="s">
        <v>4756</v>
      </c>
      <c r="AR471" t="s">
        <v>431</v>
      </c>
      <c r="AS471" t="s">
        <v>477</v>
      </c>
      <c r="AT471" t="s">
        <v>431</v>
      </c>
      <c r="AU471" t="s">
        <v>405</v>
      </c>
      <c r="AV471" t="s">
        <v>405</v>
      </c>
      <c r="AW471" t="s">
        <v>623</v>
      </c>
      <c r="AX471" t="s">
        <v>623</v>
      </c>
      <c r="AY471" t="s">
        <v>431</v>
      </c>
      <c r="AZ471" t="s">
        <v>438</v>
      </c>
      <c r="BA471" t="s">
        <v>438</v>
      </c>
      <c r="BB471" t="s">
        <v>438</v>
      </c>
      <c r="BC471" t="s">
        <v>438</v>
      </c>
      <c r="BD471" t="s">
        <v>439</v>
      </c>
      <c r="BE471" t="s">
        <v>4757</v>
      </c>
      <c r="BF471" t="s">
        <v>441</v>
      </c>
      <c r="BG471" t="s">
        <v>442</v>
      </c>
      <c r="BH471" t="s">
        <v>442</v>
      </c>
      <c r="BI471" t="s">
        <v>442</v>
      </c>
      <c r="BJ471" t="s">
        <v>4183</v>
      </c>
      <c r="BK471" t="s">
        <v>4758</v>
      </c>
      <c r="BL471" t="s">
        <v>4758</v>
      </c>
      <c r="BM471" t="s">
        <v>844</v>
      </c>
      <c r="BN471" t="s">
        <v>844</v>
      </c>
    </row>
    <row r="472" spans="1:66">
      <c r="A472">
        <v>468</v>
      </c>
      <c r="B472" t="s">
        <v>186</v>
      </c>
      <c r="C472" t="s">
        <v>4759</v>
      </c>
      <c r="D472" t="s">
        <v>4335</v>
      </c>
      <c r="E472" t="s">
        <v>4760</v>
      </c>
      <c r="F472" t="s">
        <v>2358</v>
      </c>
      <c r="G472" t="s">
        <v>403</v>
      </c>
      <c r="H472" t="s">
        <v>814</v>
      </c>
      <c r="I472" t="s">
        <v>405</v>
      </c>
      <c r="J472" t="s">
        <v>4761</v>
      </c>
      <c r="K472" t="s">
        <v>405</v>
      </c>
      <c r="L472" t="s">
        <v>4762</v>
      </c>
      <c r="M472" t="s">
        <v>405</v>
      </c>
      <c r="N472" t="s">
        <v>4763</v>
      </c>
      <c r="O472" t="s">
        <v>4764</v>
      </c>
      <c r="P472" t="s">
        <v>4765</v>
      </c>
      <c r="Q472" t="s">
        <v>4766</v>
      </c>
      <c r="R472" t="s">
        <v>4761</v>
      </c>
      <c r="S472" t="s">
        <v>405</v>
      </c>
      <c r="T472" t="s">
        <v>4762</v>
      </c>
      <c r="U472" t="s">
        <v>4767</v>
      </c>
      <c r="V472" t="s">
        <v>4768</v>
      </c>
      <c r="W472" t="s">
        <v>1491</v>
      </c>
      <c r="X472" t="s">
        <v>4633</v>
      </c>
      <c r="Y472" t="s">
        <v>3627</v>
      </c>
      <c r="Z472" t="s">
        <v>2525</v>
      </c>
      <c r="AA472" t="s">
        <v>2526</v>
      </c>
      <c r="AB472" t="s">
        <v>3791</v>
      </c>
      <c r="AC472" t="s">
        <v>977</v>
      </c>
      <c r="AD472" t="s">
        <v>643</v>
      </c>
      <c r="AE472" t="s">
        <v>2748</v>
      </c>
      <c r="AF472" t="s">
        <v>643</v>
      </c>
      <c r="AG472" t="s">
        <v>2344</v>
      </c>
      <c r="AH472" t="s">
        <v>2344</v>
      </c>
      <c r="AI472" t="s">
        <v>2950</v>
      </c>
      <c r="AJ472" t="s">
        <v>2950</v>
      </c>
      <c r="AK472" t="s">
        <v>517</v>
      </c>
      <c r="AL472" t="s">
        <v>518</v>
      </c>
      <c r="AM472" t="s">
        <v>1048</v>
      </c>
      <c r="AN472" t="s">
        <v>427</v>
      </c>
      <c r="AO472" t="s">
        <v>921</v>
      </c>
      <c r="AP472" t="s">
        <v>429</v>
      </c>
      <c r="AQ472" t="s">
        <v>483</v>
      </c>
      <c r="AR472" t="s">
        <v>437</v>
      </c>
      <c r="AS472" t="s">
        <v>548</v>
      </c>
      <c r="AT472" t="s">
        <v>437</v>
      </c>
      <c r="AU472" t="s">
        <v>433</v>
      </c>
      <c r="AV472" t="s">
        <v>479</v>
      </c>
      <c r="AW472" t="s">
        <v>1809</v>
      </c>
      <c r="AX472" t="s">
        <v>4769</v>
      </c>
      <c r="AY472" t="s">
        <v>437</v>
      </c>
      <c r="AZ472" t="s">
        <v>438</v>
      </c>
      <c r="BA472" t="s">
        <v>438</v>
      </c>
      <c r="BB472" t="s">
        <v>438</v>
      </c>
      <c r="BC472" t="s">
        <v>438</v>
      </c>
      <c r="BD472" t="s">
        <v>439</v>
      </c>
      <c r="BE472" t="s">
        <v>483</v>
      </c>
      <c r="BF472" t="s">
        <v>3381</v>
      </c>
      <c r="BG472" t="s">
        <v>442</v>
      </c>
      <c r="BH472" t="s">
        <v>438</v>
      </c>
      <c r="BI472" t="s">
        <v>442</v>
      </c>
      <c r="BJ472" t="s">
        <v>2344</v>
      </c>
      <c r="BL472" t="s">
        <v>2344</v>
      </c>
      <c r="BM472" t="s">
        <v>523</v>
      </c>
      <c r="BN472" t="s">
        <v>447</v>
      </c>
    </row>
    <row r="473" spans="1:66">
      <c r="A473">
        <v>469</v>
      </c>
      <c r="B473" t="s">
        <v>186</v>
      </c>
      <c r="C473" t="s">
        <v>4770</v>
      </c>
      <c r="D473" t="s">
        <v>4771</v>
      </c>
      <c r="E473" t="s">
        <v>4770</v>
      </c>
      <c r="F473" t="s">
        <v>2358</v>
      </c>
      <c r="G473" t="s">
        <v>403</v>
      </c>
      <c r="H473" t="s">
        <v>628</v>
      </c>
      <c r="I473" t="s">
        <v>405</v>
      </c>
      <c r="J473" t="s">
        <v>4772</v>
      </c>
      <c r="K473" t="s">
        <v>4773</v>
      </c>
      <c r="L473" t="s">
        <v>4774</v>
      </c>
      <c r="M473" t="s">
        <v>405</v>
      </c>
      <c r="N473" t="s">
        <v>4775</v>
      </c>
      <c r="O473" t="s">
        <v>4776</v>
      </c>
      <c r="P473" t="s">
        <v>4777</v>
      </c>
      <c r="Q473" t="s">
        <v>4778</v>
      </c>
      <c r="R473" t="s">
        <v>4772</v>
      </c>
      <c r="S473" t="s">
        <v>4773</v>
      </c>
      <c r="T473" t="s">
        <v>4774</v>
      </c>
      <c r="U473" t="s">
        <v>4779</v>
      </c>
      <c r="V473" t="s">
        <v>4780</v>
      </c>
      <c r="W473" t="s">
        <v>973</v>
      </c>
      <c r="X473" t="s">
        <v>641</v>
      </c>
      <c r="Y473" t="s">
        <v>973</v>
      </c>
      <c r="Z473" t="s">
        <v>641</v>
      </c>
      <c r="AA473" t="s">
        <v>642</v>
      </c>
      <c r="AB473" t="s">
        <v>1623</v>
      </c>
      <c r="AC473" t="s">
        <v>2095</v>
      </c>
      <c r="AD473" t="s">
        <v>1493</v>
      </c>
      <c r="AE473" t="s">
        <v>2095</v>
      </c>
      <c r="AF473" t="s">
        <v>1493</v>
      </c>
      <c r="AG473" t="s">
        <v>2098</v>
      </c>
      <c r="AH473" t="s">
        <v>978</v>
      </c>
      <c r="AI473" t="s">
        <v>979</v>
      </c>
      <c r="AJ473" t="s">
        <v>1249</v>
      </c>
      <c r="AK473" t="s">
        <v>517</v>
      </c>
      <c r="AL473" t="s">
        <v>518</v>
      </c>
      <c r="AM473" t="s">
        <v>1048</v>
      </c>
      <c r="AN473" t="s">
        <v>427</v>
      </c>
      <c r="AO473" t="s">
        <v>428</v>
      </c>
      <c r="AP473" t="s">
        <v>2221</v>
      </c>
      <c r="AQ473" t="s">
        <v>4781</v>
      </c>
      <c r="AR473" t="s">
        <v>431</v>
      </c>
      <c r="AS473" t="s">
        <v>4782</v>
      </c>
      <c r="AT473" t="s">
        <v>431</v>
      </c>
      <c r="AU473" t="s">
        <v>520</v>
      </c>
      <c r="AV473" t="s">
        <v>434</v>
      </c>
      <c r="AW473" t="s">
        <v>521</v>
      </c>
      <c r="AX473" t="s">
        <v>521</v>
      </c>
      <c r="AY473" t="s">
        <v>437</v>
      </c>
      <c r="AZ473" t="s">
        <v>438</v>
      </c>
      <c r="BA473" t="s">
        <v>438</v>
      </c>
      <c r="BB473" t="s">
        <v>438</v>
      </c>
      <c r="BC473" t="s">
        <v>438</v>
      </c>
      <c r="BD473" t="s">
        <v>439</v>
      </c>
      <c r="BE473" t="s">
        <v>4783</v>
      </c>
      <c r="BF473" t="s">
        <v>1349</v>
      </c>
      <c r="BG473" t="s">
        <v>442</v>
      </c>
      <c r="BH473" t="s">
        <v>442</v>
      </c>
      <c r="BI473" t="s">
        <v>438</v>
      </c>
      <c r="BJ473" t="s">
        <v>978</v>
      </c>
      <c r="BK473" t="s">
        <v>978</v>
      </c>
      <c r="BM473" t="s">
        <v>844</v>
      </c>
      <c r="BN473" t="s">
        <v>845</v>
      </c>
    </row>
    <row r="474" spans="1:66">
      <c r="A474">
        <v>470</v>
      </c>
      <c r="B474" t="s">
        <v>186</v>
      </c>
      <c r="C474" t="s">
        <v>4784</v>
      </c>
      <c r="D474" t="s">
        <v>4785</v>
      </c>
      <c r="E474" t="s">
        <v>4786</v>
      </c>
      <c r="F474" t="s">
        <v>2358</v>
      </c>
      <c r="G474" t="s">
        <v>403</v>
      </c>
      <c r="H474" t="s">
        <v>598</v>
      </c>
      <c r="I474" t="s">
        <v>405</v>
      </c>
      <c r="J474" t="s">
        <v>405</v>
      </c>
      <c r="K474" t="s">
        <v>405</v>
      </c>
      <c r="L474" t="s">
        <v>4787</v>
      </c>
      <c r="M474" t="s">
        <v>457</v>
      </c>
      <c r="N474" t="s">
        <v>4788</v>
      </c>
      <c r="O474" t="s">
        <v>405</v>
      </c>
      <c r="P474" t="s">
        <v>4789</v>
      </c>
      <c r="Q474" t="s">
        <v>4790</v>
      </c>
      <c r="R474" t="s">
        <v>405</v>
      </c>
      <c r="S474" t="s">
        <v>405</v>
      </c>
      <c r="T474" t="s">
        <v>4787</v>
      </c>
      <c r="U474" t="s">
        <v>4791</v>
      </c>
      <c r="V474" t="s">
        <v>4792</v>
      </c>
      <c r="W474" t="s">
        <v>642</v>
      </c>
      <c r="X474" t="s">
        <v>1085</v>
      </c>
      <c r="Y474" t="s">
        <v>642</v>
      </c>
      <c r="Z474" t="s">
        <v>1085</v>
      </c>
      <c r="AA474" t="s">
        <v>1090</v>
      </c>
      <c r="AB474" t="s">
        <v>643</v>
      </c>
      <c r="AC474" t="s">
        <v>2404</v>
      </c>
      <c r="AD474" t="s">
        <v>3127</v>
      </c>
      <c r="AE474" t="s">
        <v>2404</v>
      </c>
      <c r="AF474" t="s">
        <v>3127</v>
      </c>
      <c r="AG474" t="s">
        <v>2404</v>
      </c>
      <c r="AH474" t="s">
        <v>3127</v>
      </c>
      <c r="AI474" t="s">
        <v>2404</v>
      </c>
      <c r="AJ474" t="s">
        <v>3127</v>
      </c>
      <c r="AK474" t="s">
        <v>517</v>
      </c>
      <c r="AL474" t="s">
        <v>947</v>
      </c>
      <c r="AM474" t="s">
        <v>1048</v>
      </c>
      <c r="AN474" t="s">
        <v>427</v>
      </c>
      <c r="AO474" t="s">
        <v>428</v>
      </c>
      <c r="AP474" t="s">
        <v>4793</v>
      </c>
      <c r="AQ474" t="s">
        <v>4794</v>
      </c>
      <c r="AR474" t="s">
        <v>431</v>
      </c>
      <c r="AS474" t="s">
        <v>1729</v>
      </c>
      <c r="AT474" t="s">
        <v>437</v>
      </c>
      <c r="AU474" t="s">
        <v>405</v>
      </c>
      <c r="AV474" t="s">
        <v>405</v>
      </c>
      <c r="AW474" t="s">
        <v>623</v>
      </c>
      <c r="AX474" t="s">
        <v>623</v>
      </c>
      <c r="AY474" t="s">
        <v>431</v>
      </c>
      <c r="AZ474" t="s">
        <v>438</v>
      </c>
      <c r="BA474" t="s">
        <v>438</v>
      </c>
      <c r="BB474" t="s">
        <v>438</v>
      </c>
      <c r="BC474" t="s">
        <v>438</v>
      </c>
      <c r="BD474" t="s">
        <v>439</v>
      </c>
      <c r="BE474" t="s">
        <v>4795</v>
      </c>
      <c r="BF474" t="s">
        <v>1349</v>
      </c>
      <c r="BG474" t="s">
        <v>442</v>
      </c>
      <c r="BH474" t="s">
        <v>442</v>
      </c>
      <c r="BI474" t="s">
        <v>438</v>
      </c>
      <c r="BJ474" t="s">
        <v>3127</v>
      </c>
      <c r="BK474" t="s">
        <v>3127</v>
      </c>
      <c r="BM474" t="s">
        <v>447</v>
      </c>
      <c r="BN474" t="s">
        <v>447</v>
      </c>
    </row>
    <row r="475" spans="1:66">
      <c r="A475">
        <v>471</v>
      </c>
      <c r="B475" t="s">
        <v>186</v>
      </c>
      <c r="C475" t="s">
        <v>4796</v>
      </c>
      <c r="D475" t="s">
        <v>4797</v>
      </c>
      <c r="E475" t="s">
        <v>4798</v>
      </c>
      <c r="F475" t="s">
        <v>2358</v>
      </c>
      <c r="G475" t="s">
        <v>403</v>
      </c>
      <c r="H475" t="s">
        <v>747</v>
      </c>
      <c r="I475" t="s">
        <v>405</v>
      </c>
      <c r="J475" t="s">
        <v>4799</v>
      </c>
      <c r="K475" t="s">
        <v>405</v>
      </c>
      <c r="L475" t="s">
        <v>4800</v>
      </c>
      <c r="M475" t="s">
        <v>457</v>
      </c>
      <c r="N475" t="s">
        <v>4801</v>
      </c>
      <c r="O475" t="s">
        <v>4802</v>
      </c>
      <c r="P475" t="s">
        <v>1881</v>
      </c>
      <c r="Q475" t="s">
        <v>4803</v>
      </c>
      <c r="R475" t="s">
        <v>4799</v>
      </c>
      <c r="S475" t="s">
        <v>405</v>
      </c>
      <c r="T475" t="s">
        <v>4800</v>
      </c>
      <c r="U475" t="s">
        <v>4804</v>
      </c>
      <c r="V475" t="s">
        <v>4805</v>
      </c>
      <c r="W475" t="s">
        <v>642</v>
      </c>
      <c r="X475" t="s">
        <v>3026</v>
      </c>
      <c r="Y475" t="s">
        <v>1106</v>
      </c>
      <c r="Z475" t="s">
        <v>2964</v>
      </c>
      <c r="AA475" t="s">
        <v>2907</v>
      </c>
      <c r="AB475" t="s">
        <v>984</v>
      </c>
      <c r="AC475" t="s">
        <v>2907</v>
      </c>
      <c r="AD475" t="s">
        <v>984</v>
      </c>
      <c r="AE475" t="s">
        <v>2554</v>
      </c>
      <c r="AF475" t="s">
        <v>2539</v>
      </c>
      <c r="AG475" t="s">
        <v>2419</v>
      </c>
      <c r="AH475" t="s">
        <v>2918</v>
      </c>
      <c r="AI475" t="s">
        <v>2763</v>
      </c>
      <c r="AJ475" t="s">
        <v>643</v>
      </c>
      <c r="AK475" t="s">
        <v>517</v>
      </c>
      <c r="AL475" t="s">
        <v>518</v>
      </c>
      <c r="AM475" t="s">
        <v>474</v>
      </c>
      <c r="AN475" t="s">
        <v>427</v>
      </c>
      <c r="AO475" t="s">
        <v>739</v>
      </c>
      <c r="AP475" t="s">
        <v>429</v>
      </c>
      <c r="AQ475" t="s">
        <v>483</v>
      </c>
      <c r="AR475" t="s">
        <v>431</v>
      </c>
      <c r="AS475" t="s">
        <v>477</v>
      </c>
      <c r="AT475" t="s">
        <v>431</v>
      </c>
      <c r="AU475" t="s">
        <v>520</v>
      </c>
      <c r="AV475" t="s">
        <v>479</v>
      </c>
      <c r="AW475" t="s">
        <v>481</v>
      </c>
      <c r="AX475" t="s">
        <v>1809</v>
      </c>
      <c r="AY475" t="s">
        <v>437</v>
      </c>
      <c r="AZ475" t="s">
        <v>438</v>
      </c>
      <c r="BA475" t="s">
        <v>438</v>
      </c>
      <c r="BB475" t="s">
        <v>438</v>
      </c>
      <c r="BC475" t="s">
        <v>438</v>
      </c>
      <c r="BD475" t="s">
        <v>439</v>
      </c>
      <c r="BE475" t="s">
        <v>483</v>
      </c>
      <c r="BF475" t="s">
        <v>441</v>
      </c>
      <c r="BG475" t="s">
        <v>442</v>
      </c>
      <c r="BH475" t="s">
        <v>438</v>
      </c>
      <c r="BI475" t="s">
        <v>438</v>
      </c>
      <c r="BJ475" t="s">
        <v>2419</v>
      </c>
      <c r="BM475" t="s">
        <v>485</v>
      </c>
      <c r="BN475" t="s">
        <v>447</v>
      </c>
    </row>
    <row r="476" spans="1:66">
      <c r="A476">
        <v>472</v>
      </c>
      <c r="B476" t="s">
        <v>186</v>
      </c>
      <c r="C476" t="s">
        <v>4806</v>
      </c>
      <c r="D476" t="s">
        <v>4807</v>
      </c>
      <c r="E476" t="s">
        <v>4806</v>
      </c>
      <c r="F476" t="s">
        <v>2358</v>
      </c>
      <c r="G476" t="s">
        <v>403</v>
      </c>
      <c r="H476" t="s">
        <v>1171</v>
      </c>
      <c r="I476" t="s">
        <v>405</v>
      </c>
      <c r="J476" t="s">
        <v>405</v>
      </c>
      <c r="K476" t="s">
        <v>405</v>
      </c>
      <c r="L476" t="s">
        <v>4808</v>
      </c>
      <c r="M476" t="s">
        <v>405</v>
      </c>
      <c r="N476" t="s">
        <v>4809</v>
      </c>
      <c r="O476" t="s">
        <v>4810</v>
      </c>
      <c r="P476" t="s">
        <v>4810</v>
      </c>
      <c r="Q476" t="s">
        <v>4811</v>
      </c>
      <c r="R476" t="s">
        <v>405</v>
      </c>
      <c r="S476" t="s">
        <v>405</v>
      </c>
      <c r="T476" t="s">
        <v>4808</v>
      </c>
      <c r="U476" t="s">
        <v>4812</v>
      </c>
      <c r="V476" t="s">
        <v>4813</v>
      </c>
      <c r="W476" t="s">
        <v>642</v>
      </c>
      <c r="X476" t="s">
        <v>3600</v>
      </c>
      <c r="Y476" t="s">
        <v>2769</v>
      </c>
      <c r="Z476" t="s">
        <v>1085</v>
      </c>
      <c r="AA476" t="s">
        <v>1086</v>
      </c>
      <c r="AB476" t="s">
        <v>2539</v>
      </c>
      <c r="AC476" t="s">
        <v>2419</v>
      </c>
      <c r="AD476" t="s">
        <v>643</v>
      </c>
      <c r="AE476" t="s">
        <v>2404</v>
      </c>
      <c r="AF476" t="s">
        <v>2951</v>
      </c>
      <c r="AG476" t="s">
        <v>2490</v>
      </c>
      <c r="AH476" t="s">
        <v>3127</v>
      </c>
      <c r="AI476" t="s">
        <v>2490</v>
      </c>
      <c r="AJ476" t="s">
        <v>3127</v>
      </c>
      <c r="AK476" t="s">
        <v>517</v>
      </c>
      <c r="AL476" t="s">
        <v>644</v>
      </c>
      <c r="AM476" t="s">
        <v>426</v>
      </c>
      <c r="AN476" t="s">
        <v>427</v>
      </c>
      <c r="AO476" t="s">
        <v>428</v>
      </c>
      <c r="AP476" t="s">
        <v>429</v>
      </c>
      <c r="AQ476" t="s">
        <v>4814</v>
      </c>
      <c r="AR476" t="s">
        <v>431</v>
      </c>
      <c r="AS476" t="s">
        <v>432</v>
      </c>
      <c r="AT476" t="s">
        <v>431</v>
      </c>
      <c r="AU476" t="s">
        <v>520</v>
      </c>
      <c r="AV476" t="s">
        <v>479</v>
      </c>
      <c r="AW476" t="s">
        <v>480</v>
      </c>
      <c r="AX476" t="s">
        <v>481</v>
      </c>
      <c r="AY476" t="s">
        <v>431</v>
      </c>
      <c r="AZ476" t="s">
        <v>438</v>
      </c>
      <c r="BA476" t="s">
        <v>438</v>
      </c>
      <c r="BB476" t="s">
        <v>438</v>
      </c>
      <c r="BC476" t="s">
        <v>438</v>
      </c>
      <c r="BD476" t="s">
        <v>482</v>
      </c>
      <c r="BE476" t="s">
        <v>4815</v>
      </c>
      <c r="BF476" t="s">
        <v>1349</v>
      </c>
      <c r="BG476" t="s">
        <v>442</v>
      </c>
      <c r="BH476" t="s">
        <v>442</v>
      </c>
      <c r="BI476" t="s">
        <v>438</v>
      </c>
      <c r="BJ476" t="s">
        <v>3127</v>
      </c>
      <c r="BK476" t="s">
        <v>3127</v>
      </c>
      <c r="BM476" t="s">
        <v>524</v>
      </c>
      <c r="BN476" t="s">
        <v>845</v>
      </c>
    </row>
    <row r="477" spans="1:66">
      <c r="A477">
        <v>473</v>
      </c>
      <c r="B477" t="s">
        <v>186</v>
      </c>
      <c r="C477" t="s">
        <v>4816</v>
      </c>
      <c r="D477" t="s">
        <v>4817</v>
      </c>
      <c r="E477" t="s">
        <v>4816</v>
      </c>
      <c r="F477" t="s">
        <v>2358</v>
      </c>
      <c r="G477" t="s">
        <v>403</v>
      </c>
      <c r="H477" t="s">
        <v>598</v>
      </c>
      <c r="I477" t="s">
        <v>405</v>
      </c>
      <c r="J477" t="s">
        <v>4818</v>
      </c>
      <c r="K477" t="s">
        <v>4819</v>
      </c>
      <c r="L477" t="s">
        <v>4820</v>
      </c>
      <c r="M477" t="s">
        <v>4821</v>
      </c>
      <c r="N477" t="s">
        <v>4822</v>
      </c>
      <c r="O477" t="s">
        <v>4823</v>
      </c>
      <c r="P477" t="s">
        <v>4824</v>
      </c>
      <c r="Q477" t="s">
        <v>4825</v>
      </c>
      <c r="R477" t="s">
        <v>4818</v>
      </c>
      <c r="S477" t="s">
        <v>4819</v>
      </c>
      <c r="T477" t="s">
        <v>4820</v>
      </c>
      <c r="U477" t="s">
        <v>4826</v>
      </c>
      <c r="V477" t="s">
        <v>4827</v>
      </c>
      <c r="W477" t="s">
        <v>1308</v>
      </c>
      <c r="X477" t="s">
        <v>1027</v>
      </c>
      <c r="Y477" t="s">
        <v>973</v>
      </c>
      <c r="Z477" t="s">
        <v>641</v>
      </c>
      <c r="AA477" t="s">
        <v>1106</v>
      </c>
      <c r="AB477" t="s">
        <v>3791</v>
      </c>
      <c r="AC477" t="s">
        <v>1491</v>
      </c>
      <c r="AD477" t="s">
        <v>3791</v>
      </c>
      <c r="AE477" t="s">
        <v>2539</v>
      </c>
      <c r="AF477" t="s">
        <v>3791</v>
      </c>
      <c r="AG477" t="s">
        <v>3791</v>
      </c>
      <c r="AH477" t="s">
        <v>3791</v>
      </c>
      <c r="AI477" t="s">
        <v>3791</v>
      </c>
      <c r="AJ477" t="s">
        <v>3791</v>
      </c>
      <c r="AK477" t="s">
        <v>517</v>
      </c>
      <c r="AL477" t="s">
        <v>518</v>
      </c>
      <c r="AM477" t="s">
        <v>1048</v>
      </c>
      <c r="AN477" t="s">
        <v>427</v>
      </c>
      <c r="AO477" t="s">
        <v>428</v>
      </c>
      <c r="AP477" t="s">
        <v>429</v>
      </c>
      <c r="AQ477" t="s">
        <v>573</v>
      </c>
      <c r="AR477" t="s">
        <v>431</v>
      </c>
      <c r="AS477" t="s">
        <v>432</v>
      </c>
      <c r="AT477" t="s">
        <v>437</v>
      </c>
      <c r="AU477" t="s">
        <v>520</v>
      </c>
      <c r="AV477" t="s">
        <v>479</v>
      </c>
      <c r="AW477" t="s">
        <v>521</v>
      </c>
      <c r="AX477" t="s">
        <v>1131</v>
      </c>
      <c r="AY477" t="s">
        <v>437</v>
      </c>
      <c r="AZ477" t="s">
        <v>438</v>
      </c>
      <c r="BA477" t="s">
        <v>438</v>
      </c>
      <c r="BB477" t="s">
        <v>438</v>
      </c>
      <c r="BC477" t="s">
        <v>438</v>
      </c>
      <c r="BD477" t="s">
        <v>482</v>
      </c>
      <c r="BE477" t="s">
        <v>573</v>
      </c>
      <c r="BF477" t="s">
        <v>1349</v>
      </c>
      <c r="BG477" t="s">
        <v>442</v>
      </c>
      <c r="BH477" t="s">
        <v>442</v>
      </c>
      <c r="BI477" t="s">
        <v>438</v>
      </c>
      <c r="BJ477" t="s">
        <v>3791</v>
      </c>
      <c r="BK477" t="s">
        <v>3791</v>
      </c>
      <c r="BM477" t="s">
        <v>4828</v>
      </c>
      <c r="BN477" t="s">
        <v>844</v>
      </c>
    </row>
    <row r="478" spans="1:66">
      <c r="A478">
        <v>474</v>
      </c>
      <c r="B478" t="s">
        <v>1395</v>
      </c>
      <c r="C478" t="s">
        <v>4829</v>
      </c>
      <c r="D478" t="s">
        <v>4830</v>
      </c>
      <c r="BM478" t="s">
        <v>447</v>
      </c>
      <c r="BN478" t="s">
        <v>447</v>
      </c>
    </row>
    <row r="479" spans="1:66">
      <c r="A479">
        <v>475</v>
      </c>
      <c r="B479" t="s">
        <v>186</v>
      </c>
      <c r="C479" t="s">
        <v>4831</v>
      </c>
      <c r="D479" t="s">
        <v>4832</v>
      </c>
      <c r="E479" t="s">
        <v>4833</v>
      </c>
      <c r="F479" t="s">
        <v>2358</v>
      </c>
      <c r="G479" t="s">
        <v>403</v>
      </c>
      <c r="H479" t="s">
        <v>1171</v>
      </c>
      <c r="I479" t="s">
        <v>405</v>
      </c>
      <c r="J479" t="s">
        <v>4834</v>
      </c>
      <c r="K479" t="s">
        <v>405</v>
      </c>
      <c r="L479" t="s">
        <v>629</v>
      </c>
      <c r="M479" t="s">
        <v>4835</v>
      </c>
      <c r="N479" t="s">
        <v>4836</v>
      </c>
      <c r="O479" t="s">
        <v>4837</v>
      </c>
      <c r="P479" t="s">
        <v>4838</v>
      </c>
      <c r="Q479" t="s">
        <v>4839</v>
      </c>
      <c r="R479" t="s">
        <v>4834</v>
      </c>
      <c r="S479" t="s">
        <v>405</v>
      </c>
      <c r="T479" t="s">
        <v>629</v>
      </c>
      <c r="U479" t="s">
        <v>4840</v>
      </c>
      <c r="V479" t="s">
        <v>4841</v>
      </c>
      <c r="W479" t="s">
        <v>4842</v>
      </c>
      <c r="X479" t="s">
        <v>2817</v>
      </c>
      <c r="Y479" t="s">
        <v>4842</v>
      </c>
      <c r="Z479" t="s">
        <v>2817</v>
      </c>
      <c r="AA479" t="s">
        <v>2701</v>
      </c>
      <c r="AB479" t="s">
        <v>1495</v>
      </c>
      <c r="AC479" t="s">
        <v>979</v>
      </c>
      <c r="AD479" t="s">
        <v>1249</v>
      </c>
      <c r="AE479" t="s">
        <v>1250</v>
      </c>
      <c r="AF479" t="s">
        <v>4843</v>
      </c>
      <c r="AG479" t="s">
        <v>4844</v>
      </c>
      <c r="AH479" t="s">
        <v>2029</v>
      </c>
      <c r="AI479" t="s">
        <v>2041</v>
      </c>
      <c r="AJ479" t="s">
        <v>4845</v>
      </c>
      <c r="AK479" t="s">
        <v>517</v>
      </c>
      <c r="AL479" t="s">
        <v>592</v>
      </c>
      <c r="AM479" t="s">
        <v>1048</v>
      </c>
      <c r="AN479" t="s">
        <v>427</v>
      </c>
      <c r="AO479" t="s">
        <v>572</v>
      </c>
      <c r="AP479" t="s">
        <v>429</v>
      </c>
      <c r="AQ479" t="s">
        <v>573</v>
      </c>
      <c r="AR479" t="s">
        <v>431</v>
      </c>
      <c r="AS479" t="s">
        <v>477</v>
      </c>
      <c r="AT479" t="s">
        <v>431</v>
      </c>
      <c r="AU479" t="s">
        <v>433</v>
      </c>
      <c r="AV479" t="s">
        <v>434</v>
      </c>
      <c r="AW479" t="s">
        <v>480</v>
      </c>
      <c r="AX479" t="s">
        <v>1049</v>
      </c>
      <c r="AY479" t="s">
        <v>431</v>
      </c>
      <c r="AZ479" t="s">
        <v>438</v>
      </c>
      <c r="BA479" t="s">
        <v>438</v>
      </c>
      <c r="BB479" t="s">
        <v>438</v>
      </c>
      <c r="BC479" t="s">
        <v>438</v>
      </c>
      <c r="BD479" t="s">
        <v>439</v>
      </c>
      <c r="BE479" t="s">
        <v>573</v>
      </c>
      <c r="BF479" t="s">
        <v>441</v>
      </c>
      <c r="BG479" t="s">
        <v>438</v>
      </c>
      <c r="BH479" t="s">
        <v>438</v>
      </c>
      <c r="BI479" t="s">
        <v>438</v>
      </c>
      <c r="BM479" t="s">
        <v>447</v>
      </c>
      <c r="BN479" t="s">
        <v>447</v>
      </c>
    </row>
    <row r="480" spans="1:66">
      <c r="A480">
        <v>476</v>
      </c>
      <c r="B480" t="s">
        <v>186</v>
      </c>
      <c r="C480" t="s">
        <v>4846</v>
      </c>
      <c r="D480" t="s">
        <v>4847</v>
      </c>
      <c r="E480" t="s">
        <v>4846</v>
      </c>
      <c r="F480" t="s">
        <v>2358</v>
      </c>
      <c r="G480" t="s">
        <v>403</v>
      </c>
      <c r="H480" t="s">
        <v>578</v>
      </c>
      <c r="I480" t="s">
        <v>405</v>
      </c>
      <c r="J480" t="s">
        <v>4848</v>
      </c>
      <c r="K480" t="s">
        <v>405</v>
      </c>
      <c r="L480" t="s">
        <v>4849</v>
      </c>
      <c r="M480" t="s">
        <v>405</v>
      </c>
      <c r="N480" t="s">
        <v>4850</v>
      </c>
      <c r="O480" t="s">
        <v>4851</v>
      </c>
      <c r="P480" t="s">
        <v>4851</v>
      </c>
      <c r="Q480" t="s">
        <v>4852</v>
      </c>
      <c r="R480" t="s">
        <v>4848</v>
      </c>
      <c r="S480" t="s">
        <v>405</v>
      </c>
      <c r="T480" t="s">
        <v>4849</v>
      </c>
      <c r="U480" t="s">
        <v>4853</v>
      </c>
      <c r="V480" t="s">
        <v>4854</v>
      </c>
      <c r="W480" t="s">
        <v>2625</v>
      </c>
      <c r="X480" t="s">
        <v>2539</v>
      </c>
      <c r="Y480" t="s">
        <v>2625</v>
      </c>
      <c r="Z480" t="s">
        <v>2539</v>
      </c>
      <c r="AA480" t="s">
        <v>1086</v>
      </c>
      <c r="AB480" t="s">
        <v>1086</v>
      </c>
      <c r="AC480" t="s">
        <v>1086</v>
      </c>
      <c r="AD480" t="s">
        <v>1635</v>
      </c>
      <c r="AE480" t="s">
        <v>2095</v>
      </c>
      <c r="AF480" t="s">
        <v>976</v>
      </c>
      <c r="AG480" t="s">
        <v>2095</v>
      </c>
      <c r="AH480" t="s">
        <v>976</v>
      </c>
      <c r="AI480" t="s">
        <v>2095</v>
      </c>
      <c r="AJ480" t="s">
        <v>976</v>
      </c>
      <c r="AK480" t="s">
        <v>517</v>
      </c>
      <c r="AL480" t="s">
        <v>518</v>
      </c>
      <c r="AM480" t="s">
        <v>426</v>
      </c>
      <c r="AN480" t="s">
        <v>645</v>
      </c>
      <c r="AO480" t="s">
        <v>428</v>
      </c>
      <c r="AP480" t="s">
        <v>2923</v>
      </c>
      <c r="AQ480" t="s">
        <v>483</v>
      </c>
      <c r="AR480" t="s">
        <v>431</v>
      </c>
      <c r="AS480" t="s">
        <v>477</v>
      </c>
      <c r="AT480" t="s">
        <v>431</v>
      </c>
      <c r="AU480" t="s">
        <v>405</v>
      </c>
      <c r="AV480" t="s">
        <v>405</v>
      </c>
      <c r="AW480" t="s">
        <v>623</v>
      </c>
      <c r="AX480" t="s">
        <v>623</v>
      </c>
      <c r="AY480" t="s">
        <v>431</v>
      </c>
      <c r="AZ480" t="s">
        <v>438</v>
      </c>
      <c r="BA480" t="s">
        <v>438</v>
      </c>
      <c r="BB480" t="s">
        <v>438</v>
      </c>
      <c r="BC480" t="s">
        <v>438</v>
      </c>
      <c r="BD480" t="s">
        <v>439</v>
      </c>
      <c r="BE480" t="s">
        <v>483</v>
      </c>
      <c r="BF480" t="s">
        <v>441</v>
      </c>
      <c r="BG480" t="s">
        <v>442</v>
      </c>
      <c r="BH480" t="s">
        <v>442</v>
      </c>
      <c r="BI480" t="s">
        <v>438</v>
      </c>
      <c r="BJ480" t="s">
        <v>2951</v>
      </c>
      <c r="BK480" t="s">
        <v>2951</v>
      </c>
      <c r="BM480" t="s">
        <v>491</v>
      </c>
      <c r="BN480" t="s">
        <v>845</v>
      </c>
    </row>
    <row r="481" spans="1:66">
      <c r="A481">
        <v>477</v>
      </c>
      <c r="B481" t="s">
        <v>186</v>
      </c>
      <c r="C481" t="s">
        <v>4855</v>
      </c>
      <c r="D481" t="s">
        <v>4856</v>
      </c>
      <c r="E481" t="s">
        <v>4857</v>
      </c>
      <c r="F481" t="s">
        <v>2358</v>
      </c>
      <c r="G481" t="s">
        <v>403</v>
      </c>
      <c r="H481" t="s">
        <v>827</v>
      </c>
      <c r="I481" t="s">
        <v>405</v>
      </c>
      <c r="J481" t="s">
        <v>4858</v>
      </c>
      <c r="K481" t="s">
        <v>405</v>
      </c>
      <c r="L481" t="s">
        <v>4859</v>
      </c>
      <c r="M481" t="s">
        <v>4860</v>
      </c>
      <c r="N481" t="s">
        <v>4861</v>
      </c>
      <c r="O481" t="s">
        <v>4862</v>
      </c>
      <c r="P481" t="s">
        <v>4863</v>
      </c>
      <c r="Q481" t="s">
        <v>4864</v>
      </c>
      <c r="R481" t="s">
        <v>4858</v>
      </c>
      <c r="S481" t="s">
        <v>405</v>
      </c>
      <c r="T481" t="s">
        <v>4859</v>
      </c>
      <c r="U481" t="s">
        <v>4865</v>
      </c>
      <c r="V481" t="s">
        <v>4866</v>
      </c>
      <c r="W481" t="s">
        <v>642</v>
      </c>
      <c r="X481" t="s">
        <v>2964</v>
      </c>
      <c r="Y481" t="s">
        <v>2907</v>
      </c>
      <c r="Z481" t="s">
        <v>1621</v>
      </c>
      <c r="AA481" t="s">
        <v>2523</v>
      </c>
      <c r="AB481" t="s">
        <v>4867</v>
      </c>
      <c r="AC481" t="s">
        <v>1905</v>
      </c>
      <c r="AD481" t="s">
        <v>3951</v>
      </c>
      <c r="AE481" t="s">
        <v>1491</v>
      </c>
      <c r="AF481" t="s">
        <v>3257</v>
      </c>
      <c r="AG481" t="s">
        <v>4868</v>
      </c>
      <c r="AH481" t="s">
        <v>4869</v>
      </c>
      <c r="AI481" t="s">
        <v>4870</v>
      </c>
      <c r="AJ481" t="s">
        <v>976</v>
      </c>
      <c r="AK481" t="s">
        <v>517</v>
      </c>
      <c r="AL481" t="s">
        <v>518</v>
      </c>
      <c r="AM481" t="s">
        <v>1048</v>
      </c>
      <c r="AN481" t="s">
        <v>427</v>
      </c>
      <c r="AO481" t="s">
        <v>428</v>
      </c>
      <c r="AP481" t="s">
        <v>985</v>
      </c>
      <c r="AQ481" t="s">
        <v>4871</v>
      </c>
      <c r="AR481" t="s">
        <v>431</v>
      </c>
      <c r="AS481" t="s">
        <v>4872</v>
      </c>
      <c r="AT481" t="s">
        <v>431</v>
      </c>
      <c r="AU481" t="s">
        <v>405</v>
      </c>
      <c r="AV481" t="s">
        <v>405</v>
      </c>
      <c r="AW481" t="s">
        <v>623</v>
      </c>
      <c r="AX481" t="s">
        <v>623</v>
      </c>
      <c r="AY481" t="s">
        <v>431</v>
      </c>
      <c r="AZ481" t="s">
        <v>438</v>
      </c>
      <c r="BA481" t="s">
        <v>438</v>
      </c>
      <c r="BB481" t="s">
        <v>438</v>
      </c>
      <c r="BC481" t="s">
        <v>438</v>
      </c>
      <c r="BD481" t="s">
        <v>439</v>
      </c>
      <c r="BE481" t="s">
        <v>860</v>
      </c>
      <c r="BF481" t="s">
        <v>441</v>
      </c>
      <c r="BG481" t="s">
        <v>438</v>
      </c>
      <c r="BH481" t="s">
        <v>438</v>
      </c>
      <c r="BI481" t="s">
        <v>438</v>
      </c>
      <c r="BM481" t="s">
        <v>444</v>
      </c>
      <c r="BN481" t="s">
        <v>447</v>
      </c>
    </row>
    <row r="482" spans="1:66">
      <c r="A482">
        <v>478</v>
      </c>
      <c r="B482" t="s">
        <v>186</v>
      </c>
      <c r="C482" t="s">
        <v>4873</v>
      </c>
      <c r="D482" t="s">
        <v>4874</v>
      </c>
      <c r="E482" t="s">
        <v>4875</v>
      </c>
      <c r="F482" t="s">
        <v>2358</v>
      </c>
      <c r="G482" t="s">
        <v>403</v>
      </c>
      <c r="H482" t="s">
        <v>1171</v>
      </c>
      <c r="I482" t="s">
        <v>405</v>
      </c>
      <c r="J482" t="s">
        <v>405</v>
      </c>
      <c r="K482" t="s">
        <v>405</v>
      </c>
      <c r="L482" t="s">
        <v>4876</v>
      </c>
      <c r="M482" t="s">
        <v>405</v>
      </c>
      <c r="N482" t="s">
        <v>4877</v>
      </c>
      <c r="O482" t="s">
        <v>4878</v>
      </c>
      <c r="P482" t="s">
        <v>4879</v>
      </c>
      <c r="Q482" t="s">
        <v>405</v>
      </c>
      <c r="R482" t="s">
        <v>405</v>
      </c>
      <c r="S482" t="s">
        <v>405</v>
      </c>
      <c r="T482" t="s">
        <v>4876</v>
      </c>
      <c r="U482" t="s">
        <v>4880</v>
      </c>
      <c r="V482" t="s">
        <v>4881</v>
      </c>
      <c r="W482" t="s">
        <v>1838</v>
      </c>
      <c r="X482" t="s">
        <v>1106</v>
      </c>
      <c r="Y482" t="s">
        <v>1106</v>
      </c>
      <c r="Z482" t="s">
        <v>2907</v>
      </c>
      <c r="AA482" t="s">
        <v>2769</v>
      </c>
      <c r="AB482" t="s">
        <v>643</v>
      </c>
      <c r="AC482" t="s">
        <v>2344</v>
      </c>
      <c r="AD482" t="s">
        <v>2346</v>
      </c>
      <c r="AE482" t="s">
        <v>3154</v>
      </c>
      <c r="AF482" t="s">
        <v>2348</v>
      </c>
      <c r="AG482" t="s">
        <v>4676</v>
      </c>
      <c r="AH482" t="s">
        <v>2950</v>
      </c>
      <c r="AI482" t="s">
        <v>2489</v>
      </c>
      <c r="AJ482" t="s">
        <v>2953</v>
      </c>
      <c r="AK482" t="s">
        <v>517</v>
      </c>
      <c r="AL482" t="s">
        <v>518</v>
      </c>
      <c r="AM482" t="s">
        <v>1048</v>
      </c>
      <c r="AN482" t="s">
        <v>427</v>
      </c>
      <c r="AO482" t="s">
        <v>428</v>
      </c>
      <c r="AP482" t="s">
        <v>429</v>
      </c>
      <c r="AQ482" t="s">
        <v>4882</v>
      </c>
      <c r="AR482" t="s">
        <v>431</v>
      </c>
      <c r="AS482" t="s">
        <v>432</v>
      </c>
      <c r="AT482" t="s">
        <v>431</v>
      </c>
      <c r="AU482" t="s">
        <v>520</v>
      </c>
      <c r="AV482" t="s">
        <v>674</v>
      </c>
      <c r="AW482" t="s">
        <v>521</v>
      </c>
      <c r="AX482" t="s">
        <v>481</v>
      </c>
      <c r="AY482" t="s">
        <v>437</v>
      </c>
      <c r="AZ482" t="s">
        <v>438</v>
      </c>
      <c r="BA482" t="s">
        <v>438</v>
      </c>
      <c r="BB482" t="s">
        <v>438</v>
      </c>
      <c r="BC482" t="s">
        <v>438</v>
      </c>
      <c r="BD482" t="s">
        <v>439</v>
      </c>
      <c r="BE482" t="s">
        <v>4883</v>
      </c>
      <c r="BF482" t="s">
        <v>441</v>
      </c>
      <c r="BG482" t="s">
        <v>438</v>
      </c>
      <c r="BH482" t="s">
        <v>438</v>
      </c>
      <c r="BI482" t="s">
        <v>438</v>
      </c>
      <c r="BM482" t="s">
        <v>844</v>
      </c>
      <c r="BN482" t="s">
        <v>447</v>
      </c>
    </row>
    <row r="483" spans="1:66">
      <c r="A483">
        <v>479</v>
      </c>
      <c r="B483" t="s">
        <v>186</v>
      </c>
      <c r="C483" t="s">
        <v>4884</v>
      </c>
      <c r="D483" t="s">
        <v>4885</v>
      </c>
      <c r="E483" t="s">
        <v>4884</v>
      </c>
      <c r="F483" t="s">
        <v>2358</v>
      </c>
      <c r="G483" t="s">
        <v>403</v>
      </c>
      <c r="H483" t="s">
        <v>404</v>
      </c>
      <c r="I483" t="s">
        <v>405</v>
      </c>
      <c r="J483" t="s">
        <v>405</v>
      </c>
      <c r="K483" t="s">
        <v>405</v>
      </c>
      <c r="L483" t="s">
        <v>4886</v>
      </c>
      <c r="M483" t="s">
        <v>405</v>
      </c>
      <c r="N483" t="s">
        <v>4887</v>
      </c>
      <c r="O483" t="s">
        <v>4888</v>
      </c>
      <c r="P483" t="s">
        <v>4889</v>
      </c>
      <c r="Q483" t="s">
        <v>4890</v>
      </c>
      <c r="R483" t="s">
        <v>405</v>
      </c>
      <c r="S483" t="s">
        <v>405</v>
      </c>
      <c r="T483" t="s">
        <v>4886</v>
      </c>
      <c r="U483" t="s">
        <v>4891</v>
      </c>
      <c r="V483" t="s">
        <v>4892</v>
      </c>
      <c r="W483" t="s">
        <v>4893</v>
      </c>
      <c r="X483" t="s">
        <v>4894</v>
      </c>
      <c r="Y483" t="s">
        <v>4895</v>
      </c>
      <c r="Z483" t="s">
        <v>4896</v>
      </c>
      <c r="AA483" t="s">
        <v>1838</v>
      </c>
      <c r="AB483" t="s">
        <v>3462</v>
      </c>
      <c r="AC483" t="s">
        <v>2664</v>
      </c>
      <c r="AD483" t="s">
        <v>980</v>
      </c>
      <c r="AE483" t="s">
        <v>981</v>
      </c>
      <c r="AF483" t="s">
        <v>2685</v>
      </c>
      <c r="AG483" t="s">
        <v>2554</v>
      </c>
      <c r="AH483" t="s">
        <v>2539</v>
      </c>
      <c r="AI483" t="s">
        <v>2419</v>
      </c>
      <c r="AJ483" t="s">
        <v>643</v>
      </c>
      <c r="AK483" t="s">
        <v>517</v>
      </c>
      <c r="AL483" t="s">
        <v>518</v>
      </c>
      <c r="AM483" t="s">
        <v>1048</v>
      </c>
      <c r="AN483" t="s">
        <v>427</v>
      </c>
      <c r="AO483" t="s">
        <v>428</v>
      </c>
      <c r="AP483" t="s">
        <v>2610</v>
      </c>
      <c r="AQ483" t="s">
        <v>4897</v>
      </c>
      <c r="AR483" t="s">
        <v>431</v>
      </c>
      <c r="AS483" t="s">
        <v>477</v>
      </c>
      <c r="AT483" t="s">
        <v>431</v>
      </c>
      <c r="AU483" t="s">
        <v>520</v>
      </c>
      <c r="AV483" t="s">
        <v>674</v>
      </c>
      <c r="AW483" t="s">
        <v>521</v>
      </c>
      <c r="AX483" t="s">
        <v>549</v>
      </c>
      <c r="AY483" t="s">
        <v>437</v>
      </c>
      <c r="AZ483" t="s">
        <v>438</v>
      </c>
      <c r="BA483" t="s">
        <v>438</v>
      </c>
      <c r="BB483" t="s">
        <v>438</v>
      </c>
      <c r="BC483" t="s">
        <v>438</v>
      </c>
      <c r="BD483" t="s">
        <v>439</v>
      </c>
      <c r="BE483" t="s">
        <v>4898</v>
      </c>
      <c r="BF483" t="s">
        <v>441</v>
      </c>
      <c r="BG483" t="s">
        <v>438</v>
      </c>
      <c r="BH483" t="s">
        <v>438</v>
      </c>
      <c r="BI483" t="s">
        <v>438</v>
      </c>
      <c r="BM483" t="s">
        <v>447</v>
      </c>
      <c r="BN483" t="s">
        <v>447</v>
      </c>
    </row>
    <row r="484" spans="1:66">
      <c r="A484">
        <v>480</v>
      </c>
      <c r="B484" t="s">
        <v>486</v>
      </c>
      <c r="C484" t="s">
        <v>4899</v>
      </c>
      <c r="D484" t="s">
        <v>4900</v>
      </c>
      <c r="BM484" t="s">
        <v>485</v>
      </c>
      <c r="BN484" t="s">
        <v>447</v>
      </c>
    </row>
    <row r="485" spans="1:66">
      <c r="A485">
        <v>481</v>
      </c>
      <c r="B485" t="s">
        <v>486</v>
      </c>
      <c r="C485" t="s">
        <v>4901</v>
      </c>
      <c r="D485" t="s">
        <v>4902</v>
      </c>
      <c r="BM485" t="s">
        <v>524</v>
      </c>
      <c r="BN485" t="s">
        <v>447</v>
      </c>
    </row>
    <row r="486" spans="1:66">
      <c r="A486">
        <v>482</v>
      </c>
      <c r="B486" t="s">
        <v>186</v>
      </c>
      <c r="C486" t="s">
        <v>4903</v>
      </c>
      <c r="D486" t="s">
        <v>4904</v>
      </c>
      <c r="E486" t="s">
        <v>4903</v>
      </c>
      <c r="F486" t="s">
        <v>2358</v>
      </c>
      <c r="G486" t="s">
        <v>403</v>
      </c>
      <c r="H486" t="s">
        <v>796</v>
      </c>
      <c r="I486" t="s">
        <v>405</v>
      </c>
      <c r="J486" t="s">
        <v>4905</v>
      </c>
      <c r="K486" t="s">
        <v>405</v>
      </c>
      <c r="L486" t="s">
        <v>4906</v>
      </c>
      <c r="M486" t="s">
        <v>405</v>
      </c>
      <c r="N486" t="s">
        <v>4907</v>
      </c>
      <c r="O486" t="s">
        <v>4908</v>
      </c>
      <c r="P486" t="s">
        <v>4909</v>
      </c>
      <c r="Q486" t="s">
        <v>533</v>
      </c>
      <c r="R486" t="s">
        <v>4905</v>
      </c>
      <c r="S486" t="s">
        <v>405</v>
      </c>
      <c r="T486" t="s">
        <v>4906</v>
      </c>
      <c r="U486" t="s">
        <v>4910</v>
      </c>
      <c r="V486" t="s">
        <v>4911</v>
      </c>
      <c r="W486" t="s">
        <v>642</v>
      </c>
      <c r="X486" t="s">
        <v>4015</v>
      </c>
      <c r="Y486" t="s">
        <v>1086</v>
      </c>
      <c r="Z486" t="s">
        <v>1623</v>
      </c>
      <c r="AA486" t="s">
        <v>2095</v>
      </c>
      <c r="AB486" t="s">
        <v>976</v>
      </c>
      <c r="AC486" t="s">
        <v>3506</v>
      </c>
      <c r="AD486" t="s">
        <v>978</v>
      </c>
      <c r="AE486" t="s">
        <v>3506</v>
      </c>
      <c r="AF486" t="s">
        <v>978</v>
      </c>
      <c r="AG486" t="s">
        <v>2387</v>
      </c>
      <c r="AH486" t="s">
        <v>1267</v>
      </c>
      <c r="AI486" t="s">
        <v>1251</v>
      </c>
      <c r="AJ486" t="s">
        <v>980</v>
      </c>
      <c r="AK486" t="s">
        <v>517</v>
      </c>
      <c r="AL486" t="s">
        <v>518</v>
      </c>
      <c r="AM486" t="s">
        <v>474</v>
      </c>
      <c r="AN486" t="s">
        <v>427</v>
      </c>
      <c r="AO486" t="s">
        <v>2113</v>
      </c>
      <c r="AP486" t="s">
        <v>429</v>
      </c>
      <c r="AQ486" t="s">
        <v>573</v>
      </c>
      <c r="AR486" t="s">
        <v>431</v>
      </c>
      <c r="AS486" t="s">
        <v>432</v>
      </c>
      <c r="AT486" t="s">
        <v>431</v>
      </c>
      <c r="AU486" t="s">
        <v>520</v>
      </c>
      <c r="AV486" t="s">
        <v>479</v>
      </c>
      <c r="AW486" t="s">
        <v>521</v>
      </c>
      <c r="AX486" t="s">
        <v>549</v>
      </c>
      <c r="AY486" t="s">
        <v>431</v>
      </c>
      <c r="AZ486" t="s">
        <v>438</v>
      </c>
      <c r="BA486" t="s">
        <v>438</v>
      </c>
      <c r="BB486" t="s">
        <v>438</v>
      </c>
      <c r="BC486" t="s">
        <v>438</v>
      </c>
      <c r="BD486" t="s">
        <v>439</v>
      </c>
      <c r="BE486" t="s">
        <v>573</v>
      </c>
      <c r="BF486" t="s">
        <v>441</v>
      </c>
      <c r="BG486" t="s">
        <v>442</v>
      </c>
      <c r="BH486" t="s">
        <v>442</v>
      </c>
      <c r="BI486" t="s">
        <v>438</v>
      </c>
      <c r="BJ486" t="s">
        <v>1267</v>
      </c>
      <c r="BK486" t="s">
        <v>1267</v>
      </c>
      <c r="BM486" t="s">
        <v>447</v>
      </c>
      <c r="BN486" t="s">
        <v>447</v>
      </c>
    </row>
    <row r="487" spans="1:66">
      <c r="A487">
        <v>483</v>
      </c>
      <c r="B487" t="s">
        <v>186</v>
      </c>
      <c r="C487" t="s">
        <v>4912</v>
      </c>
      <c r="D487" t="s">
        <v>4913</v>
      </c>
      <c r="E487" t="s">
        <v>4914</v>
      </c>
      <c r="F487" t="s">
        <v>2358</v>
      </c>
      <c r="G487" t="s">
        <v>403</v>
      </c>
      <c r="H487" t="s">
        <v>628</v>
      </c>
      <c r="I487" t="s">
        <v>405</v>
      </c>
      <c r="J487" t="s">
        <v>405</v>
      </c>
      <c r="K487" t="s">
        <v>405</v>
      </c>
      <c r="L487" t="s">
        <v>4915</v>
      </c>
      <c r="M487" t="s">
        <v>405</v>
      </c>
      <c r="N487" t="s">
        <v>4916</v>
      </c>
      <c r="O487" t="s">
        <v>4917</v>
      </c>
      <c r="P487" t="s">
        <v>4918</v>
      </c>
      <c r="Q487" t="s">
        <v>4919</v>
      </c>
      <c r="R487" t="s">
        <v>405</v>
      </c>
      <c r="S487" t="s">
        <v>405</v>
      </c>
      <c r="T487" t="s">
        <v>4915</v>
      </c>
      <c r="U487" t="s">
        <v>4920</v>
      </c>
      <c r="V487" t="s">
        <v>4921</v>
      </c>
      <c r="W487" t="s">
        <v>1179</v>
      </c>
      <c r="X487" t="s">
        <v>1525</v>
      </c>
      <c r="Y487" t="s">
        <v>1543</v>
      </c>
      <c r="Z487" t="s">
        <v>1544</v>
      </c>
      <c r="AA487" t="s">
        <v>1838</v>
      </c>
      <c r="AB487" t="s">
        <v>3602</v>
      </c>
      <c r="AC487" t="s">
        <v>1622</v>
      </c>
      <c r="AD487" t="s">
        <v>4868</v>
      </c>
      <c r="AE487" t="s">
        <v>4922</v>
      </c>
      <c r="AF487" t="s">
        <v>2817</v>
      </c>
      <c r="AG487" t="s">
        <v>2701</v>
      </c>
      <c r="AH487" t="s">
        <v>4923</v>
      </c>
      <c r="AI487" t="s">
        <v>4638</v>
      </c>
      <c r="AJ487" t="s">
        <v>2098</v>
      </c>
      <c r="AK487" t="s">
        <v>517</v>
      </c>
      <c r="AL487" t="s">
        <v>518</v>
      </c>
      <c r="AM487" t="s">
        <v>426</v>
      </c>
      <c r="AN487" t="s">
        <v>427</v>
      </c>
      <c r="AO487" t="s">
        <v>428</v>
      </c>
      <c r="AP487" t="s">
        <v>429</v>
      </c>
      <c r="AQ487" t="s">
        <v>4924</v>
      </c>
      <c r="AR487" t="s">
        <v>431</v>
      </c>
      <c r="AS487" t="s">
        <v>432</v>
      </c>
      <c r="AT487" t="s">
        <v>431</v>
      </c>
      <c r="AU487" t="s">
        <v>520</v>
      </c>
      <c r="AV487" t="s">
        <v>434</v>
      </c>
      <c r="AW487" t="s">
        <v>521</v>
      </c>
      <c r="AX487" t="s">
        <v>1131</v>
      </c>
      <c r="AY487" t="s">
        <v>431</v>
      </c>
      <c r="AZ487" t="s">
        <v>438</v>
      </c>
      <c r="BA487" t="s">
        <v>438</v>
      </c>
      <c r="BB487" t="s">
        <v>438</v>
      </c>
      <c r="BC487" t="s">
        <v>438</v>
      </c>
      <c r="BD487" t="s">
        <v>439</v>
      </c>
      <c r="BE487" t="s">
        <v>4925</v>
      </c>
      <c r="BF487" t="s">
        <v>441</v>
      </c>
      <c r="BG487" t="s">
        <v>442</v>
      </c>
      <c r="BH487" t="s">
        <v>438</v>
      </c>
      <c r="BI487" t="s">
        <v>438</v>
      </c>
      <c r="BJ487" t="s">
        <v>4923</v>
      </c>
      <c r="BM487" t="s">
        <v>743</v>
      </c>
      <c r="BN487" t="s">
        <v>845</v>
      </c>
    </row>
    <row r="488" spans="1:66">
      <c r="A488">
        <v>484</v>
      </c>
      <c r="B488" t="s">
        <v>186</v>
      </c>
      <c r="C488" t="s">
        <v>4926</v>
      </c>
      <c r="D488" t="s">
        <v>4927</v>
      </c>
      <c r="E488" t="s">
        <v>4928</v>
      </c>
      <c r="F488" t="s">
        <v>2358</v>
      </c>
      <c r="G488" t="s">
        <v>403</v>
      </c>
      <c r="H488" t="s">
        <v>729</v>
      </c>
      <c r="I488" t="s">
        <v>405</v>
      </c>
      <c r="J488" t="s">
        <v>405</v>
      </c>
      <c r="K488" t="s">
        <v>405</v>
      </c>
      <c r="L488" t="s">
        <v>4929</v>
      </c>
      <c r="M488" t="s">
        <v>405</v>
      </c>
      <c r="N488" t="s">
        <v>4930</v>
      </c>
      <c r="O488" t="s">
        <v>4931</v>
      </c>
      <c r="P488" t="s">
        <v>1881</v>
      </c>
      <c r="Q488" t="s">
        <v>4932</v>
      </c>
      <c r="R488" t="s">
        <v>405</v>
      </c>
      <c r="S488" t="s">
        <v>405</v>
      </c>
      <c r="T488" t="s">
        <v>4929</v>
      </c>
      <c r="U488" t="s">
        <v>4933</v>
      </c>
      <c r="V488" t="s">
        <v>4934</v>
      </c>
      <c r="W488" t="s">
        <v>1084</v>
      </c>
      <c r="X488" t="s">
        <v>1313</v>
      </c>
      <c r="Y488" t="s">
        <v>3407</v>
      </c>
      <c r="Z488" t="s">
        <v>2907</v>
      </c>
      <c r="AA488" t="s">
        <v>3600</v>
      </c>
      <c r="AB488" t="s">
        <v>643</v>
      </c>
      <c r="AC488" t="s">
        <v>2344</v>
      </c>
      <c r="AD488" t="s">
        <v>2346</v>
      </c>
      <c r="AE488" t="s">
        <v>3154</v>
      </c>
      <c r="AF488" t="s">
        <v>2349</v>
      </c>
      <c r="AG488" t="s">
        <v>2350</v>
      </c>
      <c r="AH488" t="s">
        <v>2783</v>
      </c>
      <c r="AI488" t="s">
        <v>4935</v>
      </c>
      <c r="AJ488" t="s">
        <v>2953</v>
      </c>
      <c r="AK488" t="s">
        <v>517</v>
      </c>
      <c r="AL488" t="s">
        <v>518</v>
      </c>
      <c r="AM488" t="s">
        <v>1048</v>
      </c>
      <c r="AN488" t="s">
        <v>427</v>
      </c>
      <c r="AO488" t="s">
        <v>428</v>
      </c>
      <c r="AP488" t="s">
        <v>429</v>
      </c>
      <c r="AQ488" t="s">
        <v>4936</v>
      </c>
      <c r="AR488" t="s">
        <v>431</v>
      </c>
      <c r="AS488" t="s">
        <v>477</v>
      </c>
      <c r="AT488" t="s">
        <v>431</v>
      </c>
      <c r="AU488" t="s">
        <v>520</v>
      </c>
      <c r="AV488" t="s">
        <v>479</v>
      </c>
      <c r="AW488" t="s">
        <v>549</v>
      </c>
      <c r="AX488" t="s">
        <v>1753</v>
      </c>
      <c r="AY488" t="s">
        <v>437</v>
      </c>
      <c r="AZ488" t="s">
        <v>438</v>
      </c>
      <c r="BA488" t="s">
        <v>438</v>
      </c>
      <c r="BB488" t="s">
        <v>438</v>
      </c>
      <c r="BC488" t="s">
        <v>438</v>
      </c>
      <c r="BD488" t="s">
        <v>439</v>
      </c>
      <c r="BE488" t="s">
        <v>4937</v>
      </c>
      <c r="BF488" t="s">
        <v>441</v>
      </c>
      <c r="BG488" t="s">
        <v>442</v>
      </c>
      <c r="BH488" t="s">
        <v>438</v>
      </c>
      <c r="BI488" t="s">
        <v>438</v>
      </c>
      <c r="BJ488" t="s">
        <v>2783</v>
      </c>
      <c r="BM488" t="s">
        <v>447</v>
      </c>
      <c r="BN488" t="s">
        <v>447</v>
      </c>
    </row>
    <row r="489" spans="1:66">
      <c r="A489">
        <v>485</v>
      </c>
      <c r="B489" t="s">
        <v>186</v>
      </c>
      <c r="C489" t="s">
        <v>4938</v>
      </c>
      <c r="D489" t="s">
        <v>4939</v>
      </c>
      <c r="E489" t="s">
        <v>4940</v>
      </c>
      <c r="F489" t="s">
        <v>2358</v>
      </c>
      <c r="G489" t="s">
        <v>403</v>
      </c>
      <c r="H489" t="s">
        <v>404</v>
      </c>
      <c r="I489" t="s">
        <v>405</v>
      </c>
      <c r="J489" t="s">
        <v>405</v>
      </c>
      <c r="K489" t="s">
        <v>405</v>
      </c>
      <c r="L489" t="s">
        <v>4941</v>
      </c>
      <c r="M489" t="s">
        <v>405</v>
      </c>
      <c r="N489" t="s">
        <v>405</v>
      </c>
      <c r="O489" t="s">
        <v>4942</v>
      </c>
      <c r="P489" t="s">
        <v>4943</v>
      </c>
      <c r="Q489" t="s">
        <v>4944</v>
      </c>
      <c r="R489" t="s">
        <v>405</v>
      </c>
      <c r="S489" t="s">
        <v>405</v>
      </c>
      <c r="T489" t="s">
        <v>4941</v>
      </c>
      <c r="U489" t="s">
        <v>4945</v>
      </c>
      <c r="V489" t="s">
        <v>4946</v>
      </c>
      <c r="W489" t="s">
        <v>1090</v>
      </c>
      <c r="X489" t="s">
        <v>1087</v>
      </c>
      <c r="Y489" t="s">
        <v>1088</v>
      </c>
      <c r="Z489" t="s">
        <v>2746</v>
      </c>
      <c r="AA489" t="s">
        <v>1886</v>
      </c>
      <c r="AB489" t="s">
        <v>4947</v>
      </c>
      <c r="AC489" t="s">
        <v>4947</v>
      </c>
      <c r="AD489" t="s">
        <v>4948</v>
      </c>
      <c r="AE489" t="s">
        <v>4949</v>
      </c>
      <c r="AF489" t="s">
        <v>4950</v>
      </c>
      <c r="AG489" t="s">
        <v>4951</v>
      </c>
      <c r="AH489" t="s">
        <v>3704</v>
      </c>
      <c r="AI489" t="s">
        <v>3397</v>
      </c>
      <c r="AJ489" t="s">
        <v>4952</v>
      </c>
      <c r="AK489" t="s">
        <v>517</v>
      </c>
      <c r="AL489" t="s">
        <v>947</v>
      </c>
      <c r="AM489" t="s">
        <v>1048</v>
      </c>
      <c r="AN489" t="s">
        <v>427</v>
      </c>
      <c r="AO489" t="s">
        <v>428</v>
      </c>
      <c r="AP489" t="s">
        <v>2610</v>
      </c>
      <c r="AQ489" t="s">
        <v>4953</v>
      </c>
      <c r="AR489" t="s">
        <v>431</v>
      </c>
      <c r="AS489" t="s">
        <v>477</v>
      </c>
      <c r="AT489" t="s">
        <v>431</v>
      </c>
      <c r="AU489" t="s">
        <v>520</v>
      </c>
      <c r="AV489" t="s">
        <v>674</v>
      </c>
      <c r="AW489" t="s">
        <v>521</v>
      </c>
      <c r="AX489" t="s">
        <v>435</v>
      </c>
      <c r="AY489" t="s">
        <v>437</v>
      </c>
      <c r="AZ489" t="s">
        <v>438</v>
      </c>
      <c r="BA489" t="s">
        <v>438</v>
      </c>
      <c r="BB489" t="s">
        <v>438</v>
      </c>
      <c r="BC489" t="s">
        <v>438</v>
      </c>
      <c r="BD489" t="s">
        <v>439</v>
      </c>
      <c r="BE489" t="s">
        <v>4954</v>
      </c>
      <c r="BF489" t="s">
        <v>441</v>
      </c>
      <c r="BG489" t="s">
        <v>438</v>
      </c>
      <c r="BH489" t="s">
        <v>438</v>
      </c>
      <c r="BI489" t="s">
        <v>438</v>
      </c>
      <c r="BM489" t="s">
        <v>447</v>
      </c>
      <c r="BN489" t="s">
        <v>447</v>
      </c>
    </row>
    <row r="490" spans="1:66">
      <c r="A490">
        <v>486</v>
      </c>
      <c r="B490" t="s">
        <v>186</v>
      </c>
      <c r="C490" t="s">
        <v>4955</v>
      </c>
      <c r="D490" t="s">
        <v>4956</v>
      </c>
      <c r="E490" t="s">
        <v>4955</v>
      </c>
      <c r="F490" t="s">
        <v>2358</v>
      </c>
      <c r="G490" t="s">
        <v>403</v>
      </c>
      <c r="H490" t="s">
        <v>578</v>
      </c>
      <c r="I490" t="s">
        <v>405</v>
      </c>
      <c r="J490" t="s">
        <v>4957</v>
      </c>
      <c r="K490" t="s">
        <v>405</v>
      </c>
      <c r="L490" t="s">
        <v>4958</v>
      </c>
      <c r="M490" t="s">
        <v>4959</v>
      </c>
      <c r="N490" t="s">
        <v>4960</v>
      </c>
      <c r="O490" t="s">
        <v>4961</v>
      </c>
      <c r="P490" t="s">
        <v>4962</v>
      </c>
      <c r="Q490" t="s">
        <v>4963</v>
      </c>
      <c r="R490" t="s">
        <v>4957</v>
      </c>
      <c r="S490" t="s">
        <v>405</v>
      </c>
      <c r="T490" t="s">
        <v>4958</v>
      </c>
      <c r="U490" t="s">
        <v>4964</v>
      </c>
      <c r="V490" t="s">
        <v>4965</v>
      </c>
      <c r="W490" t="s">
        <v>1106</v>
      </c>
      <c r="X490" t="s">
        <v>1090</v>
      </c>
      <c r="Y490" t="s">
        <v>2507</v>
      </c>
      <c r="Z490" t="s">
        <v>1089</v>
      </c>
      <c r="AA490" t="s">
        <v>1491</v>
      </c>
      <c r="AB490" t="s">
        <v>2747</v>
      </c>
      <c r="AC490" t="s">
        <v>2748</v>
      </c>
      <c r="AD490" t="s">
        <v>1499</v>
      </c>
      <c r="AE490" t="s">
        <v>3358</v>
      </c>
      <c r="AF490" t="s">
        <v>2648</v>
      </c>
      <c r="AG490" t="s">
        <v>3575</v>
      </c>
      <c r="AH490" t="s">
        <v>2685</v>
      </c>
      <c r="AI490" t="s">
        <v>2625</v>
      </c>
      <c r="AJ490" t="s">
        <v>2506</v>
      </c>
      <c r="AK490" t="s">
        <v>517</v>
      </c>
      <c r="AL490" t="s">
        <v>518</v>
      </c>
      <c r="AM490" t="s">
        <v>474</v>
      </c>
      <c r="AN490" t="s">
        <v>427</v>
      </c>
      <c r="AO490" t="s">
        <v>428</v>
      </c>
      <c r="AP490" t="s">
        <v>429</v>
      </c>
      <c r="AQ490" t="s">
        <v>1151</v>
      </c>
      <c r="AR490" t="s">
        <v>431</v>
      </c>
      <c r="AS490" t="s">
        <v>432</v>
      </c>
      <c r="AT490" t="s">
        <v>431</v>
      </c>
      <c r="AU490" t="s">
        <v>520</v>
      </c>
      <c r="AV490" t="s">
        <v>479</v>
      </c>
      <c r="AW490" t="s">
        <v>521</v>
      </c>
      <c r="AX490" t="s">
        <v>481</v>
      </c>
      <c r="AY490" t="s">
        <v>431</v>
      </c>
      <c r="AZ490" t="s">
        <v>438</v>
      </c>
      <c r="BA490" t="s">
        <v>438</v>
      </c>
      <c r="BB490" t="s">
        <v>438</v>
      </c>
      <c r="BC490" t="s">
        <v>438</v>
      </c>
      <c r="BD490" t="s">
        <v>439</v>
      </c>
      <c r="BE490" t="s">
        <v>4966</v>
      </c>
      <c r="BF490" t="s">
        <v>441</v>
      </c>
      <c r="BG490" t="s">
        <v>442</v>
      </c>
      <c r="BH490" t="s">
        <v>442</v>
      </c>
      <c r="BI490" t="s">
        <v>438</v>
      </c>
      <c r="BJ490" t="s">
        <v>3575</v>
      </c>
      <c r="BK490" t="s">
        <v>3575</v>
      </c>
      <c r="BM490" t="s">
        <v>447</v>
      </c>
      <c r="BN490" t="s">
        <v>447</v>
      </c>
    </row>
    <row r="491" spans="1:66">
      <c r="A491">
        <v>487</v>
      </c>
      <c r="B491" t="s">
        <v>186</v>
      </c>
      <c r="C491" t="s">
        <v>4967</v>
      </c>
      <c r="D491" t="s">
        <v>4968</v>
      </c>
      <c r="E491" t="s">
        <v>4969</v>
      </c>
      <c r="F491" t="s">
        <v>2358</v>
      </c>
      <c r="G491" t="s">
        <v>403</v>
      </c>
      <c r="H491" t="s">
        <v>1171</v>
      </c>
      <c r="I491" t="s">
        <v>405</v>
      </c>
      <c r="J491" t="s">
        <v>4970</v>
      </c>
      <c r="K491" t="s">
        <v>405</v>
      </c>
      <c r="L491" t="s">
        <v>4971</v>
      </c>
      <c r="M491" t="s">
        <v>405</v>
      </c>
      <c r="N491" t="s">
        <v>4972</v>
      </c>
      <c r="O491" t="s">
        <v>4973</v>
      </c>
      <c r="P491" t="s">
        <v>4974</v>
      </c>
      <c r="Q491" t="s">
        <v>4975</v>
      </c>
      <c r="R491" t="s">
        <v>4970</v>
      </c>
      <c r="S491" t="s">
        <v>405</v>
      </c>
      <c r="T491" t="s">
        <v>4971</v>
      </c>
      <c r="U491" t="s">
        <v>4976</v>
      </c>
      <c r="V491" t="s">
        <v>4977</v>
      </c>
      <c r="W491" t="s">
        <v>642</v>
      </c>
      <c r="X491" t="s">
        <v>3600</v>
      </c>
      <c r="Y491" t="s">
        <v>2769</v>
      </c>
      <c r="Z491" t="s">
        <v>3601</v>
      </c>
      <c r="AA491" t="s">
        <v>2288</v>
      </c>
      <c r="AB491" t="s">
        <v>643</v>
      </c>
      <c r="AC491" t="s">
        <v>2404</v>
      </c>
      <c r="AD491" t="s">
        <v>2346</v>
      </c>
      <c r="AE491" t="s">
        <v>3154</v>
      </c>
      <c r="AF491" t="s">
        <v>3138</v>
      </c>
      <c r="AG491" t="s">
        <v>3027</v>
      </c>
      <c r="AH491" t="s">
        <v>2348</v>
      </c>
      <c r="AI491" t="s">
        <v>4676</v>
      </c>
      <c r="AJ491" t="s">
        <v>4677</v>
      </c>
      <c r="AK491" t="s">
        <v>517</v>
      </c>
      <c r="AL491" t="s">
        <v>518</v>
      </c>
      <c r="AM491" t="s">
        <v>1048</v>
      </c>
      <c r="AN491" t="s">
        <v>427</v>
      </c>
      <c r="AO491" t="s">
        <v>428</v>
      </c>
      <c r="AP491" t="s">
        <v>429</v>
      </c>
      <c r="AQ491" t="s">
        <v>573</v>
      </c>
      <c r="AR491" t="s">
        <v>431</v>
      </c>
      <c r="AS491" t="s">
        <v>477</v>
      </c>
      <c r="AT491" t="s">
        <v>431</v>
      </c>
      <c r="AU491" t="s">
        <v>520</v>
      </c>
      <c r="AV491" t="s">
        <v>674</v>
      </c>
      <c r="AW491" t="s">
        <v>521</v>
      </c>
      <c r="AX491" t="s">
        <v>480</v>
      </c>
      <c r="AY491" t="s">
        <v>437</v>
      </c>
      <c r="AZ491" t="s">
        <v>438</v>
      </c>
      <c r="BA491" t="s">
        <v>438</v>
      </c>
      <c r="BB491" t="s">
        <v>438</v>
      </c>
      <c r="BC491" t="s">
        <v>438</v>
      </c>
      <c r="BD491" t="s">
        <v>439</v>
      </c>
      <c r="BE491" t="s">
        <v>573</v>
      </c>
      <c r="BF491" t="s">
        <v>441</v>
      </c>
      <c r="BG491" t="s">
        <v>438</v>
      </c>
      <c r="BH491" t="s">
        <v>438</v>
      </c>
      <c r="BI491" t="s">
        <v>438</v>
      </c>
      <c r="BM491" t="s">
        <v>447</v>
      </c>
      <c r="BN491" t="s">
        <v>447</v>
      </c>
    </row>
    <row r="492" spans="1:66">
      <c r="A492">
        <v>488</v>
      </c>
      <c r="B492" t="s">
        <v>186</v>
      </c>
      <c r="C492" t="s">
        <v>4978</v>
      </c>
      <c r="D492" t="s">
        <v>4979</v>
      </c>
      <c r="E492" t="s">
        <v>4980</v>
      </c>
      <c r="F492" t="s">
        <v>2358</v>
      </c>
      <c r="G492" t="s">
        <v>403</v>
      </c>
      <c r="H492" t="s">
        <v>598</v>
      </c>
      <c r="I492" t="s">
        <v>405</v>
      </c>
      <c r="J492" t="s">
        <v>4981</v>
      </c>
      <c r="K492" t="s">
        <v>4982</v>
      </c>
      <c r="L492" t="s">
        <v>4983</v>
      </c>
      <c r="M492" t="s">
        <v>4984</v>
      </c>
      <c r="N492" t="s">
        <v>4985</v>
      </c>
      <c r="O492" t="s">
        <v>4986</v>
      </c>
      <c r="P492" t="s">
        <v>4987</v>
      </c>
      <c r="Q492" t="s">
        <v>4988</v>
      </c>
      <c r="R492" t="s">
        <v>4981</v>
      </c>
      <c r="S492" t="s">
        <v>4982</v>
      </c>
      <c r="T492" t="s">
        <v>4983</v>
      </c>
      <c r="U492" t="s">
        <v>4989</v>
      </c>
      <c r="V492" t="s">
        <v>4990</v>
      </c>
      <c r="W492" t="s">
        <v>2419</v>
      </c>
      <c r="X492" t="s">
        <v>3452</v>
      </c>
      <c r="Y492" t="s">
        <v>2449</v>
      </c>
      <c r="Z492" t="s">
        <v>2343</v>
      </c>
      <c r="AA492" t="s">
        <v>2452</v>
      </c>
      <c r="AB492" t="s">
        <v>643</v>
      </c>
      <c r="AC492" t="s">
        <v>2344</v>
      </c>
      <c r="AD492" t="s">
        <v>2345</v>
      </c>
      <c r="AE492" t="s">
        <v>2346</v>
      </c>
      <c r="AF492" t="s">
        <v>2405</v>
      </c>
      <c r="AG492" t="s">
        <v>3138</v>
      </c>
      <c r="AH492" t="s">
        <v>2347</v>
      </c>
      <c r="AI492" t="s">
        <v>2348</v>
      </c>
      <c r="AJ492" t="s">
        <v>2351</v>
      </c>
      <c r="AK492" t="s">
        <v>517</v>
      </c>
      <c r="AL492" t="s">
        <v>518</v>
      </c>
      <c r="AM492" t="s">
        <v>474</v>
      </c>
      <c r="AN492" t="s">
        <v>427</v>
      </c>
      <c r="AO492" t="s">
        <v>428</v>
      </c>
      <c r="AP492" t="s">
        <v>4991</v>
      </c>
      <c r="AQ492" t="s">
        <v>4992</v>
      </c>
      <c r="AR492" t="s">
        <v>431</v>
      </c>
      <c r="AS492" t="s">
        <v>477</v>
      </c>
      <c r="AT492" t="s">
        <v>431</v>
      </c>
      <c r="AU492" t="s">
        <v>405</v>
      </c>
      <c r="AV492" t="s">
        <v>405</v>
      </c>
      <c r="AW492" t="s">
        <v>623</v>
      </c>
      <c r="AX492" t="s">
        <v>623</v>
      </c>
      <c r="AY492" t="s">
        <v>431</v>
      </c>
      <c r="AZ492" t="s">
        <v>438</v>
      </c>
      <c r="BA492" t="s">
        <v>438</v>
      </c>
      <c r="BB492" t="s">
        <v>438</v>
      </c>
      <c r="BC492" t="s">
        <v>438</v>
      </c>
      <c r="BD492" t="s">
        <v>439</v>
      </c>
      <c r="BE492" t="s">
        <v>4993</v>
      </c>
      <c r="BF492" t="s">
        <v>441</v>
      </c>
      <c r="BG492" t="s">
        <v>442</v>
      </c>
      <c r="BH492" t="s">
        <v>442</v>
      </c>
      <c r="BI492" t="s">
        <v>438</v>
      </c>
      <c r="BJ492" t="s">
        <v>2347</v>
      </c>
      <c r="BK492" t="s">
        <v>2347</v>
      </c>
      <c r="BM492" t="s">
        <v>845</v>
      </c>
      <c r="BN492" t="s">
        <v>444</v>
      </c>
    </row>
    <row r="493" spans="1:66">
      <c r="A493">
        <v>489</v>
      </c>
      <c r="B493" t="s">
        <v>186</v>
      </c>
      <c r="C493" t="s">
        <v>4994</v>
      </c>
      <c r="D493" t="s">
        <v>4995</v>
      </c>
      <c r="E493" t="s">
        <v>4996</v>
      </c>
      <c r="F493" t="s">
        <v>2358</v>
      </c>
      <c r="G493" t="s">
        <v>403</v>
      </c>
      <c r="H493" t="s">
        <v>628</v>
      </c>
      <c r="I493" t="s">
        <v>4997</v>
      </c>
      <c r="J493" t="s">
        <v>4998</v>
      </c>
      <c r="K493" t="s">
        <v>405</v>
      </c>
      <c r="L493" t="s">
        <v>4999</v>
      </c>
      <c r="M493" t="s">
        <v>405</v>
      </c>
      <c r="N493" t="s">
        <v>4997</v>
      </c>
      <c r="O493" t="s">
        <v>5000</v>
      </c>
      <c r="P493" t="s">
        <v>5000</v>
      </c>
      <c r="Q493" t="s">
        <v>5001</v>
      </c>
      <c r="R493" t="s">
        <v>4998</v>
      </c>
      <c r="S493" t="s">
        <v>405</v>
      </c>
      <c r="T493" t="s">
        <v>4999</v>
      </c>
      <c r="U493" t="s">
        <v>5002</v>
      </c>
      <c r="V493" t="s">
        <v>5003</v>
      </c>
      <c r="W493" t="s">
        <v>1086</v>
      </c>
      <c r="X493" t="s">
        <v>1635</v>
      </c>
      <c r="Y493" t="s">
        <v>1086</v>
      </c>
      <c r="Z493" t="s">
        <v>1635</v>
      </c>
      <c r="AA493" t="s">
        <v>2095</v>
      </c>
      <c r="AB493" t="s">
        <v>5004</v>
      </c>
      <c r="AC493" t="s">
        <v>981</v>
      </c>
      <c r="AD493" t="s">
        <v>984</v>
      </c>
      <c r="AE493" t="s">
        <v>981</v>
      </c>
      <c r="AF493" t="s">
        <v>981</v>
      </c>
      <c r="AG493" t="s">
        <v>2404</v>
      </c>
      <c r="AH493" t="s">
        <v>2580</v>
      </c>
      <c r="AI493" t="s">
        <v>2404</v>
      </c>
      <c r="AJ493" t="s">
        <v>2580</v>
      </c>
      <c r="AK493" t="s">
        <v>517</v>
      </c>
      <c r="AL493" t="s">
        <v>518</v>
      </c>
      <c r="AM493" t="s">
        <v>474</v>
      </c>
      <c r="AN493" t="s">
        <v>427</v>
      </c>
      <c r="AO493" t="s">
        <v>5005</v>
      </c>
      <c r="AP493" t="s">
        <v>1574</v>
      </c>
      <c r="AQ493" t="s">
        <v>4482</v>
      </c>
      <c r="AR493" t="s">
        <v>431</v>
      </c>
      <c r="AS493" t="s">
        <v>477</v>
      </c>
      <c r="AT493" t="s">
        <v>431</v>
      </c>
      <c r="AU493" t="s">
        <v>405</v>
      </c>
      <c r="AV493" t="s">
        <v>405</v>
      </c>
      <c r="AW493" t="s">
        <v>623</v>
      </c>
      <c r="AX493" t="s">
        <v>623</v>
      </c>
      <c r="AY493" t="s">
        <v>431</v>
      </c>
      <c r="AZ493" t="s">
        <v>438</v>
      </c>
      <c r="BA493" t="s">
        <v>438</v>
      </c>
      <c r="BB493" t="s">
        <v>438</v>
      </c>
      <c r="BC493" t="s">
        <v>438</v>
      </c>
      <c r="BD493" t="s">
        <v>439</v>
      </c>
      <c r="BE493" t="s">
        <v>5006</v>
      </c>
      <c r="BF493" t="s">
        <v>441</v>
      </c>
      <c r="BG493" t="s">
        <v>442</v>
      </c>
      <c r="BH493" t="s">
        <v>442</v>
      </c>
      <c r="BI493" t="s">
        <v>438</v>
      </c>
      <c r="BJ493" t="s">
        <v>3776</v>
      </c>
      <c r="BK493" t="s">
        <v>3776</v>
      </c>
      <c r="BM493" t="s">
        <v>485</v>
      </c>
      <c r="BN493" t="s">
        <v>444</v>
      </c>
    </row>
    <row r="494" spans="1:66">
      <c r="A494">
        <v>490</v>
      </c>
      <c r="B494" t="s">
        <v>697</v>
      </c>
      <c r="C494" t="s">
        <v>5007</v>
      </c>
      <c r="D494" t="s">
        <v>5008</v>
      </c>
      <c r="BM494" t="s">
        <v>447</v>
      </c>
      <c r="BN494" t="s">
        <v>447</v>
      </c>
    </row>
    <row r="495" spans="1:66">
      <c r="A495">
        <v>491</v>
      </c>
      <c r="B495" t="s">
        <v>186</v>
      </c>
      <c r="C495" t="s">
        <v>5009</v>
      </c>
      <c r="D495" t="s">
        <v>2602</v>
      </c>
      <c r="E495" t="s">
        <v>5010</v>
      </c>
      <c r="F495" t="s">
        <v>2358</v>
      </c>
      <c r="G495" t="s">
        <v>403</v>
      </c>
      <c r="H495" t="s">
        <v>578</v>
      </c>
      <c r="I495" t="s">
        <v>405</v>
      </c>
      <c r="J495" t="s">
        <v>5011</v>
      </c>
      <c r="K495" t="s">
        <v>405</v>
      </c>
      <c r="L495" t="s">
        <v>5012</v>
      </c>
      <c r="M495" t="s">
        <v>405</v>
      </c>
      <c r="N495" t="s">
        <v>5013</v>
      </c>
      <c r="O495" t="s">
        <v>5014</v>
      </c>
      <c r="P495" t="s">
        <v>5015</v>
      </c>
      <c r="Q495" t="s">
        <v>5016</v>
      </c>
      <c r="R495" t="s">
        <v>5011</v>
      </c>
      <c r="S495" t="s">
        <v>405</v>
      </c>
      <c r="T495" t="s">
        <v>5012</v>
      </c>
      <c r="U495" t="s">
        <v>5017</v>
      </c>
      <c r="V495" t="s">
        <v>5018</v>
      </c>
      <c r="W495" t="s">
        <v>1838</v>
      </c>
      <c r="X495" t="s">
        <v>1085</v>
      </c>
      <c r="Y495" t="s">
        <v>1838</v>
      </c>
      <c r="Z495" t="s">
        <v>1085</v>
      </c>
      <c r="AA495" t="s">
        <v>1090</v>
      </c>
      <c r="AB495" t="s">
        <v>1493</v>
      </c>
      <c r="AC495" t="s">
        <v>1491</v>
      </c>
      <c r="AD495" t="s">
        <v>1493</v>
      </c>
      <c r="AE495" t="s">
        <v>3627</v>
      </c>
      <c r="AF495" t="s">
        <v>2703</v>
      </c>
      <c r="AG495" t="s">
        <v>1499</v>
      </c>
      <c r="AH495" t="s">
        <v>1250</v>
      </c>
      <c r="AI495" t="s">
        <v>1499</v>
      </c>
      <c r="AJ495" t="s">
        <v>5019</v>
      </c>
      <c r="AK495" t="s">
        <v>517</v>
      </c>
      <c r="AL495" t="s">
        <v>518</v>
      </c>
      <c r="AM495" t="s">
        <v>474</v>
      </c>
      <c r="AN495" t="s">
        <v>427</v>
      </c>
      <c r="AO495" t="s">
        <v>5020</v>
      </c>
      <c r="AP495" t="s">
        <v>5021</v>
      </c>
      <c r="AQ495" t="s">
        <v>725</v>
      </c>
      <c r="AR495" t="s">
        <v>431</v>
      </c>
      <c r="AS495" t="s">
        <v>477</v>
      </c>
      <c r="AT495" t="s">
        <v>431</v>
      </c>
      <c r="AU495" t="s">
        <v>405</v>
      </c>
      <c r="AV495" t="s">
        <v>405</v>
      </c>
      <c r="AW495" t="s">
        <v>623</v>
      </c>
      <c r="AX495" t="s">
        <v>623</v>
      </c>
      <c r="AY495" t="s">
        <v>431</v>
      </c>
      <c r="AZ495" t="s">
        <v>438</v>
      </c>
      <c r="BA495" t="s">
        <v>438</v>
      </c>
      <c r="BB495" t="s">
        <v>438</v>
      </c>
      <c r="BC495" t="s">
        <v>438</v>
      </c>
      <c r="BD495" t="s">
        <v>439</v>
      </c>
      <c r="BE495" t="s">
        <v>725</v>
      </c>
      <c r="BF495" t="s">
        <v>441</v>
      </c>
      <c r="BG495" t="s">
        <v>442</v>
      </c>
      <c r="BH495" t="s">
        <v>438</v>
      </c>
      <c r="BI495" t="s">
        <v>438</v>
      </c>
      <c r="BJ495" t="s">
        <v>1250</v>
      </c>
      <c r="BM495" t="s">
        <v>444</v>
      </c>
      <c r="BN495" t="s">
        <v>447</v>
      </c>
    </row>
    <row r="496" spans="1:66">
      <c r="A496">
        <v>492</v>
      </c>
      <c r="B496" t="s">
        <v>186</v>
      </c>
      <c r="C496" t="s">
        <v>5022</v>
      </c>
      <c r="D496" t="s">
        <v>5023</v>
      </c>
      <c r="E496" t="s">
        <v>5024</v>
      </c>
      <c r="F496" t="s">
        <v>2358</v>
      </c>
      <c r="G496" t="s">
        <v>403</v>
      </c>
      <c r="H496" t="s">
        <v>578</v>
      </c>
      <c r="I496" t="s">
        <v>405</v>
      </c>
      <c r="J496" t="s">
        <v>405</v>
      </c>
      <c r="K496" t="s">
        <v>405</v>
      </c>
      <c r="L496" t="s">
        <v>1118</v>
      </c>
      <c r="M496" t="s">
        <v>405</v>
      </c>
      <c r="N496" t="s">
        <v>2913</v>
      </c>
      <c r="O496" t="s">
        <v>5025</v>
      </c>
      <c r="P496" t="s">
        <v>5026</v>
      </c>
      <c r="Q496" t="s">
        <v>5027</v>
      </c>
      <c r="R496" t="s">
        <v>405</v>
      </c>
      <c r="S496" t="s">
        <v>405</v>
      </c>
      <c r="T496" t="s">
        <v>1118</v>
      </c>
      <c r="U496" t="s">
        <v>5028</v>
      </c>
      <c r="V496" t="s">
        <v>5029</v>
      </c>
      <c r="W496" t="s">
        <v>642</v>
      </c>
      <c r="X496" t="s">
        <v>642</v>
      </c>
      <c r="Y496" t="s">
        <v>642</v>
      </c>
      <c r="Z496" t="s">
        <v>642</v>
      </c>
      <c r="AA496" t="s">
        <v>1250</v>
      </c>
      <c r="AB496" t="s">
        <v>643</v>
      </c>
      <c r="AC496" t="s">
        <v>2344</v>
      </c>
      <c r="AD496" t="s">
        <v>2345</v>
      </c>
      <c r="AE496" t="s">
        <v>2344</v>
      </c>
      <c r="AF496" t="s">
        <v>2345</v>
      </c>
      <c r="AG496" t="s">
        <v>2489</v>
      </c>
      <c r="AH496" t="s">
        <v>2489</v>
      </c>
      <c r="AI496" t="s">
        <v>2489</v>
      </c>
      <c r="AJ496" t="s">
        <v>2489</v>
      </c>
      <c r="AK496" t="s">
        <v>517</v>
      </c>
      <c r="AL496" t="s">
        <v>947</v>
      </c>
      <c r="AM496" t="s">
        <v>1048</v>
      </c>
      <c r="AN496" t="s">
        <v>427</v>
      </c>
      <c r="AO496" t="s">
        <v>428</v>
      </c>
      <c r="AP496" t="s">
        <v>5030</v>
      </c>
      <c r="AQ496" t="s">
        <v>5031</v>
      </c>
      <c r="AR496" t="s">
        <v>437</v>
      </c>
      <c r="AS496" t="s">
        <v>477</v>
      </c>
      <c r="AT496" t="s">
        <v>431</v>
      </c>
      <c r="AU496" t="s">
        <v>405</v>
      </c>
      <c r="AV496" t="s">
        <v>405</v>
      </c>
      <c r="AW496" t="s">
        <v>623</v>
      </c>
      <c r="AX496" t="s">
        <v>623</v>
      </c>
      <c r="AY496" t="s">
        <v>431</v>
      </c>
      <c r="AZ496" t="s">
        <v>438</v>
      </c>
      <c r="BA496" t="s">
        <v>438</v>
      </c>
      <c r="BB496" t="s">
        <v>438</v>
      </c>
      <c r="BC496" t="s">
        <v>438</v>
      </c>
      <c r="BD496" t="s">
        <v>439</v>
      </c>
      <c r="BE496" t="s">
        <v>5032</v>
      </c>
      <c r="BF496" t="s">
        <v>948</v>
      </c>
      <c r="BG496" t="s">
        <v>442</v>
      </c>
      <c r="BH496" t="s">
        <v>438</v>
      </c>
      <c r="BI496" t="s">
        <v>438</v>
      </c>
      <c r="BJ496" t="s">
        <v>2489</v>
      </c>
      <c r="BM496" t="s">
        <v>443</v>
      </c>
      <c r="BN496" t="s">
        <v>443</v>
      </c>
    </row>
    <row r="497" spans="1:66">
      <c r="A497">
        <v>493</v>
      </c>
      <c r="B497" t="s">
        <v>186</v>
      </c>
      <c r="C497" t="s">
        <v>5033</v>
      </c>
      <c r="D497" t="s">
        <v>2602</v>
      </c>
      <c r="E497" t="s">
        <v>5034</v>
      </c>
      <c r="F497" t="s">
        <v>2358</v>
      </c>
      <c r="G497" t="s">
        <v>403</v>
      </c>
      <c r="H497" t="s">
        <v>578</v>
      </c>
      <c r="I497" t="s">
        <v>405</v>
      </c>
      <c r="J497" t="s">
        <v>5035</v>
      </c>
      <c r="K497" t="s">
        <v>405</v>
      </c>
      <c r="L497" t="s">
        <v>5036</v>
      </c>
      <c r="M497" t="s">
        <v>405</v>
      </c>
      <c r="N497" t="s">
        <v>5013</v>
      </c>
      <c r="O497" t="s">
        <v>5014</v>
      </c>
      <c r="P497" t="s">
        <v>5015</v>
      </c>
      <c r="Q497" t="s">
        <v>5016</v>
      </c>
      <c r="R497" t="s">
        <v>5035</v>
      </c>
      <c r="S497" t="s">
        <v>405</v>
      </c>
      <c r="T497" t="s">
        <v>5036</v>
      </c>
      <c r="U497" t="s">
        <v>5037</v>
      </c>
      <c r="V497" t="s">
        <v>5038</v>
      </c>
      <c r="W497" t="s">
        <v>1250</v>
      </c>
      <c r="X497" t="s">
        <v>2029</v>
      </c>
      <c r="Y497" t="s">
        <v>1250</v>
      </c>
      <c r="Z497" t="s">
        <v>2029</v>
      </c>
      <c r="AA497" t="s">
        <v>2041</v>
      </c>
      <c r="AB497" t="s">
        <v>2685</v>
      </c>
      <c r="AC497" t="s">
        <v>1251</v>
      </c>
      <c r="AD497" t="s">
        <v>2685</v>
      </c>
      <c r="AE497" t="s">
        <v>1252</v>
      </c>
      <c r="AF497" t="s">
        <v>3537</v>
      </c>
      <c r="AG497" t="s">
        <v>2554</v>
      </c>
      <c r="AH497" t="s">
        <v>2539</v>
      </c>
      <c r="AI497" t="s">
        <v>2554</v>
      </c>
      <c r="AJ497" t="s">
        <v>643</v>
      </c>
      <c r="AK497" t="s">
        <v>517</v>
      </c>
      <c r="AL497" t="s">
        <v>518</v>
      </c>
      <c r="AM497" t="s">
        <v>474</v>
      </c>
      <c r="AN497" t="s">
        <v>427</v>
      </c>
      <c r="AO497" t="s">
        <v>5039</v>
      </c>
      <c r="AP497" t="s">
        <v>5040</v>
      </c>
      <c r="AQ497" t="s">
        <v>725</v>
      </c>
      <c r="AR497" t="s">
        <v>431</v>
      </c>
      <c r="AS497" t="s">
        <v>477</v>
      </c>
      <c r="AT497" t="s">
        <v>431</v>
      </c>
      <c r="AU497" t="s">
        <v>405</v>
      </c>
      <c r="AV497" t="s">
        <v>405</v>
      </c>
      <c r="AW497" t="s">
        <v>623</v>
      </c>
      <c r="AX497" t="s">
        <v>623</v>
      </c>
      <c r="AY497" t="s">
        <v>431</v>
      </c>
      <c r="AZ497" t="s">
        <v>438</v>
      </c>
      <c r="BA497" t="s">
        <v>438</v>
      </c>
      <c r="BB497" t="s">
        <v>438</v>
      </c>
      <c r="BC497" t="s">
        <v>438</v>
      </c>
      <c r="BD497" t="s">
        <v>439</v>
      </c>
      <c r="BE497" t="s">
        <v>725</v>
      </c>
      <c r="BF497" t="s">
        <v>441</v>
      </c>
      <c r="BG497" t="s">
        <v>442</v>
      </c>
      <c r="BH497" t="s">
        <v>438</v>
      </c>
      <c r="BI497" t="s">
        <v>438</v>
      </c>
      <c r="BJ497" t="s">
        <v>2539</v>
      </c>
      <c r="BM497" t="s">
        <v>444</v>
      </c>
      <c r="BN497" t="s">
        <v>444</v>
      </c>
    </row>
    <row r="498" spans="1:66">
      <c r="A498">
        <v>494</v>
      </c>
      <c r="B498" t="s">
        <v>186</v>
      </c>
      <c r="C498" t="s">
        <v>5041</v>
      </c>
      <c r="D498" t="s">
        <v>5042</v>
      </c>
      <c r="E498" t="s">
        <v>5041</v>
      </c>
      <c r="F498" t="s">
        <v>2358</v>
      </c>
      <c r="G498" t="s">
        <v>403</v>
      </c>
      <c r="H498" t="s">
        <v>827</v>
      </c>
      <c r="I498" t="s">
        <v>405</v>
      </c>
      <c r="J498" t="s">
        <v>5043</v>
      </c>
      <c r="K498" t="s">
        <v>405</v>
      </c>
      <c r="L498" t="s">
        <v>5044</v>
      </c>
      <c r="M498" t="s">
        <v>405</v>
      </c>
      <c r="N498" t="s">
        <v>5045</v>
      </c>
      <c r="O498" t="s">
        <v>5046</v>
      </c>
      <c r="P498" t="s">
        <v>5047</v>
      </c>
      <c r="Q498" t="s">
        <v>5048</v>
      </c>
      <c r="R498" t="s">
        <v>5043</v>
      </c>
      <c r="S498" t="s">
        <v>405</v>
      </c>
      <c r="T498" t="s">
        <v>5044</v>
      </c>
      <c r="U498" t="s">
        <v>5049</v>
      </c>
      <c r="V498" t="s">
        <v>5050</v>
      </c>
      <c r="W498" t="s">
        <v>2964</v>
      </c>
      <c r="X498" t="s">
        <v>2525</v>
      </c>
      <c r="Y498" t="s">
        <v>2964</v>
      </c>
      <c r="Z498" t="s">
        <v>2525</v>
      </c>
      <c r="AA498" t="s">
        <v>2526</v>
      </c>
      <c r="AB498" t="s">
        <v>4868</v>
      </c>
      <c r="AC498" t="s">
        <v>4922</v>
      </c>
      <c r="AD498" t="s">
        <v>977</v>
      </c>
      <c r="AE498" t="s">
        <v>5051</v>
      </c>
      <c r="AF498" t="s">
        <v>5052</v>
      </c>
      <c r="AG498" t="s">
        <v>1490</v>
      </c>
      <c r="AH498" t="s">
        <v>4923</v>
      </c>
      <c r="AI498" t="s">
        <v>4635</v>
      </c>
      <c r="AJ498" t="s">
        <v>4638</v>
      </c>
      <c r="AK498" t="s">
        <v>517</v>
      </c>
      <c r="AL498" t="s">
        <v>518</v>
      </c>
      <c r="AM498" t="s">
        <v>426</v>
      </c>
      <c r="AN498" t="s">
        <v>645</v>
      </c>
      <c r="AO498" t="s">
        <v>840</v>
      </c>
      <c r="AP498" t="s">
        <v>5053</v>
      </c>
      <c r="AQ498" t="s">
        <v>5054</v>
      </c>
      <c r="AR498" t="s">
        <v>431</v>
      </c>
      <c r="AS498" t="s">
        <v>5055</v>
      </c>
      <c r="AT498" t="s">
        <v>431</v>
      </c>
      <c r="AU498" t="s">
        <v>520</v>
      </c>
      <c r="AV498" t="s">
        <v>674</v>
      </c>
      <c r="AW498" t="s">
        <v>435</v>
      </c>
      <c r="AX498" t="s">
        <v>435</v>
      </c>
      <c r="AY498" t="s">
        <v>431</v>
      </c>
      <c r="AZ498" t="s">
        <v>438</v>
      </c>
      <c r="BA498" t="s">
        <v>438</v>
      </c>
      <c r="BB498" t="s">
        <v>438</v>
      </c>
      <c r="BC498" t="s">
        <v>438</v>
      </c>
      <c r="BD498" t="s">
        <v>439</v>
      </c>
      <c r="BE498" t="s">
        <v>646</v>
      </c>
      <c r="BF498" t="s">
        <v>441</v>
      </c>
      <c r="BG498" t="s">
        <v>438</v>
      </c>
      <c r="BH498" t="s">
        <v>442</v>
      </c>
      <c r="BI498" t="s">
        <v>438</v>
      </c>
      <c r="BK498" t="s">
        <v>4923</v>
      </c>
      <c r="BM498" t="s">
        <v>443</v>
      </c>
      <c r="BN498" t="s">
        <v>444</v>
      </c>
    </row>
    <row r="499" spans="1:66">
      <c r="A499">
        <v>495</v>
      </c>
      <c r="B499" t="s">
        <v>186</v>
      </c>
      <c r="C499" t="s">
        <v>5056</v>
      </c>
      <c r="D499" t="s">
        <v>5057</v>
      </c>
      <c r="E499" t="s">
        <v>5058</v>
      </c>
      <c r="F499" t="s">
        <v>2358</v>
      </c>
      <c r="G499" t="s">
        <v>554</v>
      </c>
      <c r="H499" t="s">
        <v>628</v>
      </c>
      <c r="I499" t="s">
        <v>405</v>
      </c>
      <c r="J499" t="s">
        <v>405</v>
      </c>
      <c r="K499" t="s">
        <v>405</v>
      </c>
      <c r="L499" t="s">
        <v>5059</v>
      </c>
      <c r="M499" t="s">
        <v>405</v>
      </c>
      <c r="N499" t="s">
        <v>5060</v>
      </c>
      <c r="O499" t="s">
        <v>5061</v>
      </c>
      <c r="P499" t="s">
        <v>5062</v>
      </c>
      <c r="Q499" t="s">
        <v>5063</v>
      </c>
      <c r="R499" t="s">
        <v>405</v>
      </c>
      <c r="S499" t="s">
        <v>405</v>
      </c>
      <c r="T499" t="s">
        <v>5059</v>
      </c>
      <c r="U499" t="s">
        <v>5064</v>
      </c>
      <c r="V499" t="s">
        <v>5065</v>
      </c>
      <c r="W499" t="s">
        <v>973</v>
      </c>
      <c r="X499" t="s">
        <v>1619</v>
      </c>
      <c r="Y499" t="s">
        <v>974</v>
      </c>
      <c r="Z499" t="s">
        <v>1030</v>
      </c>
      <c r="AA499" t="s">
        <v>2404</v>
      </c>
      <c r="AB499" t="s">
        <v>5066</v>
      </c>
      <c r="AC499" t="s">
        <v>2404</v>
      </c>
      <c r="AD499" t="s">
        <v>5066</v>
      </c>
      <c r="AE499" t="s">
        <v>2404</v>
      </c>
      <c r="AF499" t="s">
        <v>5066</v>
      </c>
      <c r="AG499" t="s">
        <v>2404</v>
      </c>
      <c r="AH499" t="s">
        <v>5066</v>
      </c>
      <c r="AI499" t="s">
        <v>2404</v>
      </c>
      <c r="AJ499" t="s">
        <v>5066</v>
      </c>
      <c r="AK499" t="s">
        <v>517</v>
      </c>
      <c r="AL499" t="s">
        <v>592</v>
      </c>
      <c r="AM499" t="s">
        <v>1048</v>
      </c>
      <c r="AN499" t="s">
        <v>427</v>
      </c>
      <c r="AO499" t="s">
        <v>593</v>
      </c>
      <c r="AP499" t="s">
        <v>1574</v>
      </c>
      <c r="AQ499" t="s">
        <v>5067</v>
      </c>
      <c r="AR499" t="s">
        <v>431</v>
      </c>
      <c r="AS499" t="s">
        <v>477</v>
      </c>
      <c r="AT499" t="s">
        <v>431</v>
      </c>
      <c r="AU499" t="s">
        <v>405</v>
      </c>
      <c r="AV499" t="s">
        <v>405</v>
      </c>
      <c r="AW499" t="s">
        <v>623</v>
      </c>
      <c r="AX499" t="s">
        <v>623</v>
      </c>
      <c r="AY499" t="s">
        <v>437</v>
      </c>
      <c r="AZ499" t="s">
        <v>438</v>
      </c>
      <c r="BA499" t="s">
        <v>438</v>
      </c>
      <c r="BB499" t="s">
        <v>438</v>
      </c>
      <c r="BC499" t="s">
        <v>438</v>
      </c>
      <c r="BD499" t="s">
        <v>439</v>
      </c>
      <c r="BE499" t="s">
        <v>5068</v>
      </c>
      <c r="BF499" t="s">
        <v>441</v>
      </c>
      <c r="BG499" t="s">
        <v>438</v>
      </c>
      <c r="BH499" t="s">
        <v>442</v>
      </c>
      <c r="BI499" t="s">
        <v>438</v>
      </c>
      <c r="BK499" t="s">
        <v>5066</v>
      </c>
      <c r="BM499" t="s">
        <v>444</v>
      </c>
      <c r="BN499" t="s">
        <v>485</v>
      </c>
    </row>
    <row r="500" spans="1:66">
      <c r="A500">
        <v>496</v>
      </c>
      <c r="B500" t="s">
        <v>186</v>
      </c>
      <c r="C500" t="s">
        <v>5069</v>
      </c>
      <c r="D500" t="s">
        <v>5070</v>
      </c>
      <c r="E500" t="s">
        <v>5071</v>
      </c>
      <c r="F500" t="s">
        <v>2358</v>
      </c>
      <c r="G500" t="s">
        <v>403</v>
      </c>
      <c r="H500" t="s">
        <v>404</v>
      </c>
      <c r="I500" t="s">
        <v>405</v>
      </c>
      <c r="J500" t="s">
        <v>5072</v>
      </c>
      <c r="K500" t="s">
        <v>5072</v>
      </c>
      <c r="L500" t="s">
        <v>5073</v>
      </c>
      <c r="M500" t="s">
        <v>405</v>
      </c>
      <c r="N500" t="s">
        <v>5074</v>
      </c>
      <c r="O500" t="s">
        <v>405</v>
      </c>
      <c r="P500" t="s">
        <v>5075</v>
      </c>
      <c r="Q500" t="s">
        <v>5076</v>
      </c>
      <c r="R500" t="s">
        <v>5072</v>
      </c>
      <c r="S500" t="s">
        <v>5072</v>
      </c>
      <c r="T500" t="s">
        <v>5073</v>
      </c>
      <c r="U500" t="s">
        <v>5077</v>
      </c>
      <c r="V500" t="s">
        <v>5078</v>
      </c>
      <c r="W500" t="s">
        <v>1838</v>
      </c>
      <c r="X500" t="s">
        <v>1635</v>
      </c>
      <c r="Y500" t="s">
        <v>1838</v>
      </c>
      <c r="Z500" t="s">
        <v>1635</v>
      </c>
      <c r="AA500" t="s">
        <v>5079</v>
      </c>
      <c r="AB500" t="s">
        <v>2554</v>
      </c>
      <c r="AC500" t="s">
        <v>2554</v>
      </c>
      <c r="AD500" t="s">
        <v>5080</v>
      </c>
      <c r="AE500" t="s">
        <v>2419</v>
      </c>
      <c r="AF500" t="s">
        <v>2918</v>
      </c>
      <c r="AG500" t="s">
        <v>2763</v>
      </c>
      <c r="AH500" t="s">
        <v>2404</v>
      </c>
      <c r="AI500" t="s">
        <v>2763</v>
      </c>
      <c r="AJ500" t="s">
        <v>2404</v>
      </c>
      <c r="AK500" t="s">
        <v>517</v>
      </c>
      <c r="AL500" t="s">
        <v>518</v>
      </c>
      <c r="AM500" t="s">
        <v>1048</v>
      </c>
      <c r="AN500" t="s">
        <v>427</v>
      </c>
      <c r="AO500" t="s">
        <v>428</v>
      </c>
      <c r="AP500" t="s">
        <v>985</v>
      </c>
      <c r="AQ500" t="s">
        <v>5081</v>
      </c>
      <c r="AR500" t="s">
        <v>431</v>
      </c>
      <c r="AS500" t="s">
        <v>477</v>
      </c>
      <c r="AT500" t="s">
        <v>431</v>
      </c>
      <c r="AU500" t="s">
        <v>405</v>
      </c>
      <c r="AV500" t="s">
        <v>405</v>
      </c>
      <c r="AW500" t="s">
        <v>623</v>
      </c>
      <c r="AX500" t="s">
        <v>623</v>
      </c>
      <c r="AY500" t="s">
        <v>431</v>
      </c>
      <c r="AZ500" t="s">
        <v>438</v>
      </c>
      <c r="BA500" t="s">
        <v>438</v>
      </c>
      <c r="BB500" t="s">
        <v>438</v>
      </c>
      <c r="BC500" t="s">
        <v>438</v>
      </c>
      <c r="BD500" t="s">
        <v>439</v>
      </c>
      <c r="BE500" t="s">
        <v>483</v>
      </c>
      <c r="BF500" t="s">
        <v>1006</v>
      </c>
      <c r="BG500" t="s">
        <v>438</v>
      </c>
      <c r="BH500" t="s">
        <v>442</v>
      </c>
      <c r="BI500" t="s">
        <v>438</v>
      </c>
      <c r="BK500" t="s">
        <v>2404</v>
      </c>
      <c r="BM500" t="s">
        <v>524</v>
      </c>
      <c r="BN500" t="s">
        <v>444</v>
      </c>
    </row>
    <row r="501" spans="1:66">
      <c r="A501">
        <v>497</v>
      </c>
      <c r="B501" t="s">
        <v>186</v>
      </c>
      <c r="C501" t="s">
        <v>5082</v>
      </c>
      <c r="D501" t="s">
        <v>3295</v>
      </c>
      <c r="E501" t="s">
        <v>5083</v>
      </c>
      <c r="F501" t="s">
        <v>2358</v>
      </c>
      <c r="G501" t="s">
        <v>403</v>
      </c>
      <c r="H501" t="s">
        <v>404</v>
      </c>
      <c r="I501" t="s">
        <v>405</v>
      </c>
      <c r="J501" t="s">
        <v>5084</v>
      </c>
      <c r="K501" t="s">
        <v>405</v>
      </c>
      <c r="L501" t="s">
        <v>5085</v>
      </c>
      <c r="M501" t="s">
        <v>405</v>
      </c>
      <c r="N501" t="s">
        <v>5086</v>
      </c>
      <c r="O501" t="s">
        <v>5087</v>
      </c>
      <c r="P501" t="s">
        <v>5088</v>
      </c>
      <c r="Q501" t="s">
        <v>5089</v>
      </c>
      <c r="R501" t="s">
        <v>5084</v>
      </c>
      <c r="S501" t="s">
        <v>405</v>
      </c>
      <c r="T501" t="s">
        <v>5085</v>
      </c>
      <c r="U501" t="s">
        <v>5090</v>
      </c>
      <c r="V501" t="s">
        <v>5091</v>
      </c>
      <c r="W501" t="s">
        <v>2837</v>
      </c>
      <c r="X501" t="s">
        <v>982</v>
      </c>
      <c r="Y501" t="s">
        <v>2837</v>
      </c>
      <c r="Z501" t="s">
        <v>982</v>
      </c>
      <c r="AA501" t="s">
        <v>983</v>
      </c>
      <c r="AB501" t="s">
        <v>643</v>
      </c>
      <c r="AC501" t="s">
        <v>983</v>
      </c>
      <c r="AD501" t="s">
        <v>643</v>
      </c>
      <c r="AE501" t="s">
        <v>2625</v>
      </c>
      <c r="AF501" t="s">
        <v>643</v>
      </c>
      <c r="AG501" t="s">
        <v>2625</v>
      </c>
      <c r="AH501" t="s">
        <v>643</v>
      </c>
      <c r="AI501" t="s">
        <v>2625</v>
      </c>
      <c r="AJ501" t="s">
        <v>643</v>
      </c>
      <c r="AK501" t="s">
        <v>425</v>
      </c>
      <c r="AM501" t="s">
        <v>474</v>
      </c>
      <c r="AN501" t="s">
        <v>427</v>
      </c>
      <c r="AO501" t="s">
        <v>428</v>
      </c>
      <c r="AP501" t="s">
        <v>429</v>
      </c>
      <c r="AQ501" t="s">
        <v>646</v>
      </c>
      <c r="AR501" t="s">
        <v>431</v>
      </c>
      <c r="AS501" t="s">
        <v>477</v>
      </c>
      <c r="AT501" t="s">
        <v>437</v>
      </c>
      <c r="AU501" t="s">
        <v>478</v>
      </c>
      <c r="AV501" t="s">
        <v>434</v>
      </c>
      <c r="AW501" t="s">
        <v>3128</v>
      </c>
      <c r="AX501" t="s">
        <v>5092</v>
      </c>
      <c r="AY501" t="s">
        <v>431</v>
      </c>
      <c r="AZ501" t="s">
        <v>438</v>
      </c>
      <c r="BA501" t="s">
        <v>438</v>
      </c>
      <c r="BB501" t="s">
        <v>438</v>
      </c>
      <c r="BC501" t="s">
        <v>438</v>
      </c>
      <c r="BD501" t="s">
        <v>439</v>
      </c>
      <c r="BE501" t="s">
        <v>646</v>
      </c>
      <c r="BF501" t="s">
        <v>441</v>
      </c>
      <c r="BG501" t="s">
        <v>438</v>
      </c>
      <c r="BH501" t="s">
        <v>442</v>
      </c>
      <c r="BI501" t="s">
        <v>442</v>
      </c>
      <c r="BK501" t="s">
        <v>643</v>
      </c>
      <c r="BL501" t="s">
        <v>643</v>
      </c>
      <c r="BM501" t="s">
        <v>845</v>
      </c>
      <c r="BN501" t="s">
        <v>844</v>
      </c>
    </row>
    <row r="502" spans="1:66">
      <c r="A502">
        <v>498</v>
      </c>
      <c r="B502" t="s">
        <v>186</v>
      </c>
      <c r="C502" t="s">
        <v>5093</v>
      </c>
      <c r="D502" t="s">
        <v>5094</v>
      </c>
      <c r="E502" t="s">
        <v>5093</v>
      </c>
      <c r="F502" t="s">
        <v>2358</v>
      </c>
      <c r="G502" t="s">
        <v>403</v>
      </c>
      <c r="H502" t="s">
        <v>729</v>
      </c>
      <c r="I502" t="s">
        <v>405</v>
      </c>
      <c r="J502" t="s">
        <v>5095</v>
      </c>
      <c r="K502" t="s">
        <v>5095</v>
      </c>
      <c r="L502" t="s">
        <v>5096</v>
      </c>
      <c r="M502" t="s">
        <v>405</v>
      </c>
      <c r="N502" t="s">
        <v>5097</v>
      </c>
      <c r="O502" t="s">
        <v>5098</v>
      </c>
      <c r="P502" t="s">
        <v>5099</v>
      </c>
      <c r="Q502" t="s">
        <v>5100</v>
      </c>
      <c r="R502" t="s">
        <v>5095</v>
      </c>
      <c r="S502" t="s">
        <v>5095</v>
      </c>
      <c r="T502" t="s">
        <v>5096</v>
      </c>
      <c r="U502" t="s">
        <v>5101</v>
      </c>
      <c r="V502" t="s">
        <v>5102</v>
      </c>
      <c r="W502" t="s">
        <v>642</v>
      </c>
      <c r="X502" t="s">
        <v>2964</v>
      </c>
      <c r="Y502" t="s">
        <v>2907</v>
      </c>
      <c r="Z502" t="s">
        <v>1085</v>
      </c>
      <c r="AA502" t="s">
        <v>1086</v>
      </c>
      <c r="AB502" t="s">
        <v>2404</v>
      </c>
      <c r="AC502" t="s">
        <v>1090</v>
      </c>
      <c r="AD502" t="s">
        <v>2344</v>
      </c>
      <c r="AE502" t="s">
        <v>5103</v>
      </c>
      <c r="AF502" t="s">
        <v>2555</v>
      </c>
      <c r="AG502" t="s">
        <v>2346</v>
      </c>
      <c r="AH502" t="s">
        <v>2346</v>
      </c>
      <c r="AI502" t="s">
        <v>3154</v>
      </c>
      <c r="AJ502" t="s">
        <v>3422</v>
      </c>
      <c r="AK502" t="s">
        <v>517</v>
      </c>
      <c r="AL502" t="s">
        <v>4548</v>
      </c>
      <c r="AM502" t="s">
        <v>426</v>
      </c>
      <c r="AN502" t="s">
        <v>427</v>
      </c>
      <c r="AO502" t="s">
        <v>5104</v>
      </c>
      <c r="AP502" t="s">
        <v>5105</v>
      </c>
      <c r="AQ502" t="s">
        <v>5106</v>
      </c>
      <c r="AR502" t="s">
        <v>431</v>
      </c>
      <c r="AS502" t="s">
        <v>548</v>
      </c>
      <c r="AT502" t="s">
        <v>431</v>
      </c>
      <c r="AU502" t="s">
        <v>520</v>
      </c>
      <c r="AV502" t="s">
        <v>434</v>
      </c>
      <c r="AW502" t="s">
        <v>435</v>
      </c>
      <c r="AX502" t="s">
        <v>2115</v>
      </c>
      <c r="AY502" t="s">
        <v>431</v>
      </c>
      <c r="AZ502" t="s">
        <v>438</v>
      </c>
      <c r="BA502" t="s">
        <v>438</v>
      </c>
      <c r="BB502" t="s">
        <v>438</v>
      </c>
      <c r="BC502" t="s">
        <v>438</v>
      </c>
      <c r="BD502" t="s">
        <v>439</v>
      </c>
      <c r="BE502" t="s">
        <v>4494</v>
      </c>
      <c r="BF502" t="s">
        <v>441</v>
      </c>
      <c r="BG502" t="s">
        <v>442</v>
      </c>
      <c r="BH502" t="s">
        <v>442</v>
      </c>
      <c r="BI502" t="s">
        <v>438</v>
      </c>
      <c r="BJ502" t="s">
        <v>2346</v>
      </c>
      <c r="BK502" t="s">
        <v>2346</v>
      </c>
      <c r="BM502" t="s">
        <v>845</v>
      </c>
      <c r="BN502" t="s">
        <v>1035</v>
      </c>
    </row>
    <row r="503" spans="1:66">
      <c r="A503">
        <v>499</v>
      </c>
      <c r="B503" t="s">
        <v>486</v>
      </c>
      <c r="C503" t="s">
        <v>5107</v>
      </c>
      <c r="D503" t="s">
        <v>5108</v>
      </c>
      <c r="BM503" t="s">
        <v>485</v>
      </c>
      <c r="BN503" t="s">
        <v>845</v>
      </c>
    </row>
    <row r="504" spans="1:66">
      <c r="A504">
        <v>500</v>
      </c>
      <c r="B504" t="s">
        <v>186</v>
      </c>
      <c r="C504" t="s">
        <v>5109</v>
      </c>
      <c r="D504" t="s">
        <v>5110</v>
      </c>
      <c r="E504" t="s">
        <v>5111</v>
      </c>
      <c r="F504" t="s">
        <v>2358</v>
      </c>
      <c r="G504" t="s">
        <v>403</v>
      </c>
      <c r="H504" t="s">
        <v>1580</v>
      </c>
      <c r="I504" t="s">
        <v>405</v>
      </c>
      <c r="J504" t="s">
        <v>405</v>
      </c>
      <c r="K504" t="s">
        <v>405</v>
      </c>
      <c r="L504" t="s">
        <v>5112</v>
      </c>
      <c r="M504" t="s">
        <v>405</v>
      </c>
      <c r="N504" t="s">
        <v>682</v>
      </c>
      <c r="O504" t="s">
        <v>5113</v>
      </c>
      <c r="P504" t="s">
        <v>1784</v>
      </c>
      <c r="Q504" t="s">
        <v>5114</v>
      </c>
      <c r="R504" t="s">
        <v>405</v>
      </c>
      <c r="S504" t="s">
        <v>405</v>
      </c>
      <c r="T504" t="s">
        <v>5112</v>
      </c>
      <c r="U504" t="s">
        <v>5115</v>
      </c>
      <c r="V504" t="s">
        <v>5116</v>
      </c>
      <c r="W504" t="s">
        <v>642</v>
      </c>
      <c r="X504" t="s">
        <v>1085</v>
      </c>
      <c r="Y504" t="s">
        <v>1090</v>
      </c>
      <c r="Z504" t="s">
        <v>1635</v>
      </c>
      <c r="AA504" t="s">
        <v>1491</v>
      </c>
      <c r="AB504" t="s">
        <v>1267</v>
      </c>
      <c r="AC504" t="s">
        <v>1251</v>
      </c>
      <c r="AD504" t="s">
        <v>980</v>
      </c>
      <c r="AE504" t="s">
        <v>981</v>
      </c>
      <c r="AF504" t="s">
        <v>2685</v>
      </c>
      <c r="AG504" t="s">
        <v>2554</v>
      </c>
      <c r="AH504" t="s">
        <v>2539</v>
      </c>
      <c r="AI504" t="s">
        <v>2419</v>
      </c>
      <c r="AJ504" t="s">
        <v>643</v>
      </c>
      <c r="AK504" t="s">
        <v>517</v>
      </c>
      <c r="AL504" t="s">
        <v>518</v>
      </c>
      <c r="AM504" t="s">
        <v>426</v>
      </c>
      <c r="AN504" t="s">
        <v>427</v>
      </c>
      <c r="AO504" t="s">
        <v>428</v>
      </c>
      <c r="AP504" t="s">
        <v>5117</v>
      </c>
      <c r="AQ504" t="s">
        <v>5118</v>
      </c>
      <c r="AR504" t="s">
        <v>431</v>
      </c>
      <c r="AS504" t="s">
        <v>5119</v>
      </c>
      <c r="AT504" t="s">
        <v>431</v>
      </c>
      <c r="AU504" t="s">
        <v>405</v>
      </c>
      <c r="AV504" t="s">
        <v>405</v>
      </c>
      <c r="AW504" t="s">
        <v>623</v>
      </c>
      <c r="AX504" t="s">
        <v>623</v>
      </c>
      <c r="AY504" t="s">
        <v>431</v>
      </c>
      <c r="AZ504" t="s">
        <v>438</v>
      </c>
      <c r="BA504" t="s">
        <v>438</v>
      </c>
      <c r="BB504" t="s">
        <v>438</v>
      </c>
      <c r="BC504" t="s">
        <v>438</v>
      </c>
      <c r="BD504" t="s">
        <v>439</v>
      </c>
      <c r="BE504" t="s">
        <v>5120</v>
      </c>
      <c r="BF504" t="s">
        <v>441</v>
      </c>
      <c r="BG504" t="s">
        <v>442</v>
      </c>
      <c r="BH504" t="s">
        <v>442</v>
      </c>
      <c r="BI504" t="s">
        <v>438</v>
      </c>
      <c r="BJ504" t="s">
        <v>2539</v>
      </c>
      <c r="BK504" t="s">
        <v>2539</v>
      </c>
      <c r="BM504" t="s">
        <v>845</v>
      </c>
      <c r="BN504" t="s">
        <v>447</v>
      </c>
    </row>
    <row r="505" spans="1:66">
      <c r="A505">
        <v>501</v>
      </c>
      <c r="B505" t="s">
        <v>186</v>
      </c>
      <c r="C505" t="s">
        <v>5121</v>
      </c>
      <c r="D505" t="s">
        <v>5122</v>
      </c>
      <c r="E505" t="s">
        <v>5121</v>
      </c>
      <c r="F505" t="s">
        <v>2358</v>
      </c>
      <c r="G505" t="s">
        <v>403</v>
      </c>
      <c r="H505" t="s">
        <v>598</v>
      </c>
      <c r="I505" t="s">
        <v>405</v>
      </c>
      <c r="J505" t="s">
        <v>5123</v>
      </c>
      <c r="K505" t="s">
        <v>5124</v>
      </c>
      <c r="L505" t="s">
        <v>5125</v>
      </c>
      <c r="M505" t="s">
        <v>405</v>
      </c>
      <c r="N505" t="s">
        <v>5126</v>
      </c>
      <c r="O505" t="s">
        <v>5127</v>
      </c>
      <c r="P505" t="s">
        <v>5128</v>
      </c>
      <c r="Q505" t="s">
        <v>5129</v>
      </c>
      <c r="R505" t="s">
        <v>5123</v>
      </c>
      <c r="S505" t="s">
        <v>5124</v>
      </c>
      <c r="T505" t="s">
        <v>5125</v>
      </c>
      <c r="U505" t="s">
        <v>5130</v>
      </c>
      <c r="V505" t="s">
        <v>5131</v>
      </c>
      <c r="W505" t="s">
        <v>4894</v>
      </c>
      <c r="X505" t="s">
        <v>1788</v>
      </c>
      <c r="Y505" t="s">
        <v>5132</v>
      </c>
      <c r="Z505" t="s">
        <v>1429</v>
      </c>
      <c r="AA505" t="s">
        <v>642</v>
      </c>
      <c r="AB505" t="s">
        <v>1090</v>
      </c>
      <c r="AC505" t="s">
        <v>5103</v>
      </c>
      <c r="AD505" t="s">
        <v>4842</v>
      </c>
      <c r="AE505" t="s">
        <v>4754</v>
      </c>
      <c r="AF505" t="s">
        <v>2700</v>
      </c>
      <c r="AG505" t="s">
        <v>1499</v>
      </c>
      <c r="AH505" t="s">
        <v>5133</v>
      </c>
      <c r="AI505" t="s">
        <v>3571</v>
      </c>
      <c r="AJ505" t="s">
        <v>5134</v>
      </c>
      <c r="AK505" t="s">
        <v>517</v>
      </c>
      <c r="AL505" t="s">
        <v>518</v>
      </c>
      <c r="AM505" t="s">
        <v>1048</v>
      </c>
      <c r="AN505" t="s">
        <v>427</v>
      </c>
      <c r="AO505" t="s">
        <v>428</v>
      </c>
      <c r="AP505" t="s">
        <v>5135</v>
      </c>
      <c r="AQ505" t="s">
        <v>3116</v>
      </c>
      <c r="AR505" t="s">
        <v>431</v>
      </c>
      <c r="AS505" t="s">
        <v>5136</v>
      </c>
      <c r="AT505" t="s">
        <v>431</v>
      </c>
      <c r="AU505" t="s">
        <v>405</v>
      </c>
      <c r="AV505" t="s">
        <v>405</v>
      </c>
      <c r="AW505" t="s">
        <v>623</v>
      </c>
      <c r="AX505" t="s">
        <v>623</v>
      </c>
      <c r="AY505" t="s">
        <v>431</v>
      </c>
      <c r="AZ505" t="s">
        <v>438</v>
      </c>
      <c r="BA505" t="s">
        <v>438</v>
      </c>
      <c r="BB505" t="s">
        <v>438</v>
      </c>
      <c r="BC505" t="s">
        <v>438</v>
      </c>
      <c r="BD505" t="s">
        <v>439</v>
      </c>
      <c r="BE505" t="s">
        <v>1111</v>
      </c>
      <c r="BF505" t="s">
        <v>441</v>
      </c>
      <c r="BG505" t="s">
        <v>442</v>
      </c>
      <c r="BH505" t="s">
        <v>442</v>
      </c>
      <c r="BI505" t="s">
        <v>438</v>
      </c>
      <c r="BJ505" t="s">
        <v>5133</v>
      </c>
      <c r="BK505" t="s">
        <v>5133</v>
      </c>
      <c r="BM505" t="s">
        <v>844</v>
      </c>
      <c r="BN505" t="s">
        <v>444</v>
      </c>
    </row>
    <row r="506" spans="1:66">
      <c r="A506">
        <v>502</v>
      </c>
      <c r="B506" t="s">
        <v>186</v>
      </c>
      <c r="C506" t="s">
        <v>5137</v>
      </c>
      <c r="D506" t="s">
        <v>5138</v>
      </c>
      <c r="E506" t="s">
        <v>5137</v>
      </c>
      <c r="F506" t="s">
        <v>2358</v>
      </c>
      <c r="G506" t="s">
        <v>403</v>
      </c>
      <c r="H506" t="s">
        <v>598</v>
      </c>
      <c r="I506" t="s">
        <v>405</v>
      </c>
      <c r="J506" t="s">
        <v>5139</v>
      </c>
      <c r="K506" t="s">
        <v>5140</v>
      </c>
      <c r="L506" t="s">
        <v>5141</v>
      </c>
      <c r="M506" t="s">
        <v>405</v>
      </c>
      <c r="N506" t="s">
        <v>5142</v>
      </c>
      <c r="O506" t="s">
        <v>5143</v>
      </c>
      <c r="P506" t="s">
        <v>2985</v>
      </c>
      <c r="Q506" t="s">
        <v>5144</v>
      </c>
      <c r="R506" t="s">
        <v>5139</v>
      </c>
      <c r="S506" t="s">
        <v>5140</v>
      </c>
      <c r="T506" t="s">
        <v>5141</v>
      </c>
      <c r="U506" t="s">
        <v>5145</v>
      </c>
      <c r="V506" t="s">
        <v>5146</v>
      </c>
      <c r="W506" t="s">
        <v>2625</v>
      </c>
      <c r="X506" t="s">
        <v>2539</v>
      </c>
      <c r="Y506" t="s">
        <v>2625</v>
      </c>
      <c r="Z506" t="s">
        <v>2539</v>
      </c>
      <c r="AA506" t="s">
        <v>2419</v>
      </c>
      <c r="AB506" t="s">
        <v>643</v>
      </c>
      <c r="AC506" t="s">
        <v>2404</v>
      </c>
      <c r="AD506" t="s">
        <v>4442</v>
      </c>
      <c r="AE506" t="s">
        <v>3138</v>
      </c>
      <c r="AF506" t="s">
        <v>2783</v>
      </c>
      <c r="AG506" t="s">
        <v>5147</v>
      </c>
      <c r="AH506" t="s">
        <v>2784</v>
      </c>
      <c r="AI506" t="s">
        <v>5148</v>
      </c>
      <c r="AJ506" t="s">
        <v>2966</v>
      </c>
      <c r="AK506" t="s">
        <v>517</v>
      </c>
      <c r="AL506" t="s">
        <v>518</v>
      </c>
      <c r="AM506" t="s">
        <v>426</v>
      </c>
      <c r="AN506" t="s">
        <v>427</v>
      </c>
      <c r="AO506" t="s">
        <v>5149</v>
      </c>
      <c r="AP506" t="s">
        <v>429</v>
      </c>
      <c r="AQ506" t="s">
        <v>483</v>
      </c>
      <c r="AR506" t="s">
        <v>431</v>
      </c>
      <c r="AS506" t="s">
        <v>432</v>
      </c>
      <c r="AT506" t="s">
        <v>431</v>
      </c>
      <c r="AU506" t="s">
        <v>520</v>
      </c>
      <c r="AV506" t="s">
        <v>479</v>
      </c>
      <c r="AW506" t="s">
        <v>521</v>
      </c>
      <c r="AX506" t="s">
        <v>549</v>
      </c>
      <c r="AY506" t="s">
        <v>431</v>
      </c>
      <c r="AZ506" t="s">
        <v>438</v>
      </c>
      <c r="BA506" t="s">
        <v>438</v>
      </c>
      <c r="BB506" t="s">
        <v>438</v>
      </c>
      <c r="BC506" t="s">
        <v>438</v>
      </c>
      <c r="BD506" t="s">
        <v>439</v>
      </c>
      <c r="BE506" t="s">
        <v>483</v>
      </c>
      <c r="BF506" t="s">
        <v>1349</v>
      </c>
      <c r="BG506" t="s">
        <v>438</v>
      </c>
      <c r="BH506" t="s">
        <v>442</v>
      </c>
      <c r="BI506" t="s">
        <v>438</v>
      </c>
      <c r="BK506" t="s">
        <v>2953</v>
      </c>
      <c r="BM506" t="s">
        <v>845</v>
      </c>
      <c r="BN506" t="s">
        <v>447</v>
      </c>
    </row>
    <row r="507" spans="1:66">
      <c r="A507">
        <v>503</v>
      </c>
      <c r="B507" t="s">
        <v>186</v>
      </c>
      <c r="C507" t="s">
        <v>5150</v>
      </c>
      <c r="D507" t="s">
        <v>5151</v>
      </c>
      <c r="E507" t="s">
        <v>5150</v>
      </c>
      <c r="F507" t="s">
        <v>2358</v>
      </c>
      <c r="G507" t="s">
        <v>403</v>
      </c>
      <c r="H507" t="s">
        <v>598</v>
      </c>
      <c r="I507" t="s">
        <v>405</v>
      </c>
      <c r="J507" t="s">
        <v>5152</v>
      </c>
      <c r="K507" t="s">
        <v>5153</v>
      </c>
      <c r="L507" t="s">
        <v>5154</v>
      </c>
      <c r="M507" t="s">
        <v>405</v>
      </c>
      <c r="N507" t="s">
        <v>5155</v>
      </c>
      <c r="O507" t="s">
        <v>5156</v>
      </c>
      <c r="P507" t="s">
        <v>5157</v>
      </c>
      <c r="Q507" t="s">
        <v>5158</v>
      </c>
      <c r="R507" t="s">
        <v>5152</v>
      </c>
      <c r="S507" t="s">
        <v>5153</v>
      </c>
      <c r="T507" t="s">
        <v>5154</v>
      </c>
      <c r="U507" t="s">
        <v>5159</v>
      </c>
      <c r="V507" t="s">
        <v>5160</v>
      </c>
      <c r="W507" t="s">
        <v>973</v>
      </c>
      <c r="X507" t="s">
        <v>641</v>
      </c>
      <c r="Y507" t="s">
        <v>642</v>
      </c>
      <c r="Z507" t="s">
        <v>1085</v>
      </c>
      <c r="AA507" t="s">
        <v>1086</v>
      </c>
      <c r="AB507" t="s">
        <v>1623</v>
      </c>
      <c r="AC507" t="s">
        <v>2095</v>
      </c>
      <c r="AD507" t="s">
        <v>1493</v>
      </c>
      <c r="AE507" t="s">
        <v>1493</v>
      </c>
      <c r="AF507" t="s">
        <v>984</v>
      </c>
      <c r="AG507" t="s">
        <v>2625</v>
      </c>
      <c r="AH507" t="s">
        <v>2539</v>
      </c>
      <c r="AI507" t="s">
        <v>2419</v>
      </c>
      <c r="AJ507" t="s">
        <v>643</v>
      </c>
      <c r="AK507" t="s">
        <v>517</v>
      </c>
      <c r="AL507" t="s">
        <v>518</v>
      </c>
      <c r="AM507" t="s">
        <v>426</v>
      </c>
      <c r="AN507" t="s">
        <v>427</v>
      </c>
      <c r="AO507" t="s">
        <v>428</v>
      </c>
      <c r="AP507" t="s">
        <v>1673</v>
      </c>
      <c r="AQ507" t="s">
        <v>483</v>
      </c>
      <c r="AR507" t="s">
        <v>431</v>
      </c>
      <c r="AS507" t="s">
        <v>477</v>
      </c>
      <c r="AT507" t="s">
        <v>431</v>
      </c>
      <c r="AU507" t="s">
        <v>478</v>
      </c>
      <c r="AV507" t="s">
        <v>674</v>
      </c>
      <c r="AW507" t="s">
        <v>521</v>
      </c>
      <c r="AX507" t="s">
        <v>480</v>
      </c>
      <c r="AY507" t="s">
        <v>431</v>
      </c>
      <c r="AZ507" t="s">
        <v>438</v>
      </c>
      <c r="BA507" t="s">
        <v>438</v>
      </c>
      <c r="BB507" t="s">
        <v>438</v>
      </c>
      <c r="BC507" t="s">
        <v>438</v>
      </c>
      <c r="BD507" t="s">
        <v>439</v>
      </c>
      <c r="BE507" t="s">
        <v>483</v>
      </c>
      <c r="BF507" t="s">
        <v>1349</v>
      </c>
      <c r="BG507" t="s">
        <v>442</v>
      </c>
      <c r="BH507" t="s">
        <v>442</v>
      </c>
      <c r="BI507" t="s">
        <v>442</v>
      </c>
      <c r="BJ507" t="s">
        <v>2539</v>
      </c>
      <c r="BK507" t="s">
        <v>2539</v>
      </c>
      <c r="BL507" t="s">
        <v>2539</v>
      </c>
      <c r="BM507" t="s">
        <v>1035</v>
      </c>
      <c r="BN507" t="s">
        <v>447</v>
      </c>
    </row>
    <row r="508" spans="1:66">
      <c r="A508">
        <v>504</v>
      </c>
      <c r="B508" t="s">
        <v>222</v>
      </c>
      <c r="C508" t="s">
        <v>5161</v>
      </c>
      <c r="D508" t="s">
        <v>5151</v>
      </c>
      <c r="BM508" t="s">
        <v>444</v>
      </c>
      <c r="BN508" t="s">
        <v>447</v>
      </c>
    </row>
    <row r="509" spans="1:66">
      <c r="A509">
        <v>505</v>
      </c>
      <c r="B509" t="s">
        <v>186</v>
      </c>
      <c r="C509" t="s">
        <v>233</v>
      </c>
      <c r="D509" t="s">
        <v>5162</v>
      </c>
      <c r="E509" t="s">
        <v>172</v>
      </c>
      <c r="F509" t="s">
        <v>2358</v>
      </c>
      <c r="G509" t="s">
        <v>403</v>
      </c>
      <c r="H509" t="s">
        <v>598</v>
      </c>
      <c r="I509" t="s">
        <v>405</v>
      </c>
      <c r="J509" t="s">
        <v>5163</v>
      </c>
      <c r="K509" t="s">
        <v>405</v>
      </c>
      <c r="L509" t="s">
        <v>5164</v>
      </c>
      <c r="M509" t="s">
        <v>405</v>
      </c>
      <c r="N509" t="s">
        <v>5165</v>
      </c>
      <c r="O509" t="s">
        <v>5166</v>
      </c>
      <c r="P509" t="s">
        <v>5167</v>
      </c>
      <c r="Q509" t="s">
        <v>5168</v>
      </c>
      <c r="R509" t="s">
        <v>5163</v>
      </c>
      <c r="S509" t="s">
        <v>405</v>
      </c>
      <c r="T509" t="s">
        <v>5164</v>
      </c>
      <c r="U509" t="s">
        <v>5169</v>
      </c>
      <c r="V509" t="s">
        <v>5170</v>
      </c>
      <c r="W509" t="s">
        <v>2419</v>
      </c>
      <c r="X509" t="s">
        <v>3452</v>
      </c>
      <c r="Y509" t="s">
        <v>3731</v>
      </c>
      <c r="Z509" t="s">
        <v>3732</v>
      </c>
      <c r="AA509" t="s">
        <v>2542</v>
      </c>
      <c r="AB509" t="s">
        <v>3733</v>
      </c>
      <c r="AC509" t="s">
        <v>3523</v>
      </c>
      <c r="AD509" t="s">
        <v>3851</v>
      </c>
      <c r="AE509" t="s">
        <v>5080</v>
      </c>
      <c r="AF509" t="s">
        <v>4080</v>
      </c>
      <c r="AG509" t="s">
        <v>2763</v>
      </c>
      <c r="AH509" t="s">
        <v>4291</v>
      </c>
      <c r="AI509" t="s">
        <v>3791</v>
      </c>
      <c r="AJ509" t="s">
        <v>643</v>
      </c>
      <c r="AK509" t="s">
        <v>517</v>
      </c>
      <c r="AL509" t="s">
        <v>518</v>
      </c>
      <c r="AM509" t="s">
        <v>474</v>
      </c>
      <c r="AN509" t="s">
        <v>427</v>
      </c>
      <c r="AO509" t="s">
        <v>1268</v>
      </c>
      <c r="AP509" t="s">
        <v>429</v>
      </c>
      <c r="AQ509" t="s">
        <v>483</v>
      </c>
      <c r="AR509" t="s">
        <v>431</v>
      </c>
      <c r="AS509" t="s">
        <v>432</v>
      </c>
      <c r="AT509" t="s">
        <v>431</v>
      </c>
      <c r="AU509" t="s">
        <v>520</v>
      </c>
      <c r="AV509" t="s">
        <v>674</v>
      </c>
      <c r="AW509" t="s">
        <v>549</v>
      </c>
      <c r="AX509" t="s">
        <v>883</v>
      </c>
      <c r="AY509" t="s">
        <v>431</v>
      </c>
      <c r="AZ509" t="s">
        <v>438</v>
      </c>
      <c r="BA509" t="s">
        <v>438</v>
      </c>
      <c r="BB509" t="s">
        <v>438</v>
      </c>
      <c r="BC509" t="s">
        <v>438</v>
      </c>
      <c r="BD509" t="s">
        <v>439</v>
      </c>
      <c r="BE509" t="s">
        <v>483</v>
      </c>
      <c r="BF509" t="s">
        <v>441</v>
      </c>
      <c r="BG509" t="s">
        <v>442</v>
      </c>
      <c r="BH509" t="s">
        <v>438</v>
      </c>
      <c r="BI509" t="s">
        <v>438</v>
      </c>
      <c r="BJ509" t="s">
        <v>4291</v>
      </c>
      <c r="BM509" t="s">
        <v>444</v>
      </c>
      <c r="BN509" t="s">
        <v>444</v>
      </c>
    </row>
    <row r="510" spans="1:66">
      <c r="A510">
        <v>506</v>
      </c>
      <c r="B510" t="s">
        <v>186</v>
      </c>
      <c r="C510" t="s">
        <v>5171</v>
      </c>
      <c r="D510" t="s">
        <v>5172</v>
      </c>
      <c r="E510" t="s">
        <v>5173</v>
      </c>
      <c r="F510" t="s">
        <v>2358</v>
      </c>
      <c r="G510" t="s">
        <v>403</v>
      </c>
      <c r="H510" t="s">
        <v>598</v>
      </c>
      <c r="I510" t="s">
        <v>405</v>
      </c>
      <c r="J510" t="s">
        <v>5174</v>
      </c>
      <c r="K510" t="s">
        <v>405</v>
      </c>
      <c r="L510" t="s">
        <v>5175</v>
      </c>
      <c r="M510" t="s">
        <v>405</v>
      </c>
      <c r="N510" t="s">
        <v>5176</v>
      </c>
      <c r="O510" t="s">
        <v>5177</v>
      </c>
      <c r="P510" t="s">
        <v>5178</v>
      </c>
      <c r="Q510" t="s">
        <v>5179</v>
      </c>
      <c r="R510" t="s">
        <v>5174</v>
      </c>
      <c r="S510" t="s">
        <v>405</v>
      </c>
      <c r="T510" t="s">
        <v>5175</v>
      </c>
      <c r="U510" t="s">
        <v>5180</v>
      </c>
      <c r="V510" t="s">
        <v>5181</v>
      </c>
      <c r="W510" t="s">
        <v>642</v>
      </c>
      <c r="X510" t="s">
        <v>642</v>
      </c>
      <c r="Y510" t="s">
        <v>642</v>
      </c>
      <c r="Z510" t="s">
        <v>1085</v>
      </c>
      <c r="AA510" t="s">
        <v>1090</v>
      </c>
      <c r="AB510" t="s">
        <v>976</v>
      </c>
      <c r="AC510" t="s">
        <v>977</v>
      </c>
      <c r="AD510" t="s">
        <v>1495</v>
      </c>
      <c r="AE510" t="s">
        <v>979</v>
      </c>
      <c r="AF510" t="s">
        <v>643</v>
      </c>
      <c r="AG510" t="s">
        <v>2344</v>
      </c>
      <c r="AH510" t="s">
        <v>2345</v>
      </c>
      <c r="AI510" t="s">
        <v>2346</v>
      </c>
      <c r="AJ510" t="s">
        <v>2405</v>
      </c>
      <c r="AK510" t="s">
        <v>517</v>
      </c>
      <c r="AL510" t="s">
        <v>518</v>
      </c>
      <c r="AM510" t="s">
        <v>426</v>
      </c>
      <c r="AN510" t="s">
        <v>427</v>
      </c>
      <c r="AO510" t="s">
        <v>593</v>
      </c>
      <c r="AP510" t="s">
        <v>429</v>
      </c>
      <c r="AQ510" t="s">
        <v>483</v>
      </c>
      <c r="AR510" t="s">
        <v>431</v>
      </c>
      <c r="AS510" t="s">
        <v>477</v>
      </c>
      <c r="AT510" t="s">
        <v>431</v>
      </c>
      <c r="AU510" t="s">
        <v>520</v>
      </c>
      <c r="AV510" t="s">
        <v>479</v>
      </c>
      <c r="AW510" t="s">
        <v>521</v>
      </c>
      <c r="AX510" t="s">
        <v>521</v>
      </c>
      <c r="AY510" t="s">
        <v>431</v>
      </c>
      <c r="AZ510" t="s">
        <v>438</v>
      </c>
      <c r="BA510" t="s">
        <v>438</v>
      </c>
      <c r="BB510" t="s">
        <v>438</v>
      </c>
      <c r="BC510" t="s">
        <v>438</v>
      </c>
      <c r="BD510" t="s">
        <v>439</v>
      </c>
      <c r="BE510" t="s">
        <v>483</v>
      </c>
      <c r="BF510" t="s">
        <v>441</v>
      </c>
      <c r="BG510" t="s">
        <v>442</v>
      </c>
      <c r="BH510" t="s">
        <v>442</v>
      </c>
      <c r="BI510" t="s">
        <v>442</v>
      </c>
      <c r="BJ510" t="s">
        <v>2344</v>
      </c>
      <c r="BK510" t="s">
        <v>2344</v>
      </c>
      <c r="BL510" t="s">
        <v>2344</v>
      </c>
      <c r="BM510" t="s">
        <v>1035</v>
      </c>
      <c r="BN510" t="s">
        <v>1035</v>
      </c>
    </row>
    <row r="511" spans="1:66">
      <c r="A511">
        <v>507</v>
      </c>
      <c r="B511" t="s">
        <v>186</v>
      </c>
      <c r="C511" t="s">
        <v>5182</v>
      </c>
      <c r="D511" t="s">
        <v>5183</v>
      </c>
      <c r="E511" t="s">
        <v>5184</v>
      </c>
      <c r="F511" t="s">
        <v>2358</v>
      </c>
      <c r="G511" t="s">
        <v>403</v>
      </c>
      <c r="H511" t="s">
        <v>1580</v>
      </c>
      <c r="I511" t="s">
        <v>405</v>
      </c>
      <c r="J511" t="s">
        <v>5185</v>
      </c>
      <c r="K511" t="s">
        <v>405</v>
      </c>
      <c r="L511" t="s">
        <v>5186</v>
      </c>
      <c r="M511" t="s">
        <v>405</v>
      </c>
      <c r="N511" t="s">
        <v>5187</v>
      </c>
      <c r="O511" t="s">
        <v>5188</v>
      </c>
      <c r="P511" t="s">
        <v>5189</v>
      </c>
      <c r="Q511" t="s">
        <v>5190</v>
      </c>
      <c r="R511" t="s">
        <v>5185</v>
      </c>
      <c r="S511" t="s">
        <v>405</v>
      </c>
      <c r="T511" t="s">
        <v>5186</v>
      </c>
      <c r="U511" t="s">
        <v>5191</v>
      </c>
      <c r="V511" t="s">
        <v>5192</v>
      </c>
      <c r="W511" t="s">
        <v>642</v>
      </c>
      <c r="X511" t="s">
        <v>1085</v>
      </c>
      <c r="Y511" t="s">
        <v>1086</v>
      </c>
      <c r="Z511" t="s">
        <v>1623</v>
      </c>
      <c r="AA511" t="s">
        <v>2095</v>
      </c>
      <c r="AB511" t="s">
        <v>1251</v>
      </c>
      <c r="AC511" t="s">
        <v>981</v>
      </c>
      <c r="AD511" t="s">
        <v>984</v>
      </c>
      <c r="AE511" t="s">
        <v>2625</v>
      </c>
      <c r="AF511" t="s">
        <v>2539</v>
      </c>
      <c r="AG511" t="s">
        <v>2419</v>
      </c>
      <c r="AH511" t="s">
        <v>2686</v>
      </c>
      <c r="AI511" t="s">
        <v>3523</v>
      </c>
      <c r="AJ511" t="s">
        <v>643</v>
      </c>
      <c r="AK511" t="s">
        <v>517</v>
      </c>
      <c r="AL511" t="s">
        <v>518</v>
      </c>
      <c r="AM511" t="s">
        <v>426</v>
      </c>
      <c r="AN511" t="s">
        <v>427</v>
      </c>
      <c r="AO511" t="s">
        <v>428</v>
      </c>
      <c r="AP511" t="s">
        <v>429</v>
      </c>
      <c r="AQ511" t="s">
        <v>483</v>
      </c>
      <c r="AR511" t="s">
        <v>431</v>
      </c>
      <c r="AS511" t="s">
        <v>477</v>
      </c>
      <c r="AT511" t="s">
        <v>431</v>
      </c>
      <c r="AU511" t="s">
        <v>520</v>
      </c>
      <c r="AV511" t="s">
        <v>479</v>
      </c>
      <c r="AW511" t="s">
        <v>521</v>
      </c>
      <c r="AX511" t="s">
        <v>435</v>
      </c>
      <c r="AY511" t="s">
        <v>431</v>
      </c>
      <c r="AZ511" t="s">
        <v>438</v>
      </c>
      <c r="BA511" t="s">
        <v>438</v>
      </c>
      <c r="BB511" t="s">
        <v>438</v>
      </c>
      <c r="BC511" t="s">
        <v>438</v>
      </c>
      <c r="BD511" t="s">
        <v>439</v>
      </c>
      <c r="BE511" t="s">
        <v>483</v>
      </c>
      <c r="BF511" t="s">
        <v>441</v>
      </c>
      <c r="BG511" t="s">
        <v>442</v>
      </c>
      <c r="BH511" t="s">
        <v>438</v>
      </c>
      <c r="BI511" t="s">
        <v>438</v>
      </c>
      <c r="BJ511" t="s">
        <v>2686</v>
      </c>
      <c r="BM511" t="s">
        <v>1035</v>
      </c>
      <c r="BN511" t="s">
        <v>447</v>
      </c>
    </row>
    <row r="512" spans="1:66">
      <c r="A512">
        <v>508</v>
      </c>
      <c r="B512" t="s">
        <v>186</v>
      </c>
      <c r="C512" t="s">
        <v>5193</v>
      </c>
      <c r="D512" t="s">
        <v>5194</v>
      </c>
      <c r="E512" t="s">
        <v>5195</v>
      </c>
      <c r="F512" t="s">
        <v>2358</v>
      </c>
      <c r="G512" t="s">
        <v>403</v>
      </c>
      <c r="H512" t="s">
        <v>814</v>
      </c>
      <c r="I512" t="s">
        <v>405</v>
      </c>
      <c r="J512" t="s">
        <v>1828</v>
      </c>
      <c r="K512" t="s">
        <v>1828</v>
      </c>
      <c r="L512" t="s">
        <v>5196</v>
      </c>
      <c r="M512" t="s">
        <v>405</v>
      </c>
      <c r="N512" t="s">
        <v>5197</v>
      </c>
      <c r="O512" t="s">
        <v>5198</v>
      </c>
      <c r="P512" t="s">
        <v>5199</v>
      </c>
      <c r="Q512" t="s">
        <v>5200</v>
      </c>
      <c r="R512" t="s">
        <v>1828</v>
      </c>
      <c r="S512" t="s">
        <v>1828</v>
      </c>
      <c r="T512" t="s">
        <v>5196</v>
      </c>
      <c r="U512" t="s">
        <v>5201</v>
      </c>
      <c r="V512" t="s">
        <v>5202</v>
      </c>
      <c r="W512" t="s">
        <v>642</v>
      </c>
      <c r="X512" t="s">
        <v>2964</v>
      </c>
      <c r="Y512" t="s">
        <v>642</v>
      </c>
      <c r="Z512" t="s">
        <v>2964</v>
      </c>
      <c r="AA512" t="s">
        <v>981</v>
      </c>
      <c r="AB512" t="s">
        <v>2837</v>
      </c>
      <c r="AC512" t="s">
        <v>2554</v>
      </c>
      <c r="AD512" t="s">
        <v>2508</v>
      </c>
      <c r="AE512" t="s">
        <v>2554</v>
      </c>
      <c r="AF512" t="s">
        <v>2508</v>
      </c>
      <c r="AG512" t="s">
        <v>2419</v>
      </c>
      <c r="AH512" t="s">
        <v>2351</v>
      </c>
      <c r="AI512" t="s">
        <v>2419</v>
      </c>
      <c r="AJ512" t="s">
        <v>2351</v>
      </c>
      <c r="AK512" t="s">
        <v>517</v>
      </c>
      <c r="AL512" t="s">
        <v>518</v>
      </c>
      <c r="AM512" t="s">
        <v>474</v>
      </c>
      <c r="AN512" t="s">
        <v>427</v>
      </c>
      <c r="AO512" t="s">
        <v>5203</v>
      </c>
      <c r="AP512" t="s">
        <v>5204</v>
      </c>
      <c r="AQ512" t="s">
        <v>483</v>
      </c>
      <c r="AR512" t="s">
        <v>431</v>
      </c>
      <c r="AS512" t="s">
        <v>1152</v>
      </c>
      <c r="AT512" t="s">
        <v>431</v>
      </c>
      <c r="AU512" t="s">
        <v>405</v>
      </c>
      <c r="AV512" t="s">
        <v>405</v>
      </c>
      <c r="AW512" t="s">
        <v>623</v>
      </c>
      <c r="AX512" t="s">
        <v>623</v>
      </c>
      <c r="AY512" t="s">
        <v>431</v>
      </c>
      <c r="AZ512" t="s">
        <v>438</v>
      </c>
      <c r="BA512" t="s">
        <v>438</v>
      </c>
      <c r="BB512" t="s">
        <v>438</v>
      </c>
      <c r="BC512" t="s">
        <v>438</v>
      </c>
      <c r="BD512" t="s">
        <v>439</v>
      </c>
      <c r="BE512" t="s">
        <v>483</v>
      </c>
      <c r="BF512" t="s">
        <v>441</v>
      </c>
      <c r="BG512" t="s">
        <v>442</v>
      </c>
      <c r="BH512" t="s">
        <v>438</v>
      </c>
      <c r="BI512" t="s">
        <v>438</v>
      </c>
      <c r="BJ512" t="s">
        <v>2346</v>
      </c>
      <c r="BM512" t="s">
        <v>845</v>
      </c>
      <c r="BN512" t="s">
        <v>485</v>
      </c>
    </row>
    <row r="513" spans="1:66">
      <c r="A513">
        <v>509</v>
      </c>
      <c r="B513" t="s">
        <v>222</v>
      </c>
      <c r="C513" t="s">
        <v>5205</v>
      </c>
      <c r="D513" t="s">
        <v>5206</v>
      </c>
      <c r="BM513" t="s">
        <v>447</v>
      </c>
      <c r="BN513" t="s">
        <v>447</v>
      </c>
    </row>
    <row r="514" spans="1:66">
      <c r="A514">
        <v>510</v>
      </c>
      <c r="B514" t="s">
        <v>486</v>
      </c>
      <c r="C514" t="s">
        <v>5207</v>
      </c>
      <c r="D514" t="s">
        <v>5208</v>
      </c>
      <c r="BM514" t="s">
        <v>443</v>
      </c>
      <c r="BN514" t="s">
        <v>524</v>
      </c>
    </row>
    <row r="515" spans="1:66">
      <c r="A515">
        <v>511</v>
      </c>
      <c r="B515" t="s">
        <v>486</v>
      </c>
      <c r="C515" t="s">
        <v>5209</v>
      </c>
      <c r="D515" t="s">
        <v>5210</v>
      </c>
      <c r="BM515" t="s">
        <v>485</v>
      </c>
      <c r="BN515" t="s">
        <v>444</v>
      </c>
    </row>
    <row r="516" spans="1:66">
      <c r="A516">
        <v>512</v>
      </c>
      <c r="B516" t="s">
        <v>186</v>
      </c>
      <c r="C516" t="s">
        <v>5211</v>
      </c>
      <c r="D516" t="s">
        <v>2530</v>
      </c>
      <c r="E516" t="s">
        <v>5211</v>
      </c>
      <c r="F516" t="s">
        <v>2358</v>
      </c>
      <c r="G516" t="s">
        <v>403</v>
      </c>
      <c r="H516" t="s">
        <v>453</v>
      </c>
      <c r="I516" t="s">
        <v>405</v>
      </c>
      <c r="J516" t="s">
        <v>5212</v>
      </c>
      <c r="K516" t="s">
        <v>405</v>
      </c>
      <c r="L516" t="s">
        <v>5213</v>
      </c>
      <c r="M516" t="s">
        <v>405</v>
      </c>
      <c r="N516" t="s">
        <v>2534</v>
      </c>
      <c r="O516" t="s">
        <v>5214</v>
      </c>
      <c r="P516" t="s">
        <v>5215</v>
      </c>
      <c r="Q516" t="s">
        <v>5216</v>
      </c>
      <c r="R516" t="s">
        <v>5212</v>
      </c>
      <c r="S516" t="s">
        <v>405</v>
      </c>
      <c r="T516" t="s">
        <v>5213</v>
      </c>
      <c r="U516" t="s">
        <v>5217</v>
      </c>
      <c r="V516" t="s">
        <v>5218</v>
      </c>
      <c r="W516" t="s">
        <v>642</v>
      </c>
      <c r="X516" t="s">
        <v>2964</v>
      </c>
      <c r="Y516" t="s">
        <v>2907</v>
      </c>
      <c r="Z516" t="s">
        <v>4423</v>
      </c>
      <c r="AA516" t="s">
        <v>1085</v>
      </c>
      <c r="AB516" t="s">
        <v>643</v>
      </c>
      <c r="AC516" t="s">
        <v>1086</v>
      </c>
      <c r="AD516" t="s">
        <v>2404</v>
      </c>
      <c r="AE516" t="s">
        <v>2344</v>
      </c>
      <c r="AF516" t="s">
        <v>2951</v>
      </c>
      <c r="AG516" t="s">
        <v>2491</v>
      </c>
      <c r="AH516" t="s">
        <v>5219</v>
      </c>
      <c r="AI516" t="s">
        <v>3040</v>
      </c>
      <c r="AJ516" t="s">
        <v>3127</v>
      </c>
      <c r="AK516" t="s">
        <v>517</v>
      </c>
      <c r="AL516" t="s">
        <v>592</v>
      </c>
      <c r="AM516" t="s">
        <v>474</v>
      </c>
      <c r="AN516" t="s">
        <v>427</v>
      </c>
      <c r="AO516" t="s">
        <v>1163</v>
      </c>
      <c r="AP516" t="s">
        <v>2221</v>
      </c>
      <c r="AQ516" t="s">
        <v>5220</v>
      </c>
      <c r="AR516" t="s">
        <v>431</v>
      </c>
      <c r="AS516" t="s">
        <v>548</v>
      </c>
      <c r="AT516" t="s">
        <v>431</v>
      </c>
      <c r="AU516" t="s">
        <v>520</v>
      </c>
      <c r="AV516" t="s">
        <v>674</v>
      </c>
      <c r="AW516" t="s">
        <v>549</v>
      </c>
      <c r="AX516" t="s">
        <v>1131</v>
      </c>
      <c r="AY516" t="s">
        <v>431</v>
      </c>
      <c r="AZ516" t="s">
        <v>438</v>
      </c>
      <c r="BA516" t="s">
        <v>438</v>
      </c>
      <c r="BB516" t="s">
        <v>438</v>
      </c>
      <c r="BC516" t="s">
        <v>438</v>
      </c>
      <c r="BD516" t="s">
        <v>439</v>
      </c>
      <c r="BE516" t="s">
        <v>5221</v>
      </c>
      <c r="BF516" t="s">
        <v>441</v>
      </c>
      <c r="BG516" t="s">
        <v>442</v>
      </c>
      <c r="BH516" t="s">
        <v>438</v>
      </c>
      <c r="BI516" t="s">
        <v>438</v>
      </c>
      <c r="BJ516" t="s">
        <v>5219</v>
      </c>
      <c r="BM516" t="s">
        <v>491</v>
      </c>
      <c r="BN516" t="s">
        <v>443</v>
      </c>
    </row>
    <row r="517" spans="1:66">
      <c r="A517">
        <v>513</v>
      </c>
      <c r="B517" t="s">
        <v>486</v>
      </c>
      <c r="C517" t="s">
        <v>5222</v>
      </c>
      <c r="D517" t="s">
        <v>5223</v>
      </c>
      <c r="BM517" t="s">
        <v>5224</v>
      </c>
      <c r="BN517" t="s">
        <v>447</v>
      </c>
    </row>
    <row r="518" spans="1:66">
      <c r="A518">
        <v>514</v>
      </c>
      <c r="B518" t="s">
        <v>697</v>
      </c>
      <c r="C518" t="s">
        <v>5225</v>
      </c>
      <c r="D518" t="s">
        <v>5226</v>
      </c>
      <c r="BM518" t="s">
        <v>444</v>
      </c>
      <c r="BN518" t="s">
        <v>444</v>
      </c>
    </row>
    <row r="519" spans="1:66">
      <c r="A519">
        <v>515</v>
      </c>
      <c r="B519" t="s">
        <v>186</v>
      </c>
      <c r="C519" t="s">
        <v>5227</v>
      </c>
      <c r="D519" t="s">
        <v>5228</v>
      </c>
      <c r="E519" t="s">
        <v>5229</v>
      </c>
      <c r="F519" t="s">
        <v>2358</v>
      </c>
      <c r="G519" t="s">
        <v>403</v>
      </c>
      <c r="H519" t="s">
        <v>1580</v>
      </c>
      <c r="I519" t="s">
        <v>405</v>
      </c>
      <c r="J519" t="s">
        <v>5230</v>
      </c>
      <c r="K519" t="s">
        <v>405</v>
      </c>
      <c r="L519" t="s">
        <v>5231</v>
      </c>
      <c r="M519" t="s">
        <v>405</v>
      </c>
      <c r="N519" t="s">
        <v>5232</v>
      </c>
      <c r="O519" t="s">
        <v>5233</v>
      </c>
      <c r="P519" t="s">
        <v>5234</v>
      </c>
      <c r="Q519" t="s">
        <v>5190</v>
      </c>
      <c r="R519" t="s">
        <v>5230</v>
      </c>
      <c r="S519" t="s">
        <v>405</v>
      </c>
      <c r="T519" t="s">
        <v>5231</v>
      </c>
      <c r="U519" t="s">
        <v>5235</v>
      </c>
      <c r="V519" t="s">
        <v>5236</v>
      </c>
      <c r="W519" t="s">
        <v>642</v>
      </c>
      <c r="X519" t="s">
        <v>1085</v>
      </c>
      <c r="Y519" t="s">
        <v>1086</v>
      </c>
      <c r="Z519" t="s">
        <v>1623</v>
      </c>
      <c r="AA519" t="s">
        <v>2095</v>
      </c>
      <c r="AB519" t="s">
        <v>980</v>
      </c>
      <c r="AC519" t="s">
        <v>981</v>
      </c>
      <c r="AD519" t="s">
        <v>984</v>
      </c>
      <c r="AE519" t="s">
        <v>2625</v>
      </c>
      <c r="AF519" t="s">
        <v>2539</v>
      </c>
      <c r="AG519" t="s">
        <v>2419</v>
      </c>
      <c r="AH519" t="s">
        <v>2686</v>
      </c>
      <c r="AI519" t="s">
        <v>3523</v>
      </c>
      <c r="AJ519" t="s">
        <v>643</v>
      </c>
      <c r="AK519" t="s">
        <v>517</v>
      </c>
      <c r="AL519" t="s">
        <v>518</v>
      </c>
      <c r="AM519" t="s">
        <v>426</v>
      </c>
      <c r="AN519" t="s">
        <v>427</v>
      </c>
      <c r="AO519" t="s">
        <v>5237</v>
      </c>
      <c r="AP519" t="s">
        <v>429</v>
      </c>
      <c r="AQ519" t="s">
        <v>483</v>
      </c>
      <c r="AR519" t="s">
        <v>431</v>
      </c>
      <c r="AS519" t="s">
        <v>477</v>
      </c>
      <c r="AT519" t="s">
        <v>431</v>
      </c>
      <c r="AU519" t="s">
        <v>520</v>
      </c>
      <c r="AV519" t="s">
        <v>434</v>
      </c>
      <c r="AW519" t="s">
        <v>521</v>
      </c>
      <c r="AX519" t="s">
        <v>549</v>
      </c>
      <c r="AY519" t="s">
        <v>431</v>
      </c>
      <c r="AZ519" t="s">
        <v>438</v>
      </c>
      <c r="BA519" t="s">
        <v>438</v>
      </c>
      <c r="BB519" t="s">
        <v>438</v>
      </c>
      <c r="BC519" t="s">
        <v>438</v>
      </c>
      <c r="BD519" t="s">
        <v>439</v>
      </c>
      <c r="BE519" t="s">
        <v>483</v>
      </c>
      <c r="BF519" t="s">
        <v>441</v>
      </c>
      <c r="BG519" t="s">
        <v>442</v>
      </c>
      <c r="BH519" t="s">
        <v>442</v>
      </c>
      <c r="BI519" t="s">
        <v>438</v>
      </c>
      <c r="BJ519" t="s">
        <v>2419</v>
      </c>
      <c r="BK519" t="s">
        <v>2419</v>
      </c>
      <c r="BM519" t="s">
        <v>1035</v>
      </c>
      <c r="BN519" t="s">
        <v>447</v>
      </c>
    </row>
    <row r="520" spans="1:66">
      <c r="A520">
        <v>516</v>
      </c>
      <c r="B520" t="s">
        <v>186</v>
      </c>
      <c r="C520" t="s">
        <v>5238</v>
      </c>
      <c r="D520" t="s">
        <v>5239</v>
      </c>
      <c r="E520" t="s">
        <v>5238</v>
      </c>
      <c r="F520" t="s">
        <v>2358</v>
      </c>
      <c r="G520" t="s">
        <v>403</v>
      </c>
      <c r="H520" t="s">
        <v>628</v>
      </c>
      <c r="I520" t="s">
        <v>405</v>
      </c>
      <c r="J520" t="s">
        <v>405</v>
      </c>
      <c r="K520" t="s">
        <v>405</v>
      </c>
      <c r="L520" t="s">
        <v>5240</v>
      </c>
      <c r="M520" t="s">
        <v>405</v>
      </c>
      <c r="N520" t="s">
        <v>5241</v>
      </c>
      <c r="O520" t="s">
        <v>5242</v>
      </c>
      <c r="P520" t="s">
        <v>5243</v>
      </c>
      <c r="Q520" t="s">
        <v>5244</v>
      </c>
      <c r="R520" t="s">
        <v>405</v>
      </c>
      <c r="S520" t="s">
        <v>405</v>
      </c>
      <c r="T520" t="s">
        <v>5240</v>
      </c>
      <c r="U520" t="s">
        <v>5245</v>
      </c>
      <c r="V520" t="s">
        <v>5246</v>
      </c>
      <c r="W520" t="s">
        <v>642</v>
      </c>
      <c r="X520" t="s">
        <v>1085</v>
      </c>
      <c r="Y520" t="s">
        <v>642</v>
      </c>
      <c r="Z520" t="s">
        <v>1085</v>
      </c>
      <c r="AA520" t="s">
        <v>1085</v>
      </c>
      <c r="AB520" t="s">
        <v>643</v>
      </c>
      <c r="AC520" t="s">
        <v>1085</v>
      </c>
      <c r="AD520" t="s">
        <v>643</v>
      </c>
      <c r="AE520" t="s">
        <v>1085</v>
      </c>
      <c r="AF520" t="s">
        <v>643</v>
      </c>
      <c r="AG520" t="s">
        <v>2419</v>
      </c>
      <c r="AH520" t="s">
        <v>643</v>
      </c>
      <c r="AI520" t="s">
        <v>2419</v>
      </c>
      <c r="AJ520" t="s">
        <v>643</v>
      </c>
      <c r="AK520" t="s">
        <v>517</v>
      </c>
      <c r="AL520" t="s">
        <v>592</v>
      </c>
      <c r="AM520" t="s">
        <v>1048</v>
      </c>
      <c r="AN520" t="s">
        <v>427</v>
      </c>
      <c r="AO520" t="s">
        <v>428</v>
      </c>
      <c r="AP520" t="s">
        <v>5247</v>
      </c>
      <c r="AQ520" t="s">
        <v>4482</v>
      </c>
      <c r="AR520" t="s">
        <v>431</v>
      </c>
      <c r="AS520" t="s">
        <v>432</v>
      </c>
      <c r="AT520" t="s">
        <v>437</v>
      </c>
      <c r="AU520" t="s">
        <v>405</v>
      </c>
      <c r="AV520" t="s">
        <v>405</v>
      </c>
      <c r="AW520" t="s">
        <v>623</v>
      </c>
      <c r="AX520" t="s">
        <v>623</v>
      </c>
      <c r="AY520" t="s">
        <v>437</v>
      </c>
      <c r="AZ520" t="s">
        <v>438</v>
      </c>
      <c r="BA520" t="s">
        <v>438</v>
      </c>
      <c r="BB520" t="s">
        <v>438</v>
      </c>
      <c r="BC520" t="s">
        <v>438</v>
      </c>
      <c r="BD520" t="s">
        <v>439</v>
      </c>
      <c r="BE520" t="s">
        <v>5248</v>
      </c>
      <c r="BF520" t="s">
        <v>441</v>
      </c>
      <c r="BG520" t="s">
        <v>438</v>
      </c>
      <c r="BH520" t="s">
        <v>442</v>
      </c>
      <c r="BI520" t="s">
        <v>438</v>
      </c>
      <c r="BK520" t="s">
        <v>643</v>
      </c>
      <c r="BM520" t="s">
        <v>485</v>
      </c>
      <c r="BN520" t="s">
        <v>447</v>
      </c>
    </row>
    <row r="521" spans="1:66">
      <c r="A521">
        <v>517</v>
      </c>
      <c r="B521" t="s">
        <v>486</v>
      </c>
      <c r="C521" t="s">
        <v>5249</v>
      </c>
      <c r="D521" t="s">
        <v>5250</v>
      </c>
      <c r="BM521" t="s">
        <v>443</v>
      </c>
      <c r="BN521" t="s">
        <v>485</v>
      </c>
    </row>
    <row r="522" spans="1:66">
      <c r="A522">
        <v>518</v>
      </c>
      <c r="B522" t="s">
        <v>486</v>
      </c>
      <c r="C522" t="s">
        <v>5251</v>
      </c>
      <c r="D522" t="s">
        <v>5252</v>
      </c>
      <c r="BM522" t="s">
        <v>444</v>
      </c>
      <c r="BN522" t="s">
        <v>845</v>
      </c>
    </row>
    <row r="523" spans="1:66">
      <c r="A523">
        <v>519</v>
      </c>
      <c r="B523" t="s">
        <v>186</v>
      </c>
      <c r="C523" t="s">
        <v>5253</v>
      </c>
      <c r="D523" t="s">
        <v>5254</v>
      </c>
      <c r="E523" t="s">
        <v>5253</v>
      </c>
      <c r="F523" t="s">
        <v>2358</v>
      </c>
      <c r="G523" t="s">
        <v>403</v>
      </c>
      <c r="H523" t="s">
        <v>729</v>
      </c>
      <c r="I523" t="s">
        <v>405</v>
      </c>
      <c r="J523" t="s">
        <v>405</v>
      </c>
      <c r="K523" t="s">
        <v>405</v>
      </c>
      <c r="L523" t="s">
        <v>629</v>
      </c>
      <c r="M523" t="s">
        <v>5255</v>
      </c>
      <c r="N523" t="s">
        <v>5256</v>
      </c>
      <c r="O523" t="s">
        <v>5257</v>
      </c>
      <c r="P523" t="s">
        <v>5258</v>
      </c>
      <c r="Q523" t="s">
        <v>5259</v>
      </c>
      <c r="R523" t="s">
        <v>405</v>
      </c>
      <c r="S523" t="s">
        <v>405</v>
      </c>
      <c r="T523" t="s">
        <v>629</v>
      </c>
      <c r="U523" t="s">
        <v>5260</v>
      </c>
      <c r="V523" t="s">
        <v>5261</v>
      </c>
      <c r="W523" t="s">
        <v>973</v>
      </c>
      <c r="X523" t="s">
        <v>641</v>
      </c>
      <c r="Y523" t="s">
        <v>973</v>
      </c>
      <c r="Z523" t="s">
        <v>641</v>
      </c>
      <c r="AA523" t="s">
        <v>642</v>
      </c>
      <c r="AB523" t="s">
        <v>643</v>
      </c>
      <c r="AC523" t="s">
        <v>642</v>
      </c>
      <c r="AD523" t="s">
        <v>643</v>
      </c>
      <c r="AE523" t="s">
        <v>2404</v>
      </c>
      <c r="AF523" t="s">
        <v>2580</v>
      </c>
      <c r="AG523" t="s">
        <v>2404</v>
      </c>
      <c r="AH523" t="s">
        <v>3127</v>
      </c>
      <c r="AI523" t="s">
        <v>2490</v>
      </c>
      <c r="AJ523" t="s">
        <v>3127</v>
      </c>
      <c r="AK523" t="s">
        <v>517</v>
      </c>
      <c r="AL523" t="s">
        <v>4548</v>
      </c>
      <c r="AM523" t="s">
        <v>474</v>
      </c>
      <c r="AN523" t="s">
        <v>427</v>
      </c>
      <c r="AO523" t="s">
        <v>1268</v>
      </c>
      <c r="AP523" t="s">
        <v>5262</v>
      </c>
      <c r="AQ523" t="s">
        <v>646</v>
      </c>
      <c r="AR523" t="s">
        <v>431</v>
      </c>
      <c r="AS523" t="s">
        <v>4722</v>
      </c>
      <c r="AT523" t="s">
        <v>431</v>
      </c>
      <c r="AU523" t="s">
        <v>405</v>
      </c>
      <c r="AV523" t="s">
        <v>405</v>
      </c>
      <c r="AW523" t="s">
        <v>623</v>
      </c>
      <c r="AX523" t="s">
        <v>623</v>
      </c>
      <c r="AY523" t="s">
        <v>431</v>
      </c>
      <c r="AZ523" t="s">
        <v>438</v>
      </c>
      <c r="BA523" t="s">
        <v>438</v>
      </c>
      <c r="BB523" t="s">
        <v>438</v>
      </c>
      <c r="BC523" t="s">
        <v>438</v>
      </c>
      <c r="BD523" t="s">
        <v>439</v>
      </c>
      <c r="BE523" t="s">
        <v>5263</v>
      </c>
      <c r="BF523" t="s">
        <v>441</v>
      </c>
      <c r="BG523" t="s">
        <v>438</v>
      </c>
      <c r="BH523" t="s">
        <v>442</v>
      </c>
      <c r="BI523" t="s">
        <v>438</v>
      </c>
      <c r="BK523" t="s">
        <v>2404</v>
      </c>
      <c r="BM523" t="s">
        <v>485</v>
      </c>
      <c r="BN523" t="s">
        <v>485</v>
      </c>
    </row>
    <row r="524" spans="1:66">
      <c r="A524">
        <v>520</v>
      </c>
      <c r="B524" t="s">
        <v>486</v>
      </c>
      <c r="C524" t="s">
        <v>5264</v>
      </c>
      <c r="D524" t="s">
        <v>5265</v>
      </c>
      <c r="BM524" t="s">
        <v>1035</v>
      </c>
      <c r="BN524" t="s">
        <v>485</v>
      </c>
    </row>
    <row r="525" spans="1:66">
      <c r="A525">
        <v>521</v>
      </c>
      <c r="B525" t="s">
        <v>186</v>
      </c>
      <c r="C525" t="s">
        <v>5266</v>
      </c>
      <c r="D525" t="s">
        <v>5267</v>
      </c>
      <c r="E525" t="s">
        <v>5268</v>
      </c>
      <c r="F525" t="s">
        <v>2358</v>
      </c>
      <c r="G525" t="s">
        <v>403</v>
      </c>
      <c r="H525" t="s">
        <v>729</v>
      </c>
      <c r="I525" t="s">
        <v>405</v>
      </c>
      <c r="J525" t="s">
        <v>5269</v>
      </c>
      <c r="K525" t="s">
        <v>5269</v>
      </c>
      <c r="L525" t="s">
        <v>5270</v>
      </c>
      <c r="M525" t="s">
        <v>5271</v>
      </c>
      <c r="N525" t="s">
        <v>5272</v>
      </c>
      <c r="O525" t="s">
        <v>1881</v>
      </c>
      <c r="P525" t="s">
        <v>1881</v>
      </c>
      <c r="Q525" t="s">
        <v>5273</v>
      </c>
      <c r="R525" t="s">
        <v>5269</v>
      </c>
      <c r="S525" t="s">
        <v>5269</v>
      </c>
      <c r="T525" t="s">
        <v>5270</v>
      </c>
      <c r="U525" t="s">
        <v>5274</v>
      </c>
      <c r="V525" t="s">
        <v>5275</v>
      </c>
      <c r="W525" t="s">
        <v>1179</v>
      </c>
      <c r="X525" t="s">
        <v>641</v>
      </c>
      <c r="Y525" t="s">
        <v>1179</v>
      </c>
      <c r="Z525" t="s">
        <v>641</v>
      </c>
      <c r="AA525" t="s">
        <v>642</v>
      </c>
      <c r="AB525" t="s">
        <v>643</v>
      </c>
      <c r="AC525" t="s">
        <v>642</v>
      </c>
      <c r="AD525" t="s">
        <v>643</v>
      </c>
      <c r="AE525" t="s">
        <v>642</v>
      </c>
      <c r="AF525" t="s">
        <v>643</v>
      </c>
      <c r="AG525" t="s">
        <v>643</v>
      </c>
      <c r="AH525" t="s">
        <v>643</v>
      </c>
      <c r="AI525" t="s">
        <v>643</v>
      </c>
      <c r="AJ525" t="s">
        <v>643</v>
      </c>
      <c r="AK525" t="s">
        <v>517</v>
      </c>
      <c r="AL525" t="s">
        <v>518</v>
      </c>
      <c r="AM525" t="s">
        <v>426</v>
      </c>
      <c r="AN525" t="s">
        <v>427</v>
      </c>
      <c r="AO525" t="s">
        <v>428</v>
      </c>
      <c r="AP525" t="s">
        <v>5276</v>
      </c>
      <c r="AQ525" t="s">
        <v>483</v>
      </c>
      <c r="AR525" t="s">
        <v>431</v>
      </c>
      <c r="AS525" t="s">
        <v>5277</v>
      </c>
      <c r="AT525" t="s">
        <v>431</v>
      </c>
      <c r="AU525" t="s">
        <v>405</v>
      </c>
      <c r="AV525" t="s">
        <v>405</v>
      </c>
      <c r="AW525" t="s">
        <v>623</v>
      </c>
      <c r="AX525" t="s">
        <v>623</v>
      </c>
      <c r="AY525" t="s">
        <v>431</v>
      </c>
      <c r="AZ525" t="s">
        <v>438</v>
      </c>
      <c r="BA525" t="s">
        <v>438</v>
      </c>
      <c r="BB525" t="s">
        <v>438</v>
      </c>
      <c r="BC525" t="s">
        <v>438</v>
      </c>
      <c r="BD525" t="s">
        <v>439</v>
      </c>
      <c r="BE525" t="s">
        <v>483</v>
      </c>
      <c r="BF525" t="s">
        <v>441</v>
      </c>
      <c r="BG525" t="s">
        <v>442</v>
      </c>
      <c r="BH525" t="s">
        <v>442</v>
      </c>
      <c r="BI525" t="s">
        <v>438</v>
      </c>
      <c r="BJ525" t="s">
        <v>643</v>
      </c>
      <c r="BK525" t="s">
        <v>643</v>
      </c>
      <c r="BM525" t="s">
        <v>743</v>
      </c>
      <c r="BN525" t="s">
        <v>485</v>
      </c>
    </row>
    <row r="526" spans="1:66">
      <c r="A526">
        <v>522</v>
      </c>
      <c r="B526" t="s">
        <v>186</v>
      </c>
      <c r="C526" t="s">
        <v>5278</v>
      </c>
      <c r="D526" t="s">
        <v>5279</v>
      </c>
      <c r="E526" t="s">
        <v>5280</v>
      </c>
      <c r="F526" t="s">
        <v>2358</v>
      </c>
      <c r="G526" t="s">
        <v>403</v>
      </c>
      <c r="H526" t="s">
        <v>747</v>
      </c>
      <c r="I526" t="s">
        <v>405</v>
      </c>
      <c r="J526" t="s">
        <v>5281</v>
      </c>
      <c r="K526" t="s">
        <v>405</v>
      </c>
      <c r="L526" t="s">
        <v>5282</v>
      </c>
      <c r="M526" t="s">
        <v>5283</v>
      </c>
      <c r="N526" t="s">
        <v>5284</v>
      </c>
      <c r="O526" t="s">
        <v>5285</v>
      </c>
      <c r="P526" t="s">
        <v>5286</v>
      </c>
      <c r="Q526" t="s">
        <v>5287</v>
      </c>
      <c r="R526" t="s">
        <v>5281</v>
      </c>
      <c r="S526" t="s">
        <v>405</v>
      </c>
      <c r="T526" t="s">
        <v>5282</v>
      </c>
      <c r="U526" t="s">
        <v>5288</v>
      </c>
      <c r="V526" t="s">
        <v>5289</v>
      </c>
      <c r="W526" t="s">
        <v>642</v>
      </c>
      <c r="X526" t="s">
        <v>1085</v>
      </c>
      <c r="Y526" t="s">
        <v>1086</v>
      </c>
      <c r="Z526" t="s">
        <v>1635</v>
      </c>
      <c r="AA526" t="s">
        <v>2095</v>
      </c>
      <c r="AB526" t="s">
        <v>2539</v>
      </c>
      <c r="AC526" t="s">
        <v>977</v>
      </c>
      <c r="AD526" t="s">
        <v>2539</v>
      </c>
      <c r="AE526" t="s">
        <v>2625</v>
      </c>
      <c r="AF526" t="s">
        <v>2539</v>
      </c>
      <c r="AG526" t="s">
        <v>2419</v>
      </c>
      <c r="AH526" t="s">
        <v>643</v>
      </c>
      <c r="AI526" t="s">
        <v>2419</v>
      </c>
      <c r="AJ526" t="s">
        <v>1677</v>
      </c>
      <c r="AK526" t="s">
        <v>517</v>
      </c>
      <c r="AL526" t="s">
        <v>4548</v>
      </c>
      <c r="AM526" t="s">
        <v>426</v>
      </c>
      <c r="AN526" t="s">
        <v>427</v>
      </c>
      <c r="AO526" t="s">
        <v>739</v>
      </c>
      <c r="AP526" t="s">
        <v>429</v>
      </c>
      <c r="AQ526" t="s">
        <v>5290</v>
      </c>
      <c r="AR526" t="s">
        <v>431</v>
      </c>
      <c r="AS526" t="s">
        <v>2939</v>
      </c>
      <c r="AT526" t="s">
        <v>431</v>
      </c>
      <c r="AU526" t="s">
        <v>520</v>
      </c>
      <c r="AV526" t="s">
        <v>674</v>
      </c>
      <c r="AW526" t="s">
        <v>480</v>
      </c>
      <c r="AX526" t="s">
        <v>481</v>
      </c>
      <c r="AY526" t="s">
        <v>437</v>
      </c>
      <c r="AZ526" t="s">
        <v>438</v>
      </c>
      <c r="BA526" t="s">
        <v>438</v>
      </c>
      <c r="BB526" t="s">
        <v>438</v>
      </c>
      <c r="BC526" t="s">
        <v>438</v>
      </c>
      <c r="BD526" t="s">
        <v>482</v>
      </c>
      <c r="BE526" t="s">
        <v>5291</v>
      </c>
      <c r="BF526" t="s">
        <v>441</v>
      </c>
      <c r="BG526" t="s">
        <v>442</v>
      </c>
      <c r="BH526" t="s">
        <v>442</v>
      </c>
      <c r="BI526" t="s">
        <v>438</v>
      </c>
      <c r="BJ526" t="s">
        <v>643</v>
      </c>
      <c r="BK526" t="s">
        <v>643</v>
      </c>
      <c r="BM526" t="s">
        <v>1035</v>
      </c>
      <c r="BN526" t="s">
        <v>491</v>
      </c>
    </row>
    <row r="527" spans="1:66">
      <c r="A527">
        <v>523</v>
      </c>
      <c r="B527" t="s">
        <v>186</v>
      </c>
      <c r="C527" t="s">
        <v>5292</v>
      </c>
      <c r="D527" t="s">
        <v>5293</v>
      </c>
      <c r="E527" t="s">
        <v>5292</v>
      </c>
      <c r="F527" t="s">
        <v>2358</v>
      </c>
      <c r="G527" t="s">
        <v>403</v>
      </c>
      <c r="H527" t="s">
        <v>796</v>
      </c>
      <c r="I527" t="s">
        <v>405</v>
      </c>
      <c r="J527" t="s">
        <v>405</v>
      </c>
      <c r="K527" t="s">
        <v>405</v>
      </c>
      <c r="L527" t="s">
        <v>5294</v>
      </c>
      <c r="M527" t="s">
        <v>405</v>
      </c>
      <c r="N527" t="s">
        <v>5295</v>
      </c>
      <c r="O527" t="s">
        <v>405</v>
      </c>
      <c r="P527" t="s">
        <v>5296</v>
      </c>
      <c r="Q527" t="s">
        <v>405</v>
      </c>
      <c r="R527" t="s">
        <v>405</v>
      </c>
      <c r="S527" t="s">
        <v>405</v>
      </c>
      <c r="T527" t="s">
        <v>5294</v>
      </c>
      <c r="U527" t="s">
        <v>5297</v>
      </c>
      <c r="V527" t="s">
        <v>5298</v>
      </c>
      <c r="W527" t="s">
        <v>642</v>
      </c>
      <c r="X527" t="s">
        <v>1085</v>
      </c>
      <c r="Y527" t="s">
        <v>642</v>
      </c>
      <c r="Z527" t="s">
        <v>1085</v>
      </c>
      <c r="AA527" t="s">
        <v>1085</v>
      </c>
      <c r="AB527" t="s">
        <v>643</v>
      </c>
      <c r="AC527" t="s">
        <v>1085</v>
      </c>
      <c r="AD527" t="s">
        <v>643</v>
      </c>
      <c r="AE527" t="s">
        <v>2095</v>
      </c>
      <c r="AF527" t="s">
        <v>643</v>
      </c>
      <c r="AG527" t="s">
        <v>2095</v>
      </c>
      <c r="AH527" t="s">
        <v>643</v>
      </c>
      <c r="AI527" t="s">
        <v>2095</v>
      </c>
      <c r="AJ527" t="s">
        <v>643</v>
      </c>
      <c r="AK527" t="s">
        <v>517</v>
      </c>
      <c r="AL527" t="s">
        <v>592</v>
      </c>
      <c r="AM527" t="s">
        <v>426</v>
      </c>
      <c r="AN527" t="s">
        <v>427</v>
      </c>
      <c r="AO527" t="s">
        <v>428</v>
      </c>
      <c r="AP527" t="s">
        <v>5299</v>
      </c>
      <c r="AQ527" t="s">
        <v>573</v>
      </c>
      <c r="AR527" t="s">
        <v>431</v>
      </c>
      <c r="AS527" t="s">
        <v>432</v>
      </c>
      <c r="AT527" t="s">
        <v>431</v>
      </c>
      <c r="AU527" t="s">
        <v>405</v>
      </c>
      <c r="AV527" t="s">
        <v>405</v>
      </c>
      <c r="AW527" t="s">
        <v>623</v>
      </c>
      <c r="AX527" t="s">
        <v>623</v>
      </c>
      <c r="AY527" t="s">
        <v>431</v>
      </c>
      <c r="AZ527" t="s">
        <v>438</v>
      </c>
      <c r="BA527" t="s">
        <v>438</v>
      </c>
      <c r="BB527" t="s">
        <v>438</v>
      </c>
      <c r="BC527" t="s">
        <v>438</v>
      </c>
      <c r="BD527" t="s">
        <v>439</v>
      </c>
      <c r="BE527" t="s">
        <v>573</v>
      </c>
      <c r="BF527" t="s">
        <v>441</v>
      </c>
      <c r="BG527" t="s">
        <v>438</v>
      </c>
      <c r="BH527" t="s">
        <v>442</v>
      </c>
      <c r="BI527" t="s">
        <v>438</v>
      </c>
      <c r="BK527" t="s">
        <v>643</v>
      </c>
      <c r="BM527" t="s">
        <v>485</v>
      </c>
      <c r="BN527" t="s">
        <v>447</v>
      </c>
    </row>
    <row r="528" spans="1:66">
      <c r="A528">
        <v>524</v>
      </c>
      <c r="B528" t="s">
        <v>486</v>
      </c>
      <c r="C528" t="s">
        <v>5300</v>
      </c>
      <c r="D528" t="s">
        <v>5301</v>
      </c>
      <c r="BM528" t="s">
        <v>523</v>
      </c>
      <c r="BN528" t="s">
        <v>523</v>
      </c>
    </row>
    <row r="529" spans="1:66">
      <c r="A529">
        <v>525</v>
      </c>
      <c r="B529" t="s">
        <v>486</v>
      </c>
      <c r="C529" t="s">
        <v>5302</v>
      </c>
      <c r="D529" t="s">
        <v>5303</v>
      </c>
      <c r="BM529" t="s">
        <v>1035</v>
      </c>
      <c r="BN529" t="s">
        <v>444</v>
      </c>
    </row>
    <row r="530" spans="1:66">
      <c r="A530">
        <v>526</v>
      </c>
      <c r="B530" t="s">
        <v>186</v>
      </c>
      <c r="C530" t="s">
        <v>5304</v>
      </c>
      <c r="D530" t="s">
        <v>5305</v>
      </c>
      <c r="E530" t="s">
        <v>5306</v>
      </c>
      <c r="F530" t="s">
        <v>2358</v>
      </c>
      <c r="G530" t="s">
        <v>403</v>
      </c>
      <c r="H530" t="s">
        <v>729</v>
      </c>
      <c r="I530" t="s">
        <v>405</v>
      </c>
      <c r="J530" t="s">
        <v>5307</v>
      </c>
      <c r="K530" t="s">
        <v>405</v>
      </c>
      <c r="L530" t="s">
        <v>5308</v>
      </c>
      <c r="M530" t="s">
        <v>405</v>
      </c>
      <c r="N530" t="s">
        <v>405</v>
      </c>
      <c r="O530" t="s">
        <v>5309</v>
      </c>
      <c r="P530" t="s">
        <v>5310</v>
      </c>
      <c r="Q530" t="s">
        <v>5311</v>
      </c>
      <c r="R530" t="s">
        <v>5307</v>
      </c>
      <c r="S530" t="s">
        <v>405</v>
      </c>
      <c r="T530" t="s">
        <v>5308</v>
      </c>
      <c r="U530" t="s">
        <v>5312</v>
      </c>
      <c r="V530" t="s">
        <v>5313</v>
      </c>
      <c r="W530" t="s">
        <v>1179</v>
      </c>
      <c r="X530" t="s">
        <v>641</v>
      </c>
      <c r="Y530" t="s">
        <v>1179</v>
      </c>
      <c r="Z530" t="s">
        <v>641</v>
      </c>
      <c r="AA530" t="s">
        <v>642</v>
      </c>
      <c r="AB530" t="s">
        <v>643</v>
      </c>
      <c r="AC530" t="s">
        <v>642</v>
      </c>
      <c r="AD530" t="s">
        <v>643</v>
      </c>
      <c r="AE530" t="s">
        <v>642</v>
      </c>
      <c r="AF530" t="s">
        <v>643</v>
      </c>
      <c r="AG530" t="s">
        <v>2404</v>
      </c>
      <c r="AH530" t="s">
        <v>2350</v>
      </c>
      <c r="AI530" t="s">
        <v>2404</v>
      </c>
      <c r="AJ530" t="s">
        <v>2350</v>
      </c>
      <c r="AK530" t="s">
        <v>517</v>
      </c>
      <c r="AL530" t="s">
        <v>592</v>
      </c>
      <c r="AM530" t="s">
        <v>1048</v>
      </c>
      <c r="AN530" t="s">
        <v>427</v>
      </c>
      <c r="AO530" t="s">
        <v>739</v>
      </c>
      <c r="AP530" t="s">
        <v>429</v>
      </c>
      <c r="AQ530" t="s">
        <v>5314</v>
      </c>
      <c r="AR530" t="s">
        <v>431</v>
      </c>
      <c r="AS530" t="s">
        <v>477</v>
      </c>
      <c r="AT530" t="s">
        <v>431</v>
      </c>
      <c r="AU530" t="s">
        <v>520</v>
      </c>
      <c r="AV530" t="s">
        <v>479</v>
      </c>
      <c r="AW530" t="s">
        <v>521</v>
      </c>
      <c r="AX530" t="s">
        <v>521</v>
      </c>
      <c r="AY530" t="s">
        <v>431</v>
      </c>
      <c r="AZ530" t="s">
        <v>438</v>
      </c>
      <c r="BA530" t="s">
        <v>438</v>
      </c>
      <c r="BB530" t="s">
        <v>438</v>
      </c>
      <c r="BC530" t="s">
        <v>438</v>
      </c>
      <c r="BD530" t="s">
        <v>439</v>
      </c>
      <c r="BE530" t="s">
        <v>5315</v>
      </c>
      <c r="BF530" t="s">
        <v>441</v>
      </c>
      <c r="BG530" t="s">
        <v>438</v>
      </c>
      <c r="BH530" t="s">
        <v>438</v>
      </c>
      <c r="BI530" t="s">
        <v>442</v>
      </c>
      <c r="BL530" t="s">
        <v>2350</v>
      </c>
      <c r="BM530" t="s">
        <v>485</v>
      </c>
      <c r="BN530" t="s">
        <v>485</v>
      </c>
    </row>
    <row r="531" spans="1:66">
      <c r="A531">
        <v>527</v>
      </c>
      <c r="B531" t="s">
        <v>186</v>
      </c>
      <c r="C531" t="s">
        <v>5316</v>
      </c>
      <c r="D531" t="s">
        <v>5317</v>
      </c>
      <c r="E531" t="s">
        <v>5316</v>
      </c>
      <c r="F531" t="s">
        <v>2358</v>
      </c>
      <c r="G531" t="s">
        <v>403</v>
      </c>
      <c r="H531" t="s">
        <v>1171</v>
      </c>
      <c r="I531" t="s">
        <v>5318</v>
      </c>
      <c r="J531" t="s">
        <v>5319</v>
      </c>
      <c r="K531" t="s">
        <v>5320</v>
      </c>
      <c r="L531" t="s">
        <v>5321</v>
      </c>
      <c r="M531" t="s">
        <v>3979</v>
      </c>
      <c r="N531" t="s">
        <v>5318</v>
      </c>
      <c r="O531" t="s">
        <v>5322</v>
      </c>
      <c r="P531" t="s">
        <v>5322</v>
      </c>
      <c r="Q531" t="s">
        <v>5323</v>
      </c>
      <c r="R531" t="s">
        <v>5319</v>
      </c>
      <c r="S531" t="s">
        <v>5320</v>
      </c>
      <c r="T531" t="s">
        <v>5321</v>
      </c>
      <c r="U531" t="s">
        <v>5324</v>
      </c>
      <c r="V531" t="s">
        <v>5325</v>
      </c>
      <c r="W531" t="s">
        <v>974</v>
      </c>
      <c r="X531" t="s">
        <v>974</v>
      </c>
      <c r="Y531" t="s">
        <v>1084</v>
      </c>
      <c r="Z531" t="s">
        <v>1084</v>
      </c>
      <c r="AA531" t="s">
        <v>642</v>
      </c>
      <c r="AB531" t="s">
        <v>643</v>
      </c>
      <c r="AC531" t="s">
        <v>642</v>
      </c>
      <c r="AD531" t="s">
        <v>643</v>
      </c>
      <c r="AE531" t="s">
        <v>2539</v>
      </c>
      <c r="AF531" t="s">
        <v>2539</v>
      </c>
      <c r="AG531" t="s">
        <v>3421</v>
      </c>
      <c r="AH531" t="s">
        <v>2686</v>
      </c>
      <c r="AI531" t="s">
        <v>3791</v>
      </c>
      <c r="AJ531" t="s">
        <v>3791</v>
      </c>
      <c r="AK531" t="s">
        <v>517</v>
      </c>
      <c r="AL531" t="s">
        <v>4548</v>
      </c>
      <c r="AM531" t="s">
        <v>1048</v>
      </c>
      <c r="AN531" t="s">
        <v>427</v>
      </c>
      <c r="AO531" t="s">
        <v>739</v>
      </c>
      <c r="AP531" t="s">
        <v>429</v>
      </c>
      <c r="AQ531" t="s">
        <v>5326</v>
      </c>
      <c r="AR531" t="s">
        <v>431</v>
      </c>
      <c r="AS531" t="s">
        <v>477</v>
      </c>
      <c r="AT531" t="s">
        <v>431</v>
      </c>
      <c r="AU531" t="s">
        <v>520</v>
      </c>
      <c r="AV531" t="s">
        <v>906</v>
      </c>
      <c r="AW531" t="s">
        <v>521</v>
      </c>
      <c r="AX531" t="s">
        <v>3270</v>
      </c>
      <c r="AY531" t="s">
        <v>437</v>
      </c>
      <c r="AZ531" t="s">
        <v>438</v>
      </c>
      <c r="BA531" t="s">
        <v>438</v>
      </c>
      <c r="BB531" t="s">
        <v>438</v>
      </c>
      <c r="BC531" t="s">
        <v>438</v>
      </c>
      <c r="BD531" t="s">
        <v>439</v>
      </c>
      <c r="BE531" t="s">
        <v>5291</v>
      </c>
      <c r="BF531" t="s">
        <v>441</v>
      </c>
      <c r="BG531" t="s">
        <v>442</v>
      </c>
      <c r="BH531" t="s">
        <v>438</v>
      </c>
      <c r="BI531" t="s">
        <v>438</v>
      </c>
      <c r="BJ531" t="s">
        <v>2404</v>
      </c>
      <c r="BM531" t="s">
        <v>485</v>
      </c>
      <c r="BN531" t="s">
        <v>444</v>
      </c>
    </row>
    <row r="532" spans="1:66">
      <c r="A532">
        <v>528</v>
      </c>
      <c r="B532" t="s">
        <v>186</v>
      </c>
      <c r="C532" t="s">
        <v>5327</v>
      </c>
      <c r="D532" t="s">
        <v>5328</v>
      </c>
      <c r="E532" t="s">
        <v>5327</v>
      </c>
      <c r="F532" t="s">
        <v>2358</v>
      </c>
      <c r="G532" t="s">
        <v>403</v>
      </c>
      <c r="H532" t="s">
        <v>1580</v>
      </c>
      <c r="I532" t="s">
        <v>405</v>
      </c>
      <c r="J532" t="s">
        <v>5329</v>
      </c>
      <c r="K532" t="s">
        <v>405</v>
      </c>
      <c r="L532" t="s">
        <v>5330</v>
      </c>
      <c r="M532" t="s">
        <v>405</v>
      </c>
      <c r="N532" t="s">
        <v>4023</v>
      </c>
      <c r="O532" t="s">
        <v>5331</v>
      </c>
      <c r="P532" t="s">
        <v>5332</v>
      </c>
      <c r="Q532" t="s">
        <v>5333</v>
      </c>
      <c r="R532" t="s">
        <v>5329</v>
      </c>
      <c r="S532" t="s">
        <v>405</v>
      </c>
      <c r="T532" t="s">
        <v>5330</v>
      </c>
      <c r="U532" t="s">
        <v>5334</v>
      </c>
      <c r="V532" t="s">
        <v>5335</v>
      </c>
      <c r="W532" t="s">
        <v>2554</v>
      </c>
      <c r="X532" t="s">
        <v>2554</v>
      </c>
      <c r="Y532" t="s">
        <v>2554</v>
      </c>
      <c r="Z532" t="s">
        <v>2554</v>
      </c>
      <c r="AA532" t="s">
        <v>2650</v>
      </c>
      <c r="AB532" t="s">
        <v>643</v>
      </c>
      <c r="AC532" t="s">
        <v>2650</v>
      </c>
      <c r="AD532" t="s">
        <v>643</v>
      </c>
      <c r="AE532" t="s">
        <v>2650</v>
      </c>
      <c r="AF532" t="s">
        <v>643</v>
      </c>
      <c r="AG532" t="s">
        <v>2404</v>
      </c>
      <c r="AH532" t="s">
        <v>2351</v>
      </c>
      <c r="AI532" t="s">
        <v>2404</v>
      </c>
      <c r="AJ532" t="s">
        <v>2351</v>
      </c>
      <c r="AK532" t="s">
        <v>517</v>
      </c>
      <c r="AL532" t="s">
        <v>518</v>
      </c>
      <c r="AM532" t="s">
        <v>474</v>
      </c>
      <c r="AN532" t="s">
        <v>427</v>
      </c>
      <c r="AO532" t="s">
        <v>428</v>
      </c>
      <c r="AP532" t="s">
        <v>985</v>
      </c>
      <c r="AQ532" t="s">
        <v>3099</v>
      </c>
      <c r="AR532" t="s">
        <v>431</v>
      </c>
      <c r="AS532" t="s">
        <v>432</v>
      </c>
      <c r="AT532" t="s">
        <v>431</v>
      </c>
      <c r="AU532" t="s">
        <v>405</v>
      </c>
      <c r="AV532" t="s">
        <v>405</v>
      </c>
      <c r="AW532" t="s">
        <v>623</v>
      </c>
      <c r="AX532" t="s">
        <v>623</v>
      </c>
      <c r="AY532" t="s">
        <v>431</v>
      </c>
      <c r="AZ532" t="s">
        <v>438</v>
      </c>
      <c r="BA532" t="s">
        <v>438</v>
      </c>
      <c r="BB532" t="s">
        <v>438</v>
      </c>
      <c r="BC532" t="s">
        <v>438</v>
      </c>
      <c r="BD532" t="s">
        <v>439</v>
      </c>
      <c r="BE532" t="s">
        <v>1646</v>
      </c>
      <c r="BF532" t="s">
        <v>441</v>
      </c>
      <c r="BG532" t="s">
        <v>442</v>
      </c>
      <c r="BH532" t="s">
        <v>442</v>
      </c>
      <c r="BI532" t="s">
        <v>438</v>
      </c>
      <c r="BJ532" t="s">
        <v>2351</v>
      </c>
      <c r="BK532" t="s">
        <v>2351</v>
      </c>
      <c r="BM532" t="s">
        <v>444</v>
      </c>
      <c r="BN532" t="s">
        <v>447</v>
      </c>
    </row>
    <row r="533" spans="1:66">
      <c r="A533">
        <v>529</v>
      </c>
      <c r="B533" t="s">
        <v>186</v>
      </c>
      <c r="C533" t="s">
        <v>5336</v>
      </c>
      <c r="D533" t="s">
        <v>5337</v>
      </c>
      <c r="E533" t="s">
        <v>5338</v>
      </c>
      <c r="F533" t="s">
        <v>2358</v>
      </c>
      <c r="G533" t="s">
        <v>403</v>
      </c>
      <c r="H533" t="s">
        <v>628</v>
      </c>
      <c r="I533" t="s">
        <v>405</v>
      </c>
      <c r="J533" t="s">
        <v>5339</v>
      </c>
      <c r="K533" t="s">
        <v>5339</v>
      </c>
      <c r="L533" t="s">
        <v>5340</v>
      </c>
      <c r="M533" t="s">
        <v>405</v>
      </c>
      <c r="N533" t="s">
        <v>5341</v>
      </c>
      <c r="O533" t="s">
        <v>5342</v>
      </c>
      <c r="P533" t="s">
        <v>5342</v>
      </c>
      <c r="Q533" t="s">
        <v>5343</v>
      </c>
      <c r="R533" t="s">
        <v>5339</v>
      </c>
      <c r="S533" t="s">
        <v>5339</v>
      </c>
      <c r="T533" t="s">
        <v>5340</v>
      </c>
      <c r="U533" t="s">
        <v>5344</v>
      </c>
      <c r="V533" t="s">
        <v>5345</v>
      </c>
      <c r="W533" t="s">
        <v>2419</v>
      </c>
      <c r="X533" t="s">
        <v>2405</v>
      </c>
      <c r="Y533" t="s">
        <v>2419</v>
      </c>
      <c r="Z533" t="s">
        <v>2405</v>
      </c>
      <c r="AA533" t="s">
        <v>2879</v>
      </c>
      <c r="AB533" t="s">
        <v>2953</v>
      </c>
      <c r="AC533" t="s">
        <v>5346</v>
      </c>
      <c r="AD533" t="s">
        <v>3040</v>
      </c>
      <c r="AE533" t="s">
        <v>5346</v>
      </c>
      <c r="AF533" t="s">
        <v>3040</v>
      </c>
      <c r="AG533" t="s">
        <v>4366</v>
      </c>
      <c r="AH533" t="s">
        <v>4005</v>
      </c>
      <c r="AI533" t="s">
        <v>4005</v>
      </c>
      <c r="AJ533" t="s">
        <v>3892</v>
      </c>
      <c r="AK533" t="s">
        <v>517</v>
      </c>
      <c r="AL533" t="s">
        <v>518</v>
      </c>
      <c r="AM533" t="s">
        <v>1048</v>
      </c>
      <c r="AN533" t="s">
        <v>427</v>
      </c>
      <c r="AO533" t="s">
        <v>428</v>
      </c>
      <c r="AP533" t="s">
        <v>5347</v>
      </c>
      <c r="AQ533" t="s">
        <v>5348</v>
      </c>
      <c r="AR533" t="s">
        <v>431</v>
      </c>
      <c r="AS533" t="s">
        <v>5349</v>
      </c>
      <c r="AT533" t="s">
        <v>431</v>
      </c>
      <c r="AU533" t="s">
        <v>405</v>
      </c>
      <c r="AV533" t="s">
        <v>405</v>
      </c>
      <c r="AW533" t="s">
        <v>623</v>
      </c>
      <c r="AX533" t="s">
        <v>623</v>
      </c>
      <c r="AY533" t="s">
        <v>431</v>
      </c>
      <c r="AZ533" t="s">
        <v>438</v>
      </c>
      <c r="BA533" t="s">
        <v>438</v>
      </c>
      <c r="BB533" t="s">
        <v>438</v>
      </c>
      <c r="BC533" t="s">
        <v>438</v>
      </c>
      <c r="BD533" t="s">
        <v>482</v>
      </c>
      <c r="BE533" t="s">
        <v>1497</v>
      </c>
      <c r="BF533" t="s">
        <v>441</v>
      </c>
      <c r="BG533" t="s">
        <v>442</v>
      </c>
      <c r="BH533" t="s">
        <v>442</v>
      </c>
      <c r="BI533" t="s">
        <v>438</v>
      </c>
      <c r="BJ533" t="s">
        <v>4005</v>
      </c>
      <c r="BK533" t="s">
        <v>4005</v>
      </c>
      <c r="BM533" t="s">
        <v>792</v>
      </c>
      <c r="BN533" t="s">
        <v>447</v>
      </c>
    </row>
    <row r="534" spans="1:66">
      <c r="A534">
        <v>530</v>
      </c>
      <c r="B534" t="s">
        <v>186</v>
      </c>
      <c r="C534" t="s">
        <v>5350</v>
      </c>
      <c r="D534" t="s">
        <v>5351</v>
      </c>
      <c r="E534" t="s">
        <v>5352</v>
      </c>
      <c r="F534" t="s">
        <v>2358</v>
      </c>
      <c r="G534" t="s">
        <v>403</v>
      </c>
      <c r="H534" t="s">
        <v>628</v>
      </c>
      <c r="I534" t="s">
        <v>405</v>
      </c>
      <c r="J534" t="s">
        <v>5353</v>
      </c>
      <c r="K534" t="s">
        <v>5354</v>
      </c>
      <c r="L534" t="s">
        <v>5355</v>
      </c>
      <c r="M534" t="s">
        <v>405</v>
      </c>
      <c r="N534" t="s">
        <v>5356</v>
      </c>
      <c r="O534" t="s">
        <v>5357</v>
      </c>
      <c r="P534" t="s">
        <v>5357</v>
      </c>
      <c r="Q534" t="s">
        <v>5358</v>
      </c>
      <c r="R534" t="s">
        <v>5353</v>
      </c>
      <c r="S534" t="s">
        <v>5354</v>
      </c>
      <c r="T534" t="s">
        <v>5355</v>
      </c>
      <c r="U534" t="s">
        <v>5359</v>
      </c>
      <c r="V534" t="s">
        <v>5360</v>
      </c>
      <c r="W534" t="s">
        <v>2419</v>
      </c>
      <c r="X534" t="s">
        <v>643</v>
      </c>
      <c r="Y534" t="s">
        <v>2419</v>
      </c>
      <c r="Z534" t="s">
        <v>643</v>
      </c>
      <c r="AA534" t="s">
        <v>2404</v>
      </c>
      <c r="AB534" t="s">
        <v>2953</v>
      </c>
      <c r="AC534" t="s">
        <v>2953</v>
      </c>
      <c r="AD534" t="s">
        <v>2951</v>
      </c>
      <c r="AE534" t="s">
        <v>2953</v>
      </c>
      <c r="AF534" t="s">
        <v>2951</v>
      </c>
      <c r="AG534" t="s">
        <v>2490</v>
      </c>
      <c r="AH534" t="s">
        <v>3040</v>
      </c>
      <c r="AI534" t="s">
        <v>3040</v>
      </c>
      <c r="AJ534" t="s">
        <v>3127</v>
      </c>
      <c r="AK534" t="s">
        <v>517</v>
      </c>
      <c r="AL534" t="s">
        <v>518</v>
      </c>
      <c r="AM534" t="s">
        <v>426</v>
      </c>
      <c r="AN534" t="s">
        <v>427</v>
      </c>
      <c r="AO534" t="s">
        <v>428</v>
      </c>
      <c r="AP534" t="s">
        <v>985</v>
      </c>
      <c r="AQ534" t="s">
        <v>573</v>
      </c>
      <c r="AR534" t="s">
        <v>431</v>
      </c>
      <c r="AS534" t="s">
        <v>5361</v>
      </c>
      <c r="AT534" t="s">
        <v>431</v>
      </c>
      <c r="AU534" t="s">
        <v>405</v>
      </c>
      <c r="AV534" t="s">
        <v>405</v>
      </c>
      <c r="AW534" t="s">
        <v>623</v>
      </c>
      <c r="AX534" t="s">
        <v>623</v>
      </c>
      <c r="AY534" t="s">
        <v>431</v>
      </c>
      <c r="AZ534" t="s">
        <v>438</v>
      </c>
      <c r="BA534" t="s">
        <v>438</v>
      </c>
      <c r="BB534" t="s">
        <v>438</v>
      </c>
      <c r="BC534" t="s">
        <v>438</v>
      </c>
      <c r="BD534" t="s">
        <v>439</v>
      </c>
      <c r="BE534" t="s">
        <v>573</v>
      </c>
      <c r="BF534" t="s">
        <v>648</v>
      </c>
      <c r="BG534" t="s">
        <v>442</v>
      </c>
      <c r="BH534" t="s">
        <v>442</v>
      </c>
      <c r="BI534" t="s">
        <v>438</v>
      </c>
      <c r="BJ534" t="s">
        <v>3040</v>
      </c>
      <c r="BK534" t="s">
        <v>3040</v>
      </c>
      <c r="BM534" t="s">
        <v>443</v>
      </c>
      <c r="BN534" t="s">
        <v>485</v>
      </c>
    </row>
    <row r="535" spans="1:66">
      <c r="A535">
        <v>531</v>
      </c>
      <c r="B535" t="s">
        <v>222</v>
      </c>
      <c r="C535" t="s">
        <v>5362</v>
      </c>
      <c r="D535" t="s">
        <v>5363</v>
      </c>
      <c r="BM535" t="s">
        <v>447</v>
      </c>
      <c r="BN535" t="s">
        <v>447</v>
      </c>
    </row>
    <row r="536" spans="1:66">
      <c r="A536">
        <v>532</v>
      </c>
      <c r="B536" t="s">
        <v>186</v>
      </c>
      <c r="C536" t="s">
        <v>5362</v>
      </c>
      <c r="D536" t="s">
        <v>5363</v>
      </c>
      <c r="E536" t="s">
        <v>5364</v>
      </c>
      <c r="F536" t="s">
        <v>2358</v>
      </c>
      <c r="G536" t="s">
        <v>403</v>
      </c>
      <c r="H536" t="s">
        <v>827</v>
      </c>
      <c r="I536" t="s">
        <v>405</v>
      </c>
      <c r="J536" t="s">
        <v>5365</v>
      </c>
      <c r="K536" t="s">
        <v>405</v>
      </c>
      <c r="L536" t="s">
        <v>5366</v>
      </c>
      <c r="M536" t="s">
        <v>405</v>
      </c>
      <c r="N536" t="s">
        <v>5367</v>
      </c>
      <c r="O536" t="s">
        <v>5368</v>
      </c>
      <c r="P536" t="s">
        <v>5369</v>
      </c>
      <c r="Q536" t="s">
        <v>5370</v>
      </c>
      <c r="R536" t="s">
        <v>5365</v>
      </c>
      <c r="S536" t="s">
        <v>405</v>
      </c>
      <c r="T536" t="s">
        <v>5366</v>
      </c>
      <c r="U536" t="s">
        <v>5371</v>
      </c>
      <c r="V536" t="s">
        <v>5372</v>
      </c>
      <c r="W536" t="s">
        <v>1024</v>
      </c>
      <c r="X536" t="s">
        <v>1027</v>
      </c>
      <c r="Y536" t="s">
        <v>1028</v>
      </c>
      <c r="Z536" t="s">
        <v>641</v>
      </c>
      <c r="AA536" t="s">
        <v>642</v>
      </c>
      <c r="AB536" t="s">
        <v>980</v>
      </c>
      <c r="AC536" t="s">
        <v>1251</v>
      </c>
      <c r="AD536" t="s">
        <v>984</v>
      </c>
      <c r="AE536" t="s">
        <v>2625</v>
      </c>
      <c r="AF536" t="s">
        <v>2539</v>
      </c>
      <c r="AG536" t="s">
        <v>2419</v>
      </c>
      <c r="AH536" t="s">
        <v>2343</v>
      </c>
      <c r="AI536" t="s">
        <v>2452</v>
      </c>
      <c r="AJ536" t="s">
        <v>643</v>
      </c>
      <c r="AK536" t="s">
        <v>517</v>
      </c>
      <c r="AL536" t="s">
        <v>518</v>
      </c>
      <c r="AM536" t="s">
        <v>1048</v>
      </c>
      <c r="AN536" t="s">
        <v>427</v>
      </c>
      <c r="AO536" t="s">
        <v>428</v>
      </c>
      <c r="AP536" t="s">
        <v>429</v>
      </c>
      <c r="AQ536" t="s">
        <v>5373</v>
      </c>
      <c r="AR536" t="s">
        <v>431</v>
      </c>
      <c r="AS536" t="s">
        <v>432</v>
      </c>
      <c r="AT536" t="s">
        <v>437</v>
      </c>
      <c r="AU536" t="s">
        <v>520</v>
      </c>
      <c r="AV536" t="s">
        <v>674</v>
      </c>
      <c r="AW536" t="s">
        <v>521</v>
      </c>
      <c r="AX536" t="s">
        <v>521</v>
      </c>
      <c r="AY536" t="s">
        <v>431</v>
      </c>
      <c r="AZ536" t="s">
        <v>438</v>
      </c>
      <c r="BA536" t="s">
        <v>438</v>
      </c>
      <c r="BB536" t="s">
        <v>438</v>
      </c>
      <c r="BC536" t="s">
        <v>438</v>
      </c>
      <c r="BD536" t="s">
        <v>439</v>
      </c>
      <c r="BE536" t="s">
        <v>5374</v>
      </c>
      <c r="BF536" t="s">
        <v>441</v>
      </c>
      <c r="BG536" t="s">
        <v>442</v>
      </c>
      <c r="BH536" t="s">
        <v>442</v>
      </c>
      <c r="BI536" t="s">
        <v>442</v>
      </c>
      <c r="BJ536" t="s">
        <v>2419</v>
      </c>
      <c r="BK536" t="s">
        <v>2419</v>
      </c>
      <c r="BL536" t="s">
        <v>2419</v>
      </c>
      <c r="BM536" t="s">
        <v>447</v>
      </c>
      <c r="BN536" t="s">
        <v>447</v>
      </c>
    </row>
    <row r="537" spans="1:66">
      <c r="A537">
        <v>533</v>
      </c>
      <c r="B537" t="s">
        <v>186</v>
      </c>
      <c r="C537" t="s">
        <v>5375</v>
      </c>
      <c r="D537" t="s">
        <v>5376</v>
      </c>
      <c r="E537" t="s">
        <v>5377</v>
      </c>
      <c r="F537" t="s">
        <v>2358</v>
      </c>
      <c r="G537" t="s">
        <v>554</v>
      </c>
      <c r="H537" t="s">
        <v>814</v>
      </c>
      <c r="I537" t="s">
        <v>405</v>
      </c>
      <c r="J537" t="s">
        <v>405</v>
      </c>
      <c r="K537" t="s">
        <v>405</v>
      </c>
      <c r="L537" t="s">
        <v>5378</v>
      </c>
      <c r="M537" t="s">
        <v>405</v>
      </c>
      <c r="N537" t="s">
        <v>5379</v>
      </c>
      <c r="O537" t="s">
        <v>5380</v>
      </c>
      <c r="P537" t="s">
        <v>5381</v>
      </c>
      <c r="Q537" t="s">
        <v>5382</v>
      </c>
      <c r="R537" t="s">
        <v>405</v>
      </c>
      <c r="S537" t="s">
        <v>405</v>
      </c>
      <c r="T537" t="s">
        <v>5378</v>
      </c>
      <c r="U537" t="s">
        <v>5383</v>
      </c>
      <c r="V537" t="s">
        <v>5384</v>
      </c>
      <c r="W537" t="s">
        <v>1179</v>
      </c>
      <c r="X537" t="s">
        <v>641</v>
      </c>
      <c r="Y537" t="s">
        <v>1179</v>
      </c>
      <c r="Z537" t="s">
        <v>641</v>
      </c>
      <c r="AA537" t="s">
        <v>642</v>
      </c>
      <c r="AB537" t="s">
        <v>3452</v>
      </c>
      <c r="AC537" t="s">
        <v>642</v>
      </c>
      <c r="AD537" t="s">
        <v>2542</v>
      </c>
      <c r="AE537" t="s">
        <v>2449</v>
      </c>
      <c r="AF537" t="s">
        <v>2343</v>
      </c>
      <c r="AG537" t="s">
        <v>2452</v>
      </c>
      <c r="AH537" t="s">
        <v>2918</v>
      </c>
      <c r="AI537" t="s">
        <v>2763</v>
      </c>
      <c r="AJ537" t="s">
        <v>643</v>
      </c>
      <c r="AK537" t="s">
        <v>517</v>
      </c>
      <c r="AL537" t="s">
        <v>518</v>
      </c>
      <c r="AM537" t="s">
        <v>474</v>
      </c>
      <c r="AN537" t="s">
        <v>427</v>
      </c>
      <c r="AO537" t="s">
        <v>572</v>
      </c>
      <c r="AP537" t="s">
        <v>2610</v>
      </c>
      <c r="AQ537" t="s">
        <v>646</v>
      </c>
      <c r="AR537" t="s">
        <v>431</v>
      </c>
      <c r="AS537" t="s">
        <v>432</v>
      </c>
      <c r="AT537" t="s">
        <v>431</v>
      </c>
      <c r="AU537" t="s">
        <v>478</v>
      </c>
      <c r="AV537" t="s">
        <v>479</v>
      </c>
      <c r="AW537" t="s">
        <v>480</v>
      </c>
      <c r="AX537" t="s">
        <v>1049</v>
      </c>
      <c r="AY537" t="s">
        <v>437</v>
      </c>
      <c r="AZ537" t="s">
        <v>438</v>
      </c>
      <c r="BA537" t="s">
        <v>438</v>
      </c>
      <c r="BB537" t="s">
        <v>438</v>
      </c>
      <c r="BC537" t="s">
        <v>438</v>
      </c>
      <c r="BD537" t="s">
        <v>439</v>
      </c>
      <c r="BE537" t="s">
        <v>646</v>
      </c>
      <c r="BF537" t="s">
        <v>441</v>
      </c>
      <c r="BG537" t="s">
        <v>442</v>
      </c>
      <c r="BH537" t="s">
        <v>442</v>
      </c>
      <c r="BI537" t="s">
        <v>438</v>
      </c>
      <c r="BJ537" t="s">
        <v>2918</v>
      </c>
      <c r="BK537" t="s">
        <v>2918</v>
      </c>
      <c r="BM537" t="s">
        <v>845</v>
      </c>
      <c r="BN537" t="s">
        <v>444</v>
      </c>
    </row>
    <row r="538" spans="1:66">
      <c r="A538">
        <v>534</v>
      </c>
      <c r="B538" t="s">
        <v>186</v>
      </c>
      <c r="C538" t="s">
        <v>5385</v>
      </c>
      <c r="D538" t="s">
        <v>5386</v>
      </c>
      <c r="E538" t="s">
        <v>5387</v>
      </c>
      <c r="F538" t="s">
        <v>2358</v>
      </c>
      <c r="G538" t="s">
        <v>403</v>
      </c>
      <c r="H538" t="s">
        <v>628</v>
      </c>
      <c r="I538" t="s">
        <v>405</v>
      </c>
      <c r="J538" t="s">
        <v>5388</v>
      </c>
      <c r="K538" t="s">
        <v>5388</v>
      </c>
      <c r="L538" t="s">
        <v>5389</v>
      </c>
      <c r="M538" t="s">
        <v>5390</v>
      </c>
      <c r="N538" t="s">
        <v>682</v>
      </c>
      <c r="O538" t="s">
        <v>405</v>
      </c>
      <c r="P538" t="s">
        <v>5391</v>
      </c>
      <c r="Q538" t="s">
        <v>4590</v>
      </c>
      <c r="R538" t="s">
        <v>5388</v>
      </c>
      <c r="S538" t="s">
        <v>5388</v>
      </c>
      <c r="T538" t="s">
        <v>5389</v>
      </c>
      <c r="U538" t="s">
        <v>5392</v>
      </c>
      <c r="V538" t="s">
        <v>5393</v>
      </c>
      <c r="W538" t="s">
        <v>1179</v>
      </c>
      <c r="X538" t="s">
        <v>641</v>
      </c>
      <c r="Y538" t="s">
        <v>1179</v>
      </c>
      <c r="Z538" t="s">
        <v>641</v>
      </c>
      <c r="AA538" t="s">
        <v>642</v>
      </c>
      <c r="AB538" t="s">
        <v>3791</v>
      </c>
      <c r="AC538" t="s">
        <v>642</v>
      </c>
      <c r="AD538" t="s">
        <v>3791</v>
      </c>
      <c r="AE538" t="s">
        <v>643</v>
      </c>
      <c r="AF538" t="s">
        <v>2344</v>
      </c>
      <c r="AG538" t="s">
        <v>2344</v>
      </c>
      <c r="AH538" t="s">
        <v>2580</v>
      </c>
      <c r="AI538" t="s">
        <v>2344</v>
      </c>
      <c r="AJ538" t="s">
        <v>2580</v>
      </c>
      <c r="AK538" t="s">
        <v>517</v>
      </c>
      <c r="AL538" t="s">
        <v>592</v>
      </c>
      <c r="AM538" t="s">
        <v>474</v>
      </c>
      <c r="AN538" t="s">
        <v>427</v>
      </c>
      <c r="AO538" t="s">
        <v>428</v>
      </c>
      <c r="AP538" t="s">
        <v>429</v>
      </c>
      <c r="AQ538" t="s">
        <v>483</v>
      </c>
      <c r="AR538" t="s">
        <v>431</v>
      </c>
      <c r="AS538" t="s">
        <v>4722</v>
      </c>
      <c r="AT538" t="s">
        <v>437</v>
      </c>
      <c r="AU538" t="s">
        <v>433</v>
      </c>
      <c r="AV538" t="s">
        <v>479</v>
      </c>
      <c r="AW538" t="s">
        <v>521</v>
      </c>
      <c r="AX538" t="s">
        <v>549</v>
      </c>
      <c r="AY538" t="s">
        <v>437</v>
      </c>
      <c r="AZ538" t="s">
        <v>438</v>
      </c>
      <c r="BA538" t="s">
        <v>438</v>
      </c>
      <c r="BB538" t="s">
        <v>438</v>
      </c>
      <c r="BC538" t="s">
        <v>438</v>
      </c>
      <c r="BD538" t="s">
        <v>439</v>
      </c>
      <c r="BE538" t="s">
        <v>483</v>
      </c>
      <c r="BF538" t="s">
        <v>441</v>
      </c>
      <c r="BG538" t="s">
        <v>442</v>
      </c>
      <c r="BH538" t="s">
        <v>442</v>
      </c>
      <c r="BI538" t="s">
        <v>438</v>
      </c>
      <c r="BJ538" t="s">
        <v>2344</v>
      </c>
      <c r="BK538" t="s">
        <v>2344</v>
      </c>
      <c r="BM538" t="s">
        <v>444</v>
      </c>
      <c r="BN538" t="s">
        <v>444</v>
      </c>
    </row>
    <row r="539" spans="1:66">
      <c r="A539">
        <v>535</v>
      </c>
      <c r="B539" t="s">
        <v>186</v>
      </c>
      <c r="C539" t="s">
        <v>5394</v>
      </c>
      <c r="D539" t="s">
        <v>5395</v>
      </c>
      <c r="E539" t="s">
        <v>5396</v>
      </c>
      <c r="F539" t="s">
        <v>2358</v>
      </c>
      <c r="G539" t="s">
        <v>403</v>
      </c>
      <c r="H539" t="s">
        <v>827</v>
      </c>
      <c r="I539" t="s">
        <v>405</v>
      </c>
      <c r="J539" t="s">
        <v>5397</v>
      </c>
      <c r="K539" t="s">
        <v>5397</v>
      </c>
      <c r="L539" t="s">
        <v>5398</v>
      </c>
      <c r="M539" t="s">
        <v>405</v>
      </c>
      <c r="N539" t="s">
        <v>5399</v>
      </c>
      <c r="O539" t="s">
        <v>5400</v>
      </c>
      <c r="P539" t="s">
        <v>5400</v>
      </c>
      <c r="Q539" t="s">
        <v>5401</v>
      </c>
      <c r="R539" t="s">
        <v>5397</v>
      </c>
      <c r="S539" t="s">
        <v>5397</v>
      </c>
      <c r="T539" t="s">
        <v>5398</v>
      </c>
      <c r="U539" t="s">
        <v>5402</v>
      </c>
      <c r="V539" t="s">
        <v>5403</v>
      </c>
      <c r="W539" t="s">
        <v>2098</v>
      </c>
      <c r="X539" t="s">
        <v>2029</v>
      </c>
      <c r="Y539" t="s">
        <v>979</v>
      </c>
      <c r="Z539" t="s">
        <v>2029</v>
      </c>
      <c r="AA539" t="s">
        <v>2387</v>
      </c>
      <c r="AB539" t="s">
        <v>980</v>
      </c>
      <c r="AC539" t="s">
        <v>1251</v>
      </c>
      <c r="AD539" t="s">
        <v>980</v>
      </c>
      <c r="AE539" t="s">
        <v>1251</v>
      </c>
      <c r="AF539" t="s">
        <v>980</v>
      </c>
      <c r="AG539" t="s">
        <v>981</v>
      </c>
      <c r="AH539" t="s">
        <v>982</v>
      </c>
      <c r="AI539" t="s">
        <v>983</v>
      </c>
      <c r="AJ539" t="s">
        <v>5404</v>
      </c>
      <c r="AK539" t="s">
        <v>517</v>
      </c>
      <c r="AL539" t="s">
        <v>518</v>
      </c>
      <c r="AM539" t="s">
        <v>1048</v>
      </c>
      <c r="AN539" t="s">
        <v>427</v>
      </c>
      <c r="AO539" t="s">
        <v>428</v>
      </c>
      <c r="AP539" t="s">
        <v>5405</v>
      </c>
      <c r="AQ539" t="s">
        <v>5406</v>
      </c>
      <c r="AR539" t="s">
        <v>431</v>
      </c>
      <c r="AS539" t="s">
        <v>432</v>
      </c>
      <c r="AT539" t="s">
        <v>431</v>
      </c>
      <c r="AU539" t="s">
        <v>405</v>
      </c>
      <c r="AV539" t="s">
        <v>405</v>
      </c>
      <c r="AW539" t="s">
        <v>623</v>
      </c>
      <c r="AX539" t="s">
        <v>623</v>
      </c>
      <c r="AY539" t="s">
        <v>431</v>
      </c>
      <c r="AZ539" t="s">
        <v>438</v>
      </c>
      <c r="BA539" t="s">
        <v>438</v>
      </c>
      <c r="BB539" t="s">
        <v>438</v>
      </c>
      <c r="BC539" t="s">
        <v>438</v>
      </c>
      <c r="BD539" t="s">
        <v>439</v>
      </c>
      <c r="BE539" t="s">
        <v>5407</v>
      </c>
      <c r="BF539" t="s">
        <v>441</v>
      </c>
      <c r="BG539" t="s">
        <v>442</v>
      </c>
      <c r="BH539" t="s">
        <v>442</v>
      </c>
      <c r="BI539" t="s">
        <v>438</v>
      </c>
      <c r="BJ539" t="s">
        <v>982</v>
      </c>
      <c r="BK539" t="s">
        <v>982</v>
      </c>
      <c r="BM539" t="s">
        <v>444</v>
      </c>
      <c r="BN539" t="s">
        <v>447</v>
      </c>
    </row>
    <row r="540" spans="1:66">
      <c r="A540">
        <v>536</v>
      </c>
      <c r="B540" t="s">
        <v>1395</v>
      </c>
      <c r="C540" t="s">
        <v>5408</v>
      </c>
      <c r="D540" t="s">
        <v>5409</v>
      </c>
      <c r="BM540" t="s">
        <v>443</v>
      </c>
      <c r="BN540" t="s">
        <v>443</v>
      </c>
    </row>
    <row r="541" spans="1:66">
      <c r="A541">
        <v>537</v>
      </c>
      <c r="B541" t="s">
        <v>486</v>
      </c>
      <c r="C541" t="s">
        <v>5410</v>
      </c>
      <c r="D541" t="s">
        <v>5411</v>
      </c>
      <c r="BM541" t="s">
        <v>845</v>
      </c>
      <c r="BN541" t="s">
        <v>485</v>
      </c>
    </row>
    <row r="542" spans="1:66">
      <c r="A542">
        <v>538</v>
      </c>
      <c r="B542" t="s">
        <v>186</v>
      </c>
      <c r="C542" t="s">
        <v>5412</v>
      </c>
      <c r="D542" t="s">
        <v>5413</v>
      </c>
      <c r="E542" t="s">
        <v>5414</v>
      </c>
      <c r="F542" t="s">
        <v>2358</v>
      </c>
      <c r="G542" t="s">
        <v>403</v>
      </c>
      <c r="H542" t="s">
        <v>628</v>
      </c>
      <c r="I542" t="s">
        <v>405</v>
      </c>
      <c r="J542" t="s">
        <v>5415</v>
      </c>
      <c r="K542" t="s">
        <v>5416</v>
      </c>
      <c r="L542" t="s">
        <v>5417</v>
      </c>
      <c r="M542" t="s">
        <v>405</v>
      </c>
      <c r="N542" t="s">
        <v>1299</v>
      </c>
      <c r="O542" t="s">
        <v>5418</v>
      </c>
      <c r="P542" t="s">
        <v>5419</v>
      </c>
      <c r="Q542" t="s">
        <v>5420</v>
      </c>
      <c r="R542" t="s">
        <v>5415</v>
      </c>
      <c r="S542" t="s">
        <v>5416</v>
      </c>
      <c r="T542" t="s">
        <v>5417</v>
      </c>
      <c r="U542" t="s">
        <v>5421</v>
      </c>
      <c r="V542" t="s">
        <v>5422</v>
      </c>
      <c r="W542" t="s">
        <v>1086</v>
      </c>
      <c r="X542" t="s">
        <v>1623</v>
      </c>
      <c r="Y542" t="s">
        <v>1086</v>
      </c>
      <c r="Z542" t="s">
        <v>1623</v>
      </c>
      <c r="AA542" t="s">
        <v>2095</v>
      </c>
      <c r="AB542" t="s">
        <v>3257</v>
      </c>
      <c r="AC542" t="s">
        <v>977</v>
      </c>
      <c r="AD542" t="s">
        <v>3507</v>
      </c>
      <c r="AE542" t="s">
        <v>3359</v>
      </c>
      <c r="AF542" t="s">
        <v>3574</v>
      </c>
      <c r="AG542" t="s">
        <v>3359</v>
      </c>
      <c r="AH542" t="s">
        <v>3574</v>
      </c>
      <c r="AI542" t="s">
        <v>981</v>
      </c>
      <c r="AJ542" t="s">
        <v>2837</v>
      </c>
      <c r="AK542" t="s">
        <v>517</v>
      </c>
      <c r="AL542" t="s">
        <v>518</v>
      </c>
      <c r="AM542" t="s">
        <v>1048</v>
      </c>
      <c r="AN542" t="s">
        <v>645</v>
      </c>
      <c r="AO542" t="s">
        <v>739</v>
      </c>
      <c r="AP542" t="s">
        <v>985</v>
      </c>
      <c r="AQ542" t="s">
        <v>5423</v>
      </c>
      <c r="AR542" t="s">
        <v>431</v>
      </c>
      <c r="AS542" t="s">
        <v>477</v>
      </c>
      <c r="AT542" t="s">
        <v>431</v>
      </c>
      <c r="AU542" t="s">
        <v>405</v>
      </c>
      <c r="AV542" t="s">
        <v>405</v>
      </c>
      <c r="AW542" t="s">
        <v>623</v>
      </c>
      <c r="AX542" t="s">
        <v>623</v>
      </c>
      <c r="AY542" t="s">
        <v>431</v>
      </c>
      <c r="AZ542" t="s">
        <v>438</v>
      </c>
      <c r="BA542" t="s">
        <v>438</v>
      </c>
      <c r="BB542" t="s">
        <v>438</v>
      </c>
      <c r="BC542" t="s">
        <v>438</v>
      </c>
      <c r="BD542" t="s">
        <v>482</v>
      </c>
      <c r="BE542" t="s">
        <v>646</v>
      </c>
      <c r="BF542" t="s">
        <v>1349</v>
      </c>
      <c r="BG542" t="s">
        <v>438</v>
      </c>
      <c r="BH542" t="s">
        <v>438</v>
      </c>
      <c r="BI542" t="s">
        <v>442</v>
      </c>
      <c r="BL542" t="s">
        <v>3574</v>
      </c>
      <c r="BM542" t="s">
        <v>444</v>
      </c>
      <c r="BN542" t="s">
        <v>444</v>
      </c>
    </row>
    <row r="543" spans="1:66">
      <c r="A543">
        <v>539</v>
      </c>
      <c r="B543" t="s">
        <v>186</v>
      </c>
      <c r="C543" t="s">
        <v>5424</v>
      </c>
      <c r="D543" t="s">
        <v>5425</v>
      </c>
      <c r="E543" t="s">
        <v>5426</v>
      </c>
      <c r="F543" t="s">
        <v>2358</v>
      </c>
      <c r="G543" t="s">
        <v>403</v>
      </c>
      <c r="H543" t="s">
        <v>814</v>
      </c>
      <c r="I543" t="s">
        <v>405</v>
      </c>
      <c r="J543" t="s">
        <v>5427</v>
      </c>
      <c r="K543" t="s">
        <v>405</v>
      </c>
      <c r="L543" t="s">
        <v>5428</v>
      </c>
      <c r="M543" t="s">
        <v>405</v>
      </c>
      <c r="N543" t="s">
        <v>682</v>
      </c>
      <c r="O543" t="s">
        <v>5429</v>
      </c>
      <c r="P543" t="s">
        <v>5430</v>
      </c>
      <c r="Q543" t="s">
        <v>5431</v>
      </c>
      <c r="R543" t="s">
        <v>5427</v>
      </c>
      <c r="S543" t="s">
        <v>405</v>
      </c>
      <c r="T543" t="s">
        <v>5428</v>
      </c>
      <c r="U543" t="s">
        <v>5432</v>
      </c>
      <c r="V543" t="s">
        <v>5433</v>
      </c>
      <c r="W543" t="s">
        <v>1179</v>
      </c>
      <c r="X543" t="s">
        <v>641</v>
      </c>
      <c r="Y543" t="s">
        <v>1179</v>
      </c>
      <c r="Z543" t="s">
        <v>641</v>
      </c>
      <c r="AA543" t="s">
        <v>642</v>
      </c>
      <c r="AB543" t="s">
        <v>643</v>
      </c>
      <c r="AC543" t="s">
        <v>642</v>
      </c>
      <c r="AD543" t="s">
        <v>643</v>
      </c>
      <c r="AE543" t="s">
        <v>642</v>
      </c>
      <c r="AF543" t="s">
        <v>643</v>
      </c>
      <c r="AG543" t="s">
        <v>2344</v>
      </c>
      <c r="AH543" t="s">
        <v>2345</v>
      </c>
      <c r="AI543" t="s">
        <v>2346</v>
      </c>
      <c r="AJ543" t="s">
        <v>2405</v>
      </c>
      <c r="AK543" t="s">
        <v>517</v>
      </c>
      <c r="AL543" t="s">
        <v>592</v>
      </c>
      <c r="AM543" t="s">
        <v>426</v>
      </c>
      <c r="AN543" t="s">
        <v>427</v>
      </c>
      <c r="AO543" t="s">
        <v>593</v>
      </c>
      <c r="AP543" t="s">
        <v>429</v>
      </c>
      <c r="AQ543" t="s">
        <v>5434</v>
      </c>
      <c r="AR543" t="s">
        <v>431</v>
      </c>
      <c r="AS543" t="s">
        <v>477</v>
      </c>
      <c r="AT543" t="s">
        <v>431</v>
      </c>
      <c r="AU543" t="s">
        <v>433</v>
      </c>
      <c r="AV543" t="s">
        <v>479</v>
      </c>
      <c r="AW543" t="s">
        <v>521</v>
      </c>
      <c r="AX543" t="s">
        <v>5435</v>
      </c>
      <c r="AY543" t="s">
        <v>437</v>
      </c>
      <c r="AZ543" t="s">
        <v>438</v>
      </c>
      <c r="BA543" t="s">
        <v>438</v>
      </c>
      <c r="BB543" t="s">
        <v>438</v>
      </c>
      <c r="BC543" t="s">
        <v>438</v>
      </c>
      <c r="BD543" t="s">
        <v>439</v>
      </c>
      <c r="BE543" t="s">
        <v>5436</v>
      </c>
      <c r="BG543" t="s">
        <v>442</v>
      </c>
      <c r="BH543" t="s">
        <v>438</v>
      </c>
      <c r="BI543" t="s">
        <v>442</v>
      </c>
      <c r="BJ543" t="s">
        <v>2344</v>
      </c>
      <c r="BL543" t="s">
        <v>2344</v>
      </c>
      <c r="BM543" t="s">
        <v>844</v>
      </c>
      <c r="BN543" t="s">
        <v>844</v>
      </c>
    </row>
    <row r="544" spans="1:66">
      <c r="A544">
        <v>540</v>
      </c>
      <c r="B544" t="s">
        <v>186</v>
      </c>
      <c r="C544" t="s">
        <v>5437</v>
      </c>
      <c r="D544" t="s">
        <v>5438</v>
      </c>
      <c r="E544" t="s">
        <v>5439</v>
      </c>
      <c r="F544" t="s">
        <v>2358</v>
      </c>
      <c r="G544" t="s">
        <v>452</v>
      </c>
      <c r="H544" t="s">
        <v>1171</v>
      </c>
      <c r="I544" t="s">
        <v>405</v>
      </c>
      <c r="J544" t="s">
        <v>5440</v>
      </c>
      <c r="K544" t="s">
        <v>5441</v>
      </c>
      <c r="L544" t="s">
        <v>5442</v>
      </c>
      <c r="M544" t="s">
        <v>5443</v>
      </c>
      <c r="N544" t="s">
        <v>5444</v>
      </c>
      <c r="O544" t="s">
        <v>5445</v>
      </c>
      <c r="P544" t="s">
        <v>5446</v>
      </c>
      <c r="Q544" t="s">
        <v>5447</v>
      </c>
      <c r="R544" t="s">
        <v>5440</v>
      </c>
      <c r="S544" t="s">
        <v>5441</v>
      </c>
      <c r="T544" t="s">
        <v>5442</v>
      </c>
      <c r="U544" t="s">
        <v>5448</v>
      </c>
      <c r="V544" t="s">
        <v>5449</v>
      </c>
      <c r="W544" t="s">
        <v>641</v>
      </c>
      <c r="X544" t="s">
        <v>1106</v>
      </c>
      <c r="Y544" t="s">
        <v>641</v>
      </c>
      <c r="Z544" t="s">
        <v>1106</v>
      </c>
      <c r="AA544" t="s">
        <v>1106</v>
      </c>
      <c r="AB544" t="s">
        <v>643</v>
      </c>
      <c r="AC544" t="s">
        <v>1106</v>
      </c>
      <c r="AD544" t="s">
        <v>643</v>
      </c>
      <c r="AE544" t="s">
        <v>1106</v>
      </c>
      <c r="AF544" t="s">
        <v>643</v>
      </c>
      <c r="AG544" t="s">
        <v>1250</v>
      </c>
      <c r="AH544" t="s">
        <v>2344</v>
      </c>
      <c r="AI544" t="s">
        <v>1250</v>
      </c>
      <c r="AJ544" t="s">
        <v>2344</v>
      </c>
      <c r="AK544" t="s">
        <v>517</v>
      </c>
      <c r="AL544" t="s">
        <v>571</v>
      </c>
      <c r="AM544" t="s">
        <v>426</v>
      </c>
      <c r="AN544" t="s">
        <v>427</v>
      </c>
      <c r="AO544" t="s">
        <v>572</v>
      </c>
      <c r="AP544" t="s">
        <v>429</v>
      </c>
      <c r="AQ544" t="s">
        <v>483</v>
      </c>
      <c r="AR544" t="s">
        <v>431</v>
      </c>
      <c r="AS544" t="s">
        <v>432</v>
      </c>
      <c r="AT544" t="s">
        <v>431</v>
      </c>
      <c r="AU544" t="s">
        <v>433</v>
      </c>
      <c r="AV544" t="s">
        <v>479</v>
      </c>
      <c r="AW544" t="s">
        <v>435</v>
      </c>
      <c r="AX544" t="s">
        <v>883</v>
      </c>
      <c r="AY544" t="s">
        <v>431</v>
      </c>
      <c r="AZ544" t="s">
        <v>438</v>
      </c>
      <c r="BA544" t="s">
        <v>438</v>
      </c>
      <c r="BB544" t="s">
        <v>438</v>
      </c>
      <c r="BC544" t="s">
        <v>438</v>
      </c>
      <c r="BD544" t="s">
        <v>439</v>
      </c>
      <c r="BE544" t="s">
        <v>483</v>
      </c>
      <c r="BF544" t="s">
        <v>441</v>
      </c>
      <c r="BG544" t="s">
        <v>438</v>
      </c>
      <c r="BH544" t="s">
        <v>442</v>
      </c>
      <c r="BI544" t="s">
        <v>438</v>
      </c>
      <c r="BK544" t="s">
        <v>2344</v>
      </c>
      <c r="BM544" t="s">
        <v>5450</v>
      </c>
      <c r="BN544" t="s">
        <v>447</v>
      </c>
    </row>
    <row r="545" spans="1:66">
      <c r="A545">
        <v>541</v>
      </c>
      <c r="B545" t="s">
        <v>186</v>
      </c>
      <c r="C545" t="s">
        <v>5451</v>
      </c>
      <c r="D545" t="s">
        <v>5452</v>
      </c>
      <c r="E545" t="s">
        <v>5453</v>
      </c>
      <c r="F545" t="s">
        <v>2358</v>
      </c>
      <c r="G545" t="s">
        <v>403</v>
      </c>
      <c r="H545" t="s">
        <v>729</v>
      </c>
      <c r="I545" t="s">
        <v>405</v>
      </c>
      <c r="J545" t="s">
        <v>5454</v>
      </c>
      <c r="K545" t="s">
        <v>405</v>
      </c>
      <c r="L545" t="s">
        <v>5455</v>
      </c>
      <c r="M545" t="s">
        <v>405</v>
      </c>
      <c r="N545" t="s">
        <v>5456</v>
      </c>
      <c r="O545" t="s">
        <v>5457</v>
      </c>
      <c r="P545" t="s">
        <v>5458</v>
      </c>
      <c r="Q545" t="s">
        <v>5459</v>
      </c>
      <c r="R545" t="s">
        <v>5454</v>
      </c>
      <c r="S545" t="s">
        <v>405</v>
      </c>
      <c r="T545" t="s">
        <v>5455</v>
      </c>
      <c r="U545" t="s">
        <v>5460</v>
      </c>
      <c r="V545" t="s">
        <v>5461</v>
      </c>
      <c r="W545" t="s">
        <v>1179</v>
      </c>
      <c r="X545" t="s">
        <v>1071</v>
      </c>
      <c r="Y545" t="s">
        <v>1073</v>
      </c>
      <c r="Z545" t="s">
        <v>641</v>
      </c>
      <c r="AA545" t="s">
        <v>642</v>
      </c>
      <c r="AB545" t="s">
        <v>643</v>
      </c>
      <c r="AC545" t="s">
        <v>2404</v>
      </c>
      <c r="AD545" t="s">
        <v>2951</v>
      </c>
      <c r="AE545" t="s">
        <v>2490</v>
      </c>
      <c r="AF545" t="s">
        <v>2718</v>
      </c>
      <c r="AG545" t="s">
        <v>5462</v>
      </c>
      <c r="AH545" t="s">
        <v>5462</v>
      </c>
      <c r="AI545" t="s">
        <v>5463</v>
      </c>
      <c r="AJ545" t="s">
        <v>3704</v>
      </c>
      <c r="AK545" t="s">
        <v>517</v>
      </c>
      <c r="AL545" t="s">
        <v>518</v>
      </c>
      <c r="AM545" t="s">
        <v>426</v>
      </c>
      <c r="AN545" t="s">
        <v>427</v>
      </c>
      <c r="AO545" t="s">
        <v>1163</v>
      </c>
      <c r="AP545" t="s">
        <v>2221</v>
      </c>
      <c r="AQ545" t="s">
        <v>573</v>
      </c>
      <c r="AR545" t="s">
        <v>431</v>
      </c>
      <c r="AS545" t="s">
        <v>548</v>
      </c>
      <c r="AT545" t="s">
        <v>431</v>
      </c>
      <c r="AU545" t="s">
        <v>520</v>
      </c>
      <c r="AV545" t="s">
        <v>674</v>
      </c>
      <c r="AW545" t="s">
        <v>1049</v>
      </c>
      <c r="AX545" t="s">
        <v>1975</v>
      </c>
      <c r="AY545" t="s">
        <v>431</v>
      </c>
      <c r="AZ545" t="s">
        <v>438</v>
      </c>
      <c r="BA545" t="s">
        <v>438</v>
      </c>
      <c r="BB545" t="s">
        <v>438</v>
      </c>
      <c r="BC545" t="s">
        <v>438</v>
      </c>
      <c r="BD545" t="s">
        <v>439</v>
      </c>
      <c r="BE545" t="s">
        <v>573</v>
      </c>
      <c r="BF545" t="s">
        <v>1006</v>
      </c>
      <c r="BG545" t="s">
        <v>442</v>
      </c>
      <c r="BH545" t="s">
        <v>442</v>
      </c>
      <c r="BI545" t="s">
        <v>438</v>
      </c>
      <c r="BJ545" t="s">
        <v>5462</v>
      </c>
      <c r="BK545" t="s">
        <v>5462</v>
      </c>
      <c r="BM545" t="s">
        <v>443</v>
      </c>
      <c r="BN545" t="s">
        <v>844</v>
      </c>
    </row>
    <row r="546" spans="1:66">
      <c r="A546">
        <v>542</v>
      </c>
      <c r="B546" t="s">
        <v>186</v>
      </c>
      <c r="C546" t="s">
        <v>5464</v>
      </c>
      <c r="D546" t="s">
        <v>5465</v>
      </c>
      <c r="E546" t="s">
        <v>5466</v>
      </c>
      <c r="F546" t="s">
        <v>2358</v>
      </c>
      <c r="G546" t="s">
        <v>403</v>
      </c>
      <c r="H546" t="s">
        <v>1256</v>
      </c>
      <c r="I546" t="s">
        <v>405</v>
      </c>
      <c r="J546" t="s">
        <v>5467</v>
      </c>
      <c r="K546" t="s">
        <v>405</v>
      </c>
      <c r="L546" t="s">
        <v>5468</v>
      </c>
      <c r="M546" t="s">
        <v>5469</v>
      </c>
      <c r="N546" t="s">
        <v>5470</v>
      </c>
      <c r="O546" t="s">
        <v>5471</v>
      </c>
      <c r="P546" t="s">
        <v>5471</v>
      </c>
      <c r="Q546" t="s">
        <v>5472</v>
      </c>
      <c r="R546" t="s">
        <v>5467</v>
      </c>
      <c r="S546" t="s">
        <v>405</v>
      </c>
      <c r="T546" t="s">
        <v>5468</v>
      </c>
      <c r="U546" t="s">
        <v>5473</v>
      </c>
      <c r="V546" t="s">
        <v>5474</v>
      </c>
      <c r="W546" t="s">
        <v>640</v>
      </c>
      <c r="X546" t="s">
        <v>641</v>
      </c>
      <c r="Y546" t="s">
        <v>640</v>
      </c>
      <c r="Z546" t="s">
        <v>641</v>
      </c>
      <c r="AA546" t="s">
        <v>642</v>
      </c>
      <c r="AB546" t="s">
        <v>643</v>
      </c>
      <c r="AC546" t="s">
        <v>1086</v>
      </c>
      <c r="AD546" t="s">
        <v>2580</v>
      </c>
      <c r="AE546" t="s">
        <v>1086</v>
      </c>
      <c r="AF546" t="s">
        <v>2580</v>
      </c>
      <c r="AG546" t="s">
        <v>1086</v>
      </c>
      <c r="AH546" t="s">
        <v>2580</v>
      </c>
      <c r="AI546" t="s">
        <v>1086</v>
      </c>
      <c r="AJ546" t="s">
        <v>2580</v>
      </c>
      <c r="AK546" t="s">
        <v>517</v>
      </c>
      <c r="AL546" t="s">
        <v>592</v>
      </c>
      <c r="AM546" t="s">
        <v>474</v>
      </c>
      <c r="AN546" t="s">
        <v>427</v>
      </c>
      <c r="AO546" t="s">
        <v>428</v>
      </c>
      <c r="AP546" t="s">
        <v>5475</v>
      </c>
      <c r="AQ546" t="s">
        <v>573</v>
      </c>
      <c r="AR546" t="s">
        <v>431</v>
      </c>
      <c r="AS546" t="s">
        <v>477</v>
      </c>
      <c r="AT546" t="s">
        <v>431</v>
      </c>
      <c r="AU546" t="s">
        <v>405</v>
      </c>
      <c r="AV546" t="s">
        <v>405</v>
      </c>
      <c r="AW546" t="s">
        <v>623</v>
      </c>
      <c r="AX546" t="s">
        <v>623</v>
      </c>
      <c r="AY546" t="s">
        <v>431</v>
      </c>
      <c r="AZ546" t="s">
        <v>438</v>
      </c>
      <c r="BA546" t="s">
        <v>438</v>
      </c>
      <c r="BB546" t="s">
        <v>438</v>
      </c>
      <c r="BC546" t="s">
        <v>438</v>
      </c>
      <c r="BD546" t="s">
        <v>439</v>
      </c>
      <c r="BE546" t="s">
        <v>573</v>
      </c>
      <c r="BF546" t="s">
        <v>441</v>
      </c>
      <c r="BG546" t="s">
        <v>438</v>
      </c>
      <c r="BH546" t="s">
        <v>442</v>
      </c>
      <c r="BI546" t="s">
        <v>438</v>
      </c>
      <c r="BK546" t="s">
        <v>2580</v>
      </c>
      <c r="BM546" t="s">
        <v>485</v>
      </c>
      <c r="BN546" t="s">
        <v>485</v>
      </c>
    </row>
    <row r="547" spans="1:66">
      <c r="A547">
        <v>543</v>
      </c>
      <c r="B547" t="s">
        <v>186</v>
      </c>
      <c r="C547" t="s">
        <v>5476</v>
      </c>
      <c r="D547" t="s">
        <v>5477</v>
      </c>
      <c r="E547" t="s">
        <v>5476</v>
      </c>
      <c r="F547" t="s">
        <v>2358</v>
      </c>
      <c r="G547" t="s">
        <v>403</v>
      </c>
      <c r="H547" t="s">
        <v>827</v>
      </c>
      <c r="I547" t="s">
        <v>405</v>
      </c>
      <c r="J547" t="s">
        <v>405</v>
      </c>
      <c r="K547" t="s">
        <v>405</v>
      </c>
      <c r="L547" t="s">
        <v>5478</v>
      </c>
      <c r="M547" t="s">
        <v>405</v>
      </c>
      <c r="N547" t="s">
        <v>405</v>
      </c>
      <c r="O547" t="s">
        <v>5479</v>
      </c>
      <c r="P547" t="s">
        <v>5480</v>
      </c>
      <c r="Q547" t="s">
        <v>5481</v>
      </c>
      <c r="R547" t="s">
        <v>405</v>
      </c>
      <c r="S547" t="s">
        <v>405</v>
      </c>
      <c r="T547" t="s">
        <v>5478</v>
      </c>
      <c r="U547" t="s">
        <v>5482</v>
      </c>
      <c r="V547" t="s">
        <v>5483</v>
      </c>
      <c r="W547" t="s">
        <v>642</v>
      </c>
      <c r="X547" t="s">
        <v>1085</v>
      </c>
      <c r="Y547" t="s">
        <v>2769</v>
      </c>
      <c r="Z547" t="s">
        <v>1623</v>
      </c>
      <c r="AA547" t="s">
        <v>2098</v>
      </c>
      <c r="AB547" t="s">
        <v>643</v>
      </c>
      <c r="AC547" t="s">
        <v>2098</v>
      </c>
      <c r="AD547" t="s">
        <v>643</v>
      </c>
      <c r="AE547" t="s">
        <v>2098</v>
      </c>
      <c r="AF547" t="s">
        <v>643</v>
      </c>
      <c r="AG547" t="s">
        <v>981</v>
      </c>
      <c r="AH547" t="s">
        <v>643</v>
      </c>
      <c r="AI547" t="s">
        <v>2419</v>
      </c>
      <c r="AJ547" t="s">
        <v>643</v>
      </c>
      <c r="AK547" t="s">
        <v>517</v>
      </c>
      <c r="AL547" t="s">
        <v>947</v>
      </c>
      <c r="AM547" t="s">
        <v>426</v>
      </c>
      <c r="AN547" t="s">
        <v>427</v>
      </c>
      <c r="AO547" t="s">
        <v>428</v>
      </c>
      <c r="AP547" t="s">
        <v>429</v>
      </c>
      <c r="AQ547" t="s">
        <v>1109</v>
      </c>
      <c r="AR547" t="s">
        <v>431</v>
      </c>
      <c r="AS547" t="s">
        <v>432</v>
      </c>
      <c r="AT547" t="s">
        <v>431</v>
      </c>
      <c r="AU547" t="s">
        <v>520</v>
      </c>
      <c r="AV547" t="s">
        <v>434</v>
      </c>
      <c r="AW547" t="s">
        <v>521</v>
      </c>
      <c r="AX547" t="s">
        <v>549</v>
      </c>
      <c r="AY547" t="s">
        <v>431</v>
      </c>
      <c r="AZ547" t="s">
        <v>438</v>
      </c>
      <c r="BA547" t="s">
        <v>438</v>
      </c>
      <c r="BB547" t="s">
        <v>438</v>
      </c>
      <c r="BC547" t="s">
        <v>438</v>
      </c>
      <c r="BD547" t="s">
        <v>439</v>
      </c>
      <c r="BE547" t="s">
        <v>1646</v>
      </c>
      <c r="BF547" t="s">
        <v>1646</v>
      </c>
      <c r="BG547" t="s">
        <v>438</v>
      </c>
      <c r="BH547" t="s">
        <v>442</v>
      </c>
      <c r="BI547" t="s">
        <v>438</v>
      </c>
      <c r="BK547" t="s">
        <v>643</v>
      </c>
      <c r="BM547" t="s">
        <v>447</v>
      </c>
      <c r="BN547" t="s">
        <v>447</v>
      </c>
    </row>
    <row r="548" spans="1:66">
      <c r="A548">
        <v>544</v>
      </c>
      <c r="B548" t="s">
        <v>186</v>
      </c>
      <c r="C548" t="s">
        <v>5484</v>
      </c>
      <c r="D548" t="s">
        <v>2855</v>
      </c>
      <c r="E548" t="s">
        <v>5484</v>
      </c>
      <c r="F548" t="s">
        <v>2358</v>
      </c>
      <c r="G548" t="s">
        <v>403</v>
      </c>
      <c r="H548" t="s">
        <v>747</v>
      </c>
      <c r="I548" t="s">
        <v>405</v>
      </c>
      <c r="J548" t="s">
        <v>5485</v>
      </c>
      <c r="K548" t="s">
        <v>5485</v>
      </c>
      <c r="L548" t="s">
        <v>5486</v>
      </c>
      <c r="M548" t="s">
        <v>5487</v>
      </c>
      <c r="N548" t="s">
        <v>5488</v>
      </c>
      <c r="O548" t="s">
        <v>5489</v>
      </c>
      <c r="P548" t="s">
        <v>5490</v>
      </c>
      <c r="Q548" t="s">
        <v>2503</v>
      </c>
      <c r="R548" t="s">
        <v>5485</v>
      </c>
      <c r="S548" t="s">
        <v>5485</v>
      </c>
      <c r="T548" t="s">
        <v>5486</v>
      </c>
      <c r="U548" t="s">
        <v>5491</v>
      </c>
      <c r="V548" t="s">
        <v>5492</v>
      </c>
      <c r="W548" t="s">
        <v>2098</v>
      </c>
      <c r="X548" t="s">
        <v>3361</v>
      </c>
      <c r="Y548" t="s">
        <v>1250</v>
      </c>
      <c r="Z548" t="s">
        <v>5493</v>
      </c>
      <c r="AA548" t="s">
        <v>2387</v>
      </c>
      <c r="AB548" t="s">
        <v>980</v>
      </c>
      <c r="AC548" t="s">
        <v>981</v>
      </c>
      <c r="AD548" t="s">
        <v>984</v>
      </c>
      <c r="AE548" t="s">
        <v>2625</v>
      </c>
      <c r="AF548" t="s">
        <v>2512</v>
      </c>
      <c r="AG548" t="s">
        <v>5494</v>
      </c>
      <c r="AH548" t="s">
        <v>3729</v>
      </c>
      <c r="AI548" t="s">
        <v>3730</v>
      </c>
      <c r="AJ548" t="s">
        <v>2539</v>
      </c>
      <c r="AK548" t="s">
        <v>517</v>
      </c>
      <c r="AL548" t="s">
        <v>518</v>
      </c>
      <c r="AM548" t="s">
        <v>1048</v>
      </c>
      <c r="AN548" t="s">
        <v>427</v>
      </c>
      <c r="AO548" t="s">
        <v>593</v>
      </c>
      <c r="AP548" t="s">
        <v>429</v>
      </c>
      <c r="AQ548" t="s">
        <v>5495</v>
      </c>
      <c r="AR548" t="s">
        <v>431</v>
      </c>
      <c r="AS548" t="s">
        <v>5496</v>
      </c>
      <c r="AT548" t="s">
        <v>431</v>
      </c>
      <c r="AU548" t="s">
        <v>520</v>
      </c>
      <c r="AV548" t="s">
        <v>906</v>
      </c>
      <c r="AW548" t="s">
        <v>521</v>
      </c>
      <c r="AX548" t="s">
        <v>436</v>
      </c>
      <c r="AY548" t="s">
        <v>431</v>
      </c>
      <c r="AZ548" t="s">
        <v>438</v>
      </c>
      <c r="BA548" t="s">
        <v>438</v>
      </c>
      <c r="BB548" t="s">
        <v>438</v>
      </c>
      <c r="BC548" t="s">
        <v>438</v>
      </c>
      <c r="BD548" t="s">
        <v>439</v>
      </c>
      <c r="BE548" t="s">
        <v>5497</v>
      </c>
      <c r="BF548" t="s">
        <v>441</v>
      </c>
      <c r="BG548" t="s">
        <v>438</v>
      </c>
      <c r="BH548" t="s">
        <v>438</v>
      </c>
      <c r="BI548" t="s">
        <v>438</v>
      </c>
      <c r="BM548" t="s">
        <v>444</v>
      </c>
      <c r="BN548" t="s">
        <v>447</v>
      </c>
    </row>
    <row r="549" spans="1:66">
      <c r="A549">
        <v>545</v>
      </c>
      <c r="B549" t="s">
        <v>186</v>
      </c>
      <c r="C549" t="s">
        <v>5498</v>
      </c>
      <c r="D549" t="s">
        <v>5499</v>
      </c>
      <c r="E549" t="s">
        <v>5500</v>
      </c>
      <c r="F549" t="s">
        <v>2358</v>
      </c>
      <c r="G549" t="s">
        <v>403</v>
      </c>
      <c r="H549" t="s">
        <v>598</v>
      </c>
      <c r="I549" t="s">
        <v>405</v>
      </c>
      <c r="J549" t="s">
        <v>5501</v>
      </c>
      <c r="K549" t="s">
        <v>405</v>
      </c>
      <c r="L549" t="s">
        <v>5502</v>
      </c>
      <c r="M549" t="s">
        <v>5503</v>
      </c>
      <c r="N549" t="s">
        <v>5504</v>
      </c>
      <c r="O549" t="s">
        <v>5505</v>
      </c>
      <c r="P549" t="s">
        <v>5506</v>
      </c>
      <c r="Q549" t="s">
        <v>5507</v>
      </c>
      <c r="R549" t="s">
        <v>5501</v>
      </c>
      <c r="S549" t="s">
        <v>405</v>
      </c>
      <c r="T549" t="s">
        <v>5502</v>
      </c>
      <c r="U549" t="s">
        <v>5508</v>
      </c>
      <c r="V549" t="s">
        <v>5509</v>
      </c>
      <c r="W549" t="s">
        <v>973</v>
      </c>
      <c r="X549" t="s">
        <v>641</v>
      </c>
      <c r="Y549" t="s">
        <v>973</v>
      </c>
      <c r="Z549" t="s">
        <v>641</v>
      </c>
      <c r="AA549" t="s">
        <v>642</v>
      </c>
      <c r="AB549" t="s">
        <v>643</v>
      </c>
      <c r="AC549" t="s">
        <v>642</v>
      </c>
      <c r="AD549" t="s">
        <v>643</v>
      </c>
      <c r="AE549" t="s">
        <v>2404</v>
      </c>
      <c r="AF549" t="s">
        <v>2580</v>
      </c>
      <c r="AG549" t="s">
        <v>2404</v>
      </c>
      <c r="AH549" t="s">
        <v>2580</v>
      </c>
      <c r="AI549" t="s">
        <v>2404</v>
      </c>
      <c r="AJ549" t="s">
        <v>2580</v>
      </c>
      <c r="AK549" t="s">
        <v>517</v>
      </c>
      <c r="AL549" t="s">
        <v>518</v>
      </c>
      <c r="AM549" t="s">
        <v>1048</v>
      </c>
      <c r="AN549" t="s">
        <v>427</v>
      </c>
      <c r="AO549" t="s">
        <v>428</v>
      </c>
      <c r="AP549" t="s">
        <v>5510</v>
      </c>
      <c r="AQ549" t="s">
        <v>5511</v>
      </c>
      <c r="AR549" t="s">
        <v>431</v>
      </c>
      <c r="AS549" t="s">
        <v>5512</v>
      </c>
      <c r="AT549" t="s">
        <v>431</v>
      </c>
      <c r="AU549" t="s">
        <v>405</v>
      </c>
      <c r="AV549" t="s">
        <v>405</v>
      </c>
      <c r="AW549" t="s">
        <v>623</v>
      </c>
      <c r="AX549" t="s">
        <v>623</v>
      </c>
      <c r="AY549" t="s">
        <v>431</v>
      </c>
      <c r="AZ549" t="s">
        <v>438</v>
      </c>
      <c r="BA549" t="s">
        <v>438</v>
      </c>
      <c r="BB549" t="s">
        <v>438</v>
      </c>
      <c r="BC549" t="s">
        <v>438</v>
      </c>
      <c r="BD549" t="s">
        <v>439</v>
      </c>
      <c r="BE549" t="s">
        <v>3059</v>
      </c>
      <c r="BF549" t="s">
        <v>441</v>
      </c>
      <c r="BG549" t="s">
        <v>438</v>
      </c>
      <c r="BH549" t="s">
        <v>438</v>
      </c>
      <c r="BI549" t="s">
        <v>438</v>
      </c>
      <c r="BM549" t="s">
        <v>844</v>
      </c>
      <c r="BN549" t="s">
        <v>444</v>
      </c>
    </row>
    <row r="550" spans="1:66">
      <c r="A550">
        <v>546</v>
      </c>
      <c r="B550" t="s">
        <v>186</v>
      </c>
      <c r="C550" t="s">
        <v>76</v>
      </c>
      <c r="D550" t="s">
        <v>5513</v>
      </c>
      <c r="E550" t="s">
        <v>5514</v>
      </c>
      <c r="F550" t="s">
        <v>2358</v>
      </c>
      <c r="G550" t="s">
        <v>403</v>
      </c>
      <c r="H550" t="s">
        <v>747</v>
      </c>
      <c r="I550" t="s">
        <v>405</v>
      </c>
      <c r="J550" t="s">
        <v>5515</v>
      </c>
      <c r="K550" t="s">
        <v>405</v>
      </c>
      <c r="L550" t="s">
        <v>5516</v>
      </c>
      <c r="M550" t="s">
        <v>405</v>
      </c>
      <c r="N550" t="s">
        <v>5517</v>
      </c>
      <c r="O550" t="s">
        <v>5518</v>
      </c>
      <c r="P550" t="s">
        <v>5519</v>
      </c>
      <c r="Q550" t="s">
        <v>5520</v>
      </c>
      <c r="R550" t="s">
        <v>5515</v>
      </c>
      <c r="S550" t="s">
        <v>405</v>
      </c>
      <c r="T550" t="s">
        <v>5516</v>
      </c>
      <c r="U550" t="s">
        <v>5521</v>
      </c>
      <c r="V550" t="s">
        <v>5522</v>
      </c>
      <c r="W550" t="s">
        <v>2419</v>
      </c>
      <c r="X550" t="s">
        <v>2667</v>
      </c>
      <c r="Y550" t="s">
        <v>3452</v>
      </c>
      <c r="Z550" t="s">
        <v>2541</v>
      </c>
      <c r="AA550" t="s">
        <v>3703</v>
      </c>
      <c r="AB550" t="s">
        <v>3733</v>
      </c>
      <c r="AC550" t="s">
        <v>3523</v>
      </c>
      <c r="AD550" t="s">
        <v>2452</v>
      </c>
      <c r="AE550" t="s">
        <v>3851</v>
      </c>
      <c r="AF550" t="s">
        <v>4079</v>
      </c>
      <c r="AG550" t="s">
        <v>4080</v>
      </c>
      <c r="AH550" t="s">
        <v>4291</v>
      </c>
      <c r="AI550" t="s">
        <v>3791</v>
      </c>
      <c r="AJ550" t="s">
        <v>643</v>
      </c>
      <c r="AK550" t="s">
        <v>517</v>
      </c>
      <c r="AL550" t="s">
        <v>518</v>
      </c>
      <c r="AM550" t="s">
        <v>474</v>
      </c>
      <c r="AN550" t="s">
        <v>427</v>
      </c>
      <c r="AO550" t="s">
        <v>428</v>
      </c>
      <c r="AP550" t="s">
        <v>429</v>
      </c>
      <c r="AQ550" t="s">
        <v>5523</v>
      </c>
      <c r="AR550" t="s">
        <v>431</v>
      </c>
      <c r="AS550" t="s">
        <v>477</v>
      </c>
      <c r="AT550" t="s">
        <v>431</v>
      </c>
      <c r="AU550" t="s">
        <v>520</v>
      </c>
      <c r="AV550" t="s">
        <v>479</v>
      </c>
      <c r="AW550" t="s">
        <v>480</v>
      </c>
      <c r="AX550" t="s">
        <v>1049</v>
      </c>
      <c r="AY550" t="s">
        <v>431</v>
      </c>
      <c r="AZ550" t="s">
        <v>438</v>
      </c>
      <c r="BA550" t="s">
        <v>438</v>
      </c>
      <c r="BB550" t="s">
        <v>438</v>
      </c>
      <c r="BC550" t="s">
        <v>438</v>
      </c>
      <c r="BD550" t="s">
        <v>439</v>
      </c>
      <c r="BE550" t="s">
        <v>5524</v>
      </c>
      <c r="BF550" t="s">
        <v>441</v>
      </c>
      <c r="BG550" t="s">
        <v>438</v>
      </c>
      <c r="BH550" t="s">
        <v>442</v>
      </c>
      <c r="BI550" t="s">
        <v>438</v>
      </c>
      <c r="BK550" t="s">
        <v>4291</v>
      </c>
      <c r="BM550" t="s">
        <v>444</v>
      </c>
      <c r="BN550" t="s">
        <v>444</v>
      </c>
    </row>
    <row r="551" spans="1:66">
      <c r="A551">
        <v>547</v>
      </c>
      <c r="B551" t="s">
        <v>186</v>
      </c>
      <c r="C551" t="s">
        <v>187</v>
      </c>
      <c r="D551" t="s">
        <v>5525</v>
      </c>
      <c r="E551" t="s">
        <v>171</v>
      </c>
      <c r="F551" t="s">
        <v>2358</v>
      </c>
      <c r="G551" t="s">
        <v>403</v>
      </c>
      <c r="H551" t="s">
        <v>578</v>
      </c>
      <c r="I551" t="s">
        <v>405</v>
      </c>
      <c r="J551" t="s">
        <v>5526</v>
      </c>
      <c r="K551" t="s">
        <v>405</v>
      </c>
      <c r="L551" t="s">
        <v>5527</v>
      </c>
      <c r="M551" t="s">
        <v>405</v>
      </c>
      <c r="N551" t="s">
        <v>2859</v>
      </c>
      <c r="O551" t="s">
        <v>5528</v>
      </c>
      <c r="P551" t="s">
        <v>5529</v>
      </c>
      <c r="Q551" t="s">
        <v>5530</v>
      </c>
      <c r="R551" t="s">
        <v>5526</v>
      </c>
      <c r="S551" t="s">
        <v>405</v>
      </c>
      <c r="T551" t="s">
        <v>5527</v>
      </c>
      <c r="U551" t="s">
        <v>5531</v>
      </c>
      <c r="V551" t="s">
        <v>5532</v>
      </c>
      <c r="W551" t="s">
        <v>2650</v>
      </c>
      <c r="X551" t="s">
        <v>2540</v>
      </c>
      <c r="Y551" t="s">
        <v>2541</v>
      </c>
      <c r="Z551" t="s">
        <v>2542</v>
      </c>
      <c r="AA551" t="s">
        <v>3421</v>
      </c>
      <c r="AB551" t="s">
        <v>2343</v>
      </c>
      <c r="AC551" t="s">
        <v>3733</v>
      </c>
      <c r="AD551" t="s">
        <v>3952</v>
      </c>
      <c r="AE551" t="s">
        <v>2763</v>
      </c>
      <c r="AF551" t="s">
        <v>3791</v>
      </c>
      <c r="AG551" t="s">
        <v>3791</v>
      </c>
      <c r="AH551" t="s">
        <v>643</v>
      </c>
      <c r="AI551" t="s">
        <v>2344</v>
      </c>
      <c r="AJ551" t="s">
        <v>2345</v>
      </c>
      <c r="AK551" t="s">
        <v>517</v>
      </c>
      <c r="AL551" t="s">
        <v>518</v>
      </c>
      <c r="AM551" t="s">
        <v>1048</v>
      </c>
      <c r="AN551" t="s">
        <v>427</v>
      </c>
      <c r="AO551" t="s">
        <v>428</v>
      </c>
      <c r="AP551" t="s">
        <v>429</v>
      </c>
      <c r="AQ551" t="s">
        <v>1151</v>
      </c>
      <c r="AR551" t="s">
        <v>431</v>
      </c>
      <c r="AS551" t="s">
        <v>477</v>
      </c>
      <c r="AT551" t="s">
        <v>431</v>
      </c>
      <c r="AU551" t="s">
        <v>520</v>
      </c>
      <c r="AV551" t="s">
        <v>479</v>
      </c>
      <c r="AW551" t="s">
        <v>549</v>
      </c>
      <c r="AX551" t="s">
        <v>481</v>
      </c>
      <c r="AY551" t="s">
        <v>431</v>
      </c>
      <c r="AZ551" t="s">
        <v>438</v>
      </c>
      <c r="BA551" t="s">
        <v>438</v>
      </c>
      <c r="BB551" t="s">
        <v>438</v>
      </c>
      <c r="BC551" t="s">
        <v>438</v>
      </c>
      <c r="BD551" t="s">
        <v>439</v>
      </c>
      <c r="BE551" t="s">
        <v>1153</v>
      </c>
      <c r="BF551" t="s">
        <v>441</v>
      </c>
      <c r="BG551" t="s">
        <v>442</v>
      </c>
      <c r="BH551" t="s">
        <v>438</v>
      </c>
      <c r="BI551" t="s">
        <v>438</v>
      </c>
      <c r="BJ551" t="s">
        <v>643</v>
      </c>
      <c r="BM551" t="s">
        <v>444</v>
      </c>
      <c r="BN551" t="s">
        <v>485</v>
      </c>
    </row>
    <row r="552" spans="1:66">
      <c r="A552">
        <v>548</v>
      </c>
      <c r="B552" t="s">
        <v>186</v>
      </c>
      <c r="C552" t="s">
        <v>5533</v>
      </c>
      <c r="D552" t="s">
        <v>5534</v>
      </c>
      <c r="E552" t="s">
        <v>5533</v>
      </c>
      <c r="F552" t="s">
        <v>2358</v>
      </c>
      <c r="G552" t="s">
        <v>403</v>
      </c>
      <c r="H552" t="s">
        <v>796</v>
      </c>
      <c r="I552" t="s">
        <v>405</v>
      </c>
      <c r="J552" t="s">
        <v>5535</v>
      </c>
      <c r="K552" t="s">
        <v>5536</v>
      </c>
      <c r="L552" t="s">
        <v>5537</v>
      </c>
      <c r="M552" t="s">
        <v>405</v>
      </c>
      <c r="N552" t="s">
        <v>5538</v>
      </c>
      <c r="O552" t="s">
        <v>5539</v>
      </c>
      <c r="P552" t="s">
        <v>5540</v>
      </c>
      <c r="Q552" t="s">
        <v>1245</v>
      </c>
      <c r="R552" t="s">
        <v>5535</v>
      </c>
      <c r="S552" t="s">
        <v>5536</v>
      </c>
      <c r="T552" t="s">
        <v>5537</v>
      </c>
      <c r="U552" t="s">
        <v>5541</v>
      </c>
      <c r="V552" t="s">
        <v>5542</v>
      </c>
      <c r="W552" t="s">
        <v>1179</v>
      </c>
      <c r="X552" t="s">
        <v>641</v>
      </c>
      <c r="Y552" t="s">
        <v>1179</v>
      </c>
      <c r="Z552" t="s">
        <v>641</v>
      </c>
      <c r="AA552" t="s">
        <v>642</v>
      </c>
      <c r="AB552" t="s">
        <v>643</v>
      </c>
      <c r="AC552" t="s">
        <v>642</v>
      </c>
      <c r="AD552" t="s">
        <v>643</v>
      </c>
      <c r="AE552" t="s">
        <v>642</v>
      </c>
      <c r="AF552" t="s">
        <v>643</v>
      </c>
      <c r="AG552" t="s">
        <v>2404</v>
      </c>
      <c r="AH552" t="s">
        <v>2580</v>
      </c>
      <c r="AI552" t="s">
        <v>2404</v>
      </c>
      <c r="AJ552" t="s">
        <v>2580</v>
      </c>
      <c r="AK552" t="s">
        <v>517</v>
      </c>
      <c r="AL552" t="s">
        <v>518</v>
      </c>
      <c r="AM552" t="s">
        <v>426</v>
      </c>
      <c r="AN552" t="s">
        <v>427</v>
      </c>
      <c r="AO552" t="s">
        <v>5543</v>
      </c>
      <c r="AP552" t="s">
        <v>429</v>
      </c>
      <c r="AQ552" t="s">
        <v>483</v>
      </c>
      <c r="AR552" t="s">
        <v>431</v>
      </c>
      <c r="AS552" t="s">
        <v>477</v>
      </c>
      <c r="AT552" t="s">
        <v>431</v>
      </c>
      <c r="AU552" t="s">
        <v>433</v>
      </c>
      <c r="AV552" t="s">
        <v>906</v>
      </c>
      <c r="AW552" t="s">
        <v>435</v>
      </c>
      <c r="AX552" t="s">
        <v>883</v>
      </c>
      <c r="AY552" t="s">
        <v>431</v>
      </c>
      <c r="AZ552" t="s">
        <v>438</v>
      </c>
      <c r="BA552" t="s">
        <v>438</v>
      </c>
      <c r="BB552" t="s">
        <v>438</v>
      </c>
      <c r="BC552" t="s">
        <v>438</v>
      </c>
      <c r="BD552" t="s">
        <v>439</v>
      </c>
      <c r="BE552" t="s">
        <v>483</v>
      </c>
      <c r="BF552" t="s">
        <v>441</v>
      </c>
      <c r="BG552" t="s">
        <v>438</v>
      </c>
      <c r="BH552" t="s">
        <v>438</v>
      </c>
      <c r="BI552" t="s">
        <v>442</v>
      </c>
      <c r="BL552" t="s">
        <v>2344</v>
      </c>
      <c r="BM552" t="s">
        <v>862</v>
      </c>
      <c r="BN552" t="s">
        <v>447</v>
      </c>
    </row>
    <row r="553" spans="1:66">
      <c r="A553">
        <v>549</v>
      </c>
      <c r="B553" t="s">
        <v>486</v>
      </c>
      <c r="C553" t="s">
        <v>5544</v>
      </c>
      <c r="D553" t="s">
        <v>5545</v>
      </c>
      <c r="BM553" t="s">
        <v>845</v>
      </c>
      <c r="BN553" t="s">
        <v>444</v>
      </c>
    </row>
    <row r="554" spans="1:66">
      <c r="A554">
        <v>550</v>
      </c>
      <c r="B554" t="s">
        <v>486</v>
      </c>
      <c r="C554" t="s">
        <v>5546</v>
      </c>
      <c r="D554" t="s">
        <v>5547</v>
      </c>
      <c r="BM554" t="s">
        <v>845</v>
      </c>
      <c r="BN554" t="s">
        <v>447</v>
      </c>
    </row>
    <row r="555" spans="1:66">
      <c r="A555">
        <v>551</v>
      </c>
      <c r="B555" t="s">
        <v>186</v>
      </c>
      <c r="C555" t="s">
        <v>5548</v>
      </c>
      <c r="D555" t="s">
        <v>5549</v>
      </c>
      <c r="E555" t="s">
        <v>5550</v>
      </c>
      <c r="F555" t="s">
        <v>2358</v>
      </c>
      <c r="G555" t="s">
        <v>403</v>
      </c>
      <c r="H555" t="s">
        <v>827</v>
      </c>
      <c r="I555" t="s">
        <v>405</v>
      </c>
      <c r="J555" t="s">
        <v>5551</v>
      </c>
      <c r="K555" t="s">
        <v>405</v>
      </c>
      <c r="L555" t="s">
        <v>5552</v>
      </c>
      <c r="M555" t="s">
        <v>5553</v>
      </c>
      <c r="N555" t="s">
        <v>5554</v>
      </c>
      <c r="O555" t="s">
        <v>5555</v>
      </c>
      <c r="P555" t="s">
        <v>1784</v>
      </c>
      <c r="Q555" t="s">
        <v>5556</v>
      </c>
      <c r="R555" t="s">
        <v>5551</v>
      </c>
      <c r="S555" t="s">
        <v>405</v>
      </c>
      <c r="T555" t="s">
        <v>5552</v>
      </c>
      <c r="U555" t="s">
        <v>5557</v>
      </c>
      <c r="V555" t="s">
        <v>5558</v>
      </c>
      <c r="W555" t="s">
        <v>642</v>
      </c>
      <c r="X555" t="s">
        <v>3026</v>
      </c>
      <c r="Y555" t="s">
        <v>1106</v>
      </c>
      <c r="Z555" t="s">
        <v>2964</v>
      </c>
      <c r="AA555" t="s">
        <v>2907</v>
      </c>
      <c r="AB555" t="s">
        <v>984</v>
      </c>
      <c r="AC555" t="s">
        <v>2554</v>
      </c>
      <c r="AD555" t="s">
        <v>2539</v>
      </c>
      <c r="AE555" t="s">
        <v>2419</v>
      </c>
      <c r="AF555" t="s">
        <v>643</v>
      </c>
      <c r="AG555" t="s">
        <v>2404</v>
      </c>
      <c r="AH555" t="s">
        <v>2345</v>
      </c>
      <c r="AI555" t="s">
        <v>2346</v>
      </c>
      <c r="AJ555" t="s">
        <v>2405</v>
      </c>
      <c r="AK555" t="s">
        <v>517</v>
      </c>
      <c r="AL555" t="s">
        <v>518</v>
      </c>
      <c r="AM555" t="s">
        <v>474</v>
      </c>
      <c r="AN555" t="s">
        <v>427</v>
      </c>
      <c r="AO555" t="s">
        <v>739</v>
      </c>
      <c r="AP555" t="s">
        <v>429</v>
      </c>
      <c r="AQ555" t="s">
        <v>573</v>
      </c>
      <c r="AR555" t="s">
        <v>431</v>
      </c>
      <c r="AS555" t="s">
        <v>432</v>
      </c>
      <c r="AT555" t="s">
        <v>431</v>
      </c>
      <c r="AU555" t="s">
        <v>520</v>
      </c>
      <c r="AV555" t="s">
        <v>479</v>
      </c>
      <c r="AW555" t="s">
        <v>481</v>
      </c>
      <c r="AX555" t="s">
        <v>5559</v>
      </c>
      <c r="AY555" t="s">
        <v>437</v>
      </c>
      <c r="AZ555" t="s">
        <v>438</v>
      </c>
      <c r="BA555" t="s">
        <v>438</v>
      </c>
      <c r="BB555" t="s">
        <v>438</v>
      </c>
      <c r="BC555" t="s">
        <v>438</v>
      </c>
      <c r="BD555" t="s">
        <v>439</v>
      </c>
      <c r="BE555" t="s">
        <v>1730</v>
      </c>
      <c r="BF555" t="s">
        <v>441</v>
      </c>
      <c r="BG555" t="s">
        <v>442</v>
      </c>
      <c r="BH555" t="s">
        <v>438</v>
      </c>
      <c r="BI555" t="s">
        <v>438</v>
      </c>
      <c r="BJ555" t="s">
        <v>2404</v>
      </c>
      <c r="BM555" t="s">
        <v>845</v>
      </c>
      <c r="BN555" t="s">
        <v>485</v>
      </c>
    </row>
    <row r="556" spans="1:66">
      <c r="A556">
        <v>552</v>
      </c>
      <c r="B556" t="s">
        <v>186</v>
      </c>
      <c r="C556" t="s">
        <v>5560</v>
      </c>
      <c r="D556" t="s">
        <v>5561</v>
      </c>
      <c r="E556" t="s">
        <v>5562</v>
      </c>
      <c r="F556" t="s">
        <v>2358</v>
      </c>
      <c r="G556" t="s">
        <v>403</v>
      </c>
      <c r="H556" t="s">
        <v>814</v>
      </c>
      <c r="I556" t="s">
        <v>405</v>
      </c>
      <c r="J556" t="s">
        <v>5563</v>
      </c>
      <c r="K556" t="s">
        <v>405</v>
      </c>
      <c r="L556" t="s">
        <v>5564</v>
      </c>
      <c r="M556" t="s">
        <v>405</v>
      </c>
      <c r="N556" t="s">
        <v>5565</v>
      </c>
      <c r="O556" t="s">
        <v>405</v>
      </c>
      <c r="P556" t="s">
        <v>1881</v>
      </c>
      <c r="Q556" t="s">
        <v>5566</v>
      </c>
      <c r="R556" t="s">
        <v>5563</v>
      </c>
      <c r="S556" t="s">
        <v>405</v>
      </c>
      <c r="T556" t="s">
        <v>5564</v>
      </c>
      <c r="U556" t="s">
        <v>5567</v>
      </c>
      <c r="V556" t="s">
        <v>5568</v>
      </c>
      <c r="W556" t="s">
        <v>642</v>
      </c>
      <c r="X556" t="s">
        <v>1085</v>
      </c>
      <c r="Y556" t="s">
        <v>1090</v>
      </c>
      <c r="Z556" t="s">
        <v>1623</v>
      </c>
      <c r="AA556" t="s">
        <v>1491</v>
      </c>
      <c r="AB556" t="s">
        <v>984</v>
      </c>
      <c r="AC556" t="s">
        <v>2554</v>
      </c>
      <c r="AD556" t="s">
        <v>2539</v>
      </c>
      <c r="AE556" t="s">
        <v>2419</v>
      </c>
      <c r="AF556" t="s">
        <v>643</v>
      </c>
      <c r="AG556" t="s">
        <v>2404</v>
      </c>
      <c r="AH556" t="s">
        <v>2404</v>
      </c>
      <c r="AI556" t="s">
        <v>2344</v>
      </c>
      <c r="AJ556" t="s">
        <v>2345</v>
      </c>
      <c r="AK556" t="s">
        <v>517</v>
      </c>
      <c r="AL556" t="s">
        <v>518</v>
      </c>
      <c r="AM556" t="s">
        <v>474</v>
      </c>
      <c r="AN556" t="s">
        <v>427</v>
      </c>
      <c r="AO556" t="s">
        <v>428</v>
      </c>
      <c r="AP556" t="s">
        <v>429</v>
      </c>
      <c r="AQ556" t="s">
        <v>646</v>
      </c>
      <c r="AR556" t="s">
        <v>431</v>
      </c>
      <c r="AS556" t="s">
        <v>477</v>
      </c>
      <c r="AT556" t="s">
        <v>431</v>
      </c>
      <c r="AU556" t="s">
        <v>520</v>
      </c>
      <c r="AV556" t="s">
        <v>479</v>
      </c>
      <c r="AW556" t="s">
        <v>521</v>
      </c>
      <c r="AX556" t="s">
        <v>435</v>
      </c>
      <c r="AY556" t="s">
        <v>437</v>
      </c>
      <c r="AZ556" t="s">
        <v>438</v>
      </c>
      <c r="BA556" t="s">
        <v>438</v>
      </c>
      <c r="BB556" t="s">
        <v>438</v>
      </c>
      <c r="BC556" t="s">
        <v>438</v>
      </c>
      <c r="BD556" t="s">
        <v>439</v>
      </c>
      <c r="BE556" t="s">
        <v>483</v>
      </c>
      <c r="BF556" t="s">
        <v>441</v>
      </c>
      <c r="BG556" t="s">
        <v>442</v>
      </c>
      <c r="BH556" t="s">
        <v>438</v>
      </c>
      <c r="BI556" t="s">
        <v>438</v>
      </c>
      <c r="BJ556" t="s">
        <v>2404</v>
      </c>
      <c r="BM556" t="s">
        <v>444</v>
      </c>
      <c r="BN556" t="s">
        <v>447</v>
      </c>
    </row>
    <row r="557" spans="1:66">
      <c r="A557">
        <v>553</v>
      </c>
      <c r="B557" t="s">
        <v>186</v>
      </c>
      <c r="C557" t="s">
        <v>5569</v>
      </c>
      <c r="D557" t="s">
        <v>5570</v>
      </c>
      <c r="E557" t="s">
        <v>5571</v>
      </c>
      <c r="F557" t="s">
        <v>2358</v>
      </c>
      <c r="G557" t="s">
        <v>403</v>
      </c>
      <c r="H557" t="s">
        <v>814</v>
      </c>
      <c r="I557" t="s">
        <v>405</v>
      </c>
      <c r="J557" t="s">
        <v>5572</v>
      </c>
      <c r="K557" t="s">
        <v>405</v>
      </c>
      <c r="L557" t="s">
        <v>5573</v>
      </c>
      <c r="M557" t="s">
        <v>405</v>
      </c>
      <c r="N557" t="s">
        <v>5574</v>
      </c>
      <c r="O557" t="s">
        <v>5575</v>
      </c>
      <c r="P557" t="s">
        <v>5576</v>
      </c>
      <c r="Q557" t="s">
        <v>5577</v>
      </c>
      <c r="R557" t="s">
        <v>5572</v>
      </c>
      <c r="S557" t="s">
        <v>405</v>
      </c>
      <c r="T557" t="s">
        <v>5573</v>
      </c>
      <c r="U557" t="s">
        <v>5578</v>
      </c>
      <c r="V557" t="s">
        <v>5579</v>
      </c>
      <c r="W557" t="s">
        <v>1179</v>
      </c>
      <c r="X557" t="s">
        <v>641</v>
      </c>
      <c r="Y557" t="s">
        <v>1179</v>
      </c>
      <c r="Z557" t="s">
        <v>641</v>
      </c>
      <c r="AA557" t="s">
        <v>642</v>
      </c>
      <c r="AB557" t="s">
        <v>643</v>
      </c>
      <c r="AC557" t="s">
        <v>642</v>
      </c>
      <c r="AD557" t="s">
        <v>643</v>
      </c>
      <c r="AE557" t="s">
        <v>642</v>
      </c>
      <c r="AF557" t="s">
        <v>643</v>
      </c>
      <c r="AG557" t="s">
        <v>2404</v>
      </c>
      <c r="AH557" t="s">
        <v>5580</v>
      </c>
      <c r="AI557" t="s">
        <v>2404</v>
      </c>
      <c r="AJ557" t="s">
        <v>5580</v>
      </c>
      <c r="AK557" t="s">
        <v>517</v>
      </c>
      <c r="AL557" t="s">
        <v>518</v>
      </c>
      <c r="AM557" t="s">
        <v>1048</v>
      </c>
      <c r="AN557" t="s">
        <v>427</v>
      </c>
      <c r="AO557" t="s">
        <v>428</v>
      </c>
      <c r="AP557" t="s">
        <v>429</v>
      </c>
      <c r="AQ557" t="s">
        <v>483</v>
      </c>
      <c r="AR557" t="s">
        <v>431</v>
      </c>
      <c r="AS557" t="s">
        <v>477</v>
      </c>
      <c r="AT557" t="s">
        <v>431</v>
      </c>
      <c r="AU557" t="s">
        <v>520</v>
      </c>
      <c r="AV557" t="s">
        <v>479</v>
      </c>
      <c r="AW557" t="s">
        <v>521</v>
      </c>
      <c r="AX557" t="s">
        <v>521</v>
      </c>
      <c r="AY557" t="s">
        <v>431</v>
      </c>
      <c r="AZ557" t="s">
        <v>438</v>
      </c>
      <c r="BA557" t="s">
        <v>438</v>
      </c>
      <c r="BB557" t="s">
        <v>438</v>
      </c>
      <c r="BC557" t="s">
        <v>438</v>
      </c>
      <c r="BD557" t="s">
        <v>439</v>
      </c>
      <c r="BE557" t="s">
        <v>483</v>
      </c>
      <c r="BF557" t="s">
        <v>441</v>
      </c>
      <c r="BG557" t="s">
        <v>438</v>
      </c>
      <c r="BH557" t="s">
        <v>438</v>
      </c>
      <c r="BI557" t="s">
        <v>442</v>
      </c>
      <c r="BL557" t="s">
        <v>2351</v>
      </c>
      <c r="BM557" t="s">
        <v>485</v>
      </c>
      <c r="BN557" t="s">
        <v>485</v>
      </c>
    </row>
    <row r="558" spans="1:66">
      <c r="A558">
        <v>554</v>
      </c>
      <c r="B558" t="s">
        <v>186</v>
      </c>
      <c r="C558" t="s">
        <v>5581</v>
      </c>
      <c r="D558" t="s">
        <v>5582</v>
      </c>
      <c r="E558" t="s">
        <v>5583</v>
      </c>
      <c r="F558" t="s">
        <v>2358</v>
      </c>
      <c r="G558" t="s">
        <v>403</v>
      </c>
      <c r="H558" t="s">
        <v>598</v>
      </c>
      <c r="I558" t="s">
        <v>405</v>
      </c>
      <c r="J558" t="s">
        <v>5584</v>
      </c>
      <c r="K558" t="s">
        <v>5585</v>
      </c>
      <c r="L558" t="s">
        <v>5586</v>
      </c>
      <c r="M558" t="s">
        <v>457</v>
      </c>
      <c r="N558" t="s">
        <v>2997</v>
      </c>
      <c r="O558" t="s">
        <v>5587</v>
      </c>
      <c r="P558" t="s">
        <v>2985</v>
      </c>
      <c r="Q558" t="s">
        <v>5588</v>
      </c>
      <c r="R558" t="s">
        <v>5584</v>
      </c>
      <c r="S558" t="s">
        <v>5585</v>
      </c>
      <c r="T558" t="s">
        <v>5586</v>
      </c>
      <c r="U558" t="s">
        <v>5589</v>
      </c>
      <c r="V558" t="s">
        <v>5590</v>
      </c>
      <c r="W558" t="s">
        <v>1106</v>
      </c>
      <c r="X558" t="s">
        <v>1621</v>
      </c>
      <c r="Y558" t="s">
        <v>2523</v>
      </c>
      <c r="Z558" t="s">
        <v>1085</v>
      </c>
      <c r="AA558" t="s">
        <v>1090</v>
      </c>
      <c r="AB558" t="s">
        <v>976</v>
      </c>
      <c r="AC558" t="s">
        <v>977</v>
      </c>
      <c r="AD558" t="s">
        <v>2096</v>
      </c>
      <c r="AE558" t="s">
        <v>2097</v>
      </c>
      <c r="AF558" t="s">
        <v>1493</v>
      </c>
      <c r="AG558" t="s">
        <v>5591</v>
      </c>
      <c r="AH558" t="s">
        <v>5591</v>
      </c>
      <c r="AI558" t="s">
        <v>3570</v>
      </c>
      <c r="AJ558" t="s">
        <v>1957</v>
      </c>
      <c r="AK558" t="s">
        <v>517</v>
      </c>
      <c r="AL558" t="s">
        <v>518</v>
      </c>
      <c r="AM558" t="s">
        <v>1048</v>
      </c>
      <c r="AN558" t="s">
        <v>427</v>
      </c>
      <c r="AO558" t="s">
        <v>428</v>
      </c>
      <c r="AP558" t="s">
        <v>429</v>
      </c>
      <c r="AQ558" t="s">
        <v>5592</v>
      </c>
      <c r="AR558" t="s">
        <v>431</v>
      </c>
      <c r="AS558" t="s">
        <v>5593</v>
      </c>
      <c r="AT558" t="s">
        <v>431</v>
      </c>
      <c r="AU558" t="s">
        <v>520</v>
      </c>
      <c r="AV558" t="s">
        <v>479</v>
      </c>
      <c r="AW558" t="s">
        <v>521</v>
      </c>
      <c r="AX558" t="s">
        <v>521</v>
      </c>
      <c r="AY558" t="s">
        <v>431</v>
      </c>
      <c r="AZ558" t="s">
        <v>438</v>
      </c>
      <c r="BA558" t="s">
        <v>438</v>
      </c>
      <c r="BB558" t="s">
        <v>438</v>
      </c>
      <c r="BC558" t="s">
        <v>438</v>
      </c>
      <c r="BD558" t="s">
        <v>439</v>
      </c>
      <c r="BE558" t="s">
        <v>5594</v>
      </c>
      <c r="BF558" t="s">
        <v>441</v>
      </c>
      <c r="BG558" t="s">
        <v>442</v>
      </c>
      <c r="BH558" t="s">
        <v>438</v>
      </c>
      <c r="BI558" t="s">
        <v>438</v>
      </c>
      <c r="BJ558" t="s">
        <v>5591</v>
      </c>
      <c r="BM558" t="s">
        <v>443</v>
      </c>
      <c r="BN558" t="s">
        <v>845</v>
      </c>
    </row>
    <row r="559" spans="1:66">
      <c r="A559">
        <v>555</v>
      </c>
      <c r="B559" t="s">
        <v>186</v>
      </c>
      <c r="C559" t="s">
        <v>5595</v>
      </c>
      <c r="D559" t="s">
        <v>5596</v>
      </c>
      <c r="E559" t="s">
        <v>5597</v>
      </c>
      <c r="F559" t="s">
        <v>2358</v>
      </c>
      <c r="G559" t="s">
        <v>403</v>
      </c>
      <c r="H559" t="s">
        <v>1256</v>
      </c>
      <c r="I559" t="s">
        <v>405</v>
      </c>
      <c r="J559" t="s">
        <v>5598</v>
      </c>
      <c r="K559" t="s">
        <v>405</v>
      </c>
      <c r="L559" t="s">
        <v>5599</v>
      </c>
      <c r="M559" t="s">
        <v>405</v>
      </c>
      <c r="N559" t="s">
        <v>5600</v>
      </c>
      <c r="O559" t="s">
        <v>405</v>
      </c>
      <c r="P559" t="s">
        <v>5601</v>
      </c>
      <c r="Q559" t="s">
        <v>5602</v>
      </c>
      <c r="R559" t="s">
        <v>5598</v>
      </c>
      <c r="S559" t="s">
        <v>405</v>
      </c>
      <c r="T559" t="s">
        <v>5599</v>
      </c>
      <c r="U559" t="s">
        <v>5603</v>
      </c>
      <c r="V559" t="s">
        <v>5604</v>
      </c>
      <c r="W559" t="s">
        <v>1251</v>
      </c>
      <c r="X559" t="s">
        <v>984</v>
      </c>
      <c r="Y559" t="s">
        <v>1251</v>
      </c>
      <c r="Z559" t="s">
        <v>984</v>
      </c>
      <c r="AA559" t="s">
        <v>2625</v>
      </c>
      <c r="AB559" t="s">
        <v>2667</v>
      </c>
      <c r="AC559" t="s">
        <v>2625</v>
      </c>
      <c r="AD559" t="s">
        <v>2667</v>
      </c>
      <c r="AE559" t="s">
        <v>2667</v>
      </c>
      <c r="AF559" t="s">
        <v>3952</v>
      </c>
      <c r="AG559" t="s">
        <v>2667</v>
      </c>
      <c r="AH559" t="s">
        <v>3952</v>
      </c>
      <c r="AI559" t="s">
        <v>3952</v>
      </c>
      <c r="AJ559" t="s">
        <v>2580</v>
      </c>
      <c r="AK559" t="s">
        <v>517</v>
      </c>
      <c r="AL559" t="s">
        <v>518</v>
      </c>
      <c r="AM559" t="s">
        <v>474</v>
      </c>
      <c r="AN559" t="s">
        <v>427</v>
      </c>
      <c r="AO559" t="s">
        <v>428</v>
      </c>
      <c r="AP559" t="s">
        <v>5605</v>
      </c>
      <c r="AQ559" t="s">
        <v>5606</v>
      </c>
      <c r="AR559" t="s">
        <v>431</v>
      </c>
      <c r="AS559" t="s">
        <v>477</v>
      </c>
      <c r="AT559" t="s">
        <v>431</v>
      </c>
      <c r="AU559" t="s">
        <v>405</v>
      </c>
      <c r="AV559" t="s">
        <v>405</v>
      </c>
      <c r="AW559" t="s">
        <v>623</v>
      </c>
      <c r="AX559" t="s">
        <v>623</v>
      </c>
      <c r="AY559" t="s">
        <v>431</v>
      </c>
      <c r="AZ559" t="s">
        <v>438</v>
      </c>
      <c r="BA559" t="s">
        <v>438</v>
      </c>
      <c r="BB559" t="s">
        <v>438</v>
      </c>
      <c r="BC559" t="s">
        <v>438</v>
      </c>
      <c r="BD559" t="s">
        <v>439</v>
      </c>
      <c r="BE559" t="s">
        <v>5607</v>
      </c>
      <c r="BF559" t="s">
        <v>441</v>
      </c>
      <c r="BG559" t="s">
        <v>442</v>
      </c>
      <c r="BH559" t="s">
        <v>438</v>
      </c>
      <c r="BI559" t="s">
        <v>438</v>
      </c>
      <c r="BJ559" t="s">
        <v>3952</v>
      </c>
      <c r="BM559" t="s">
        <v>845</v>
      </c>
      <c r="BN559" t="s">
        <v>444</v>
      </c>
    </row>
    <row r="560" spans="1:66">
      <c r="A560">
        <v>556</v>
      </c>
      <c r="B560" t="s">
        <v>186</v>
      </c>
      <c r="C560" t="s">
        <v>5608</v>
      </c>
      <c r="D560" t="s">
        <v>5609</v>
      </c>
      <c r="E560" t="s">
        <v>5610</v>
      </c>
      <c r="F560" t="s">
        <v>2358</v>
      </c>
      <c r="G560" t="s">
        <v>403</v>
      </c>
      <c r="H560" t="s">
        <v>628</v>
      </c>
      <c r="I560" t="s">
        <v>405</v>
      </c>
      <c r="J560" t="s">
        <v>5611</v>
      </c>
      <c r="K560" t="s">
        <v>5611</v>
      </c>
      <c r="L560" t="s">
        <v>5612</v>
      </c>
      <c r="M560" t="s">
        <v>405</v>
      </c>
      <c r="N560" t="s">
        <v>5613</v>
      </c>
      <c r="O560" t="s">
        <v>5614</v>
      </c>
      <c r="P560" t="s">
        <v>5615</v>
      </c>
      <c r="Q560" t="s">
        <v>5616</v>
      </c>
      <c r="R560" t="s">
        <v>5611</v>
      </c>
      <c r="S560" t="s">
        <v>5611</v>
      </c>
      <c r="T560" t="s">
        <v>5612</v>
      </c>
      <c r="U560" t="s">
        <v>5617</v>
      </c>
      <c r="V560" t="s">
        <v>5618</v>
      </c>
      <c r="W560" t="s">
        <v>973</v>
      </c>
      <c r="X560" t="s">
        <v>641</v>
      </c>
      <c r="Y560" t="s">
        <v>973</v>
      </c>
      <c r="Z560" t="s">
        <v>641</v>
      </c>
      <c r="AA560" t="s">
        <v>642</v>
      </c>
      <c r="AB560" t="s">
        <v>976</v>
      </c>
      <c r="AC560" t="s">
        <v>977</v>
      </c>
      <c r="AD560" t="s">
        <v>2539</v>
      </c>
      <c r="AE560" t="s">
        <v>1251</v>
      </c>
      <c r="AF560" t="s">
        <v>2539</v>
      </c>
      <c r="AG560" t="s">
        <v>2419</v>
      </c>
      <c r="AH560" t="s">
        <v>643</v>
      </c>
      <c r="AI560" t="s">
        <v>2419</v>
      </c>
      <c r="AJ560" t="s">
        <v>643</v>
      </c>
      <c r="AK560" t="s">
        <v>517</v>
      </c>
      <c r="AL560" t="s">
        <v>518</v>
      </c>
      <c r="AM560" t="s">
        <v>474</v>
      </c>
      <c r="AN560" t="s">
        <v>427</v>
      </c>
      <c r="AO560" t="s">
        <v>428</v>
      </c>
      <c r="AP560" t="s">
        <v>985</v>
      </c>
      <c r="AQ560" t="s">
        <v>573</v>
      </c>
      <c r="AR560" t="s">
        <v>431</v>
      </c>
      <c r="AS560" t="s">
        <v>432</v>
      </c>
      <c r="AT560" t="s">
        <v>431</v>
      </c>
      <c r="AU560" t="s">
        <v>405</v>
      </c>
      <c r="AV560" t="s">
        <v>405</v>
      </c>
      <c r="AW560" t="s">
        <v>623</v>
      </c>
      <c r="AX560" t="s">
        <v>623</v>
      </c>
      <c r="AY560" t="s">
        <v>431</v>
      </c>
      <c r="AZ560" t="s">
        <v>438</v>
      </c>
      <c r="BA560" t="s">
        <v>438</v>
      </c>
      <c r="BB560" t="s">
        <v>438</v>
      </c>
      <c r="BC560" t="s">
        <v>438</v>
      </c>
      <c r="BD560" t="s">
        <v>439</v>
      </c>
      <c r="BE560" t="s">
        <v>573</v>
      </c>
      <c r="BF560" t="s">
        <v>441</v>
      </c>
      <c r="BG560" t="s">
        <v>438</v>
      </c>
      <c r="BH560" t="s">
        <v>442</v>
      </c>
      <c r="BI560" t="s">
        <v>438</v>
      </c>
      <c r="BK560" t="s">
        <v>643</v>
      </c>
      <c r="BM560" t="s">
        <v>1035</v>
      </c>
      <c r="BN560" t="s">
        <v>447</v>
      </c>
    </row>
    <row r="561" spans="1:66">
      <c r="A561">
        <v>557</v>
      </c>
      <c r="B561" t="s">
        <v>186</v>
      </c>
      <c r="C561" t="s">
        <v>5619</v>
      </c>
      <c r="D561" t="s">
        <v>5620</v>
      </c>
      <c r="E561" t="s">
        <v>5619</v>
      </c>
      <c r="F561" t="s">
        <v>2358</v>
      </c>
      <c r="G561" t="s">
        <v>403</v>
      </c>
      <c r="H561" t="s">
        <v>628</v>
      </c>
      <c r="I561" t="s">
        <v>405</v>
      </c>
      <c r="J561" t="s">
        <v>5621</v>
      </c>
      <c r="K561" t="s">
        <v>405</v>
      </c>
      <c r="L561" t="s">
        <v>5622</v>
      </c>
      <c r="M561" t="s">
        <v>405</v>
      </c>
      <c r="N561" t="s">
        <v>5623</v>
      </c>
      <c r="O561" t="s">
        <v>5624</v>
      </c>
      <c r="P561" t="s">
        <v>5625</v>
      </c>
      <c r="Q561" t="s">
        <v>1210</v>
      </c>
      <c r="R561" t="s">
        <v>5621</v>
      </c>
      <c r="S561" t="s">
        <v>405</v>
      </c>
      <c r="T561" t="s">
        <v>5622</v>
      </c>
      <c r="U561" t="s">
        <v>5626</v>
      </c>
      <c r="V561" t="s">
        <v>5627</v>
      </c>
      <c r="W561" t="s">
        <v>1687</v>
      </c>
      <c r="X561" t="s">
        <v>641</v>
      </c>
      <c r="Y561" t="s">
        <v>1687</v>
      </c>
      <c r="Z561" t="s">
        <v>641</v>
      </c>
      <c r="AA561" t="s">
        <v>642</v>
      </c>
      <c r="AB561" t="s">
        <v>643</v>
      </c>
      <c r="AC561" t="s">
        <v>642</v>
      </c>
      <c r="AD561" t="s">
        <v>643</v>
      </c>
      <c r="AE561" t="s">
        <v>2404</v>
      </c>
      <c r="AF561" t="s">
        <v>2351</v>
      </c>
      <c r="AG561" t="s">
        <v>5628</v>
      </c>
      <c r="AH561" t="s">
        <v>2718</v>
      </c>
      <c r="AI561" t="s">
        <v>5628</v>
      </c>
      <c r="AJ561" t="s">
        <v>2718</v>
      </c>
      <c r="AK561" t="s">
        <v>517</v>
      </c>
      <c r="AL561" t="s">
        <v>518</v>
      </c>
      <c r="AM561" t="s">
        <v>474</v>
      </c>
      <c r="AN561" t="s">
        <v>427</v>
      </c>
      <c r="AO561" t="s">
        <v>5629</v>
      </c>
      <c r="AP561" t="s">
        <v>5630</v>
      </c>
      <c r="AQ561" t="s">
        <v>5631</v>
      </c>
      <c r="AR561" t="s">
        <v>431</v>
      </c>
      <c r="AS561" t="s">
        <v>432</v>
      </c>
      <c r="AT561" t="s">
        <v>431</v>
      </c>
      <c r="AU561" t="s">
        <v>405</v>
      </c>
      <c r="AV561" t="s">
        <v>405</v>
      </c>
      <c r="AW561" t="s">
        <v>623</v>
      </c>
      <c r="AX561" t="s">
        <v>623</v>
      </c>
      <c r="AY561" t="s">
        <v>431</v>
      </c>
      <c r="AZ561" t="s">
        <v>438</v>
      </c>
      <c r="BA561" t="s">
        <v>438</v>
      </c>
      <c r="BB561" t="s">
        <v>438</v>
      </c>
      <c r="BC561" t="s">
        <v>438</v>
      </c>
      <c r="BD561" t="s">
        <v>439</v>
      </c>
      <c r="BE561" t="s">
        <v>5632</v>
      </c>
      <c r="BF561" t="s">
        <v>441</v>
      </c>
      <c r="BG561" t="s">
        <v>442</v>
      </c>
      <c r="BH561" t="s">
        <v>442</v>
      </c>
      <c r="BI561" t="s">
        <v>442</v>
      </c>
      <c r="BJ561" t="s">
        <v>2718</v>
      </c>
      <c r="BK561" t="s">
        <v>2718</v>
      </c>
      <c r="BL561" t="s">
        <v>2718</v>
      </c>
      <c r="BM561" t="s">
        <v>5224</v>
      </c>
      <c r="BN561" t="s">
        <v>485</v>
      </c>
    </row>
    <row r="562" spans="1:66">
      <c r="A562">
        <v>558</v>
      </c>
      <c r="B562" t="s">
        <v>186</v>
      </c>
      <c r="C562" t="s">
        <v>5633</v>
      </c>
      <c r="D562" t="s">
        <v>3528</v>
      </c>
      <c r="E562" t="s">
        <v>5633</v>
      </c>
      <c r="F562" t="s">
        <v>2358</v>
      </c>
      <c r="G562" t="s">
        <v>403</v>
      </c>
      <c r="H562" t="s">
        <v>628</v>
      </c>
      <c r="I562" t="s">
        <v>405</v>
      </c>
      <c r="J562" t="s">
        <v>5634</v>
      </c>
      <c r="K562" t="s">
        <v>405</v>
      </c>
      <c r="L562" t="s">
        <v>5635</v>
      </c>
      <c r="M562" t="s">
        <v>405</v>
      </c>
      <c r="N562" t="s">
        <v>1852</v>
      </c>
      <c r="O562" t="s">
        <v>5636</v>
      </c>
      <c r="P562" t="s">
        <v>1486</v>
      </c>
      <c r="Q562" t="s">
        <v>5637</v>
      </c>
      <c r="R562" t="s">
        <v>5634</v>
      </c>
      <c r="S562" t="s">
        <v>405</v>
      </c>
      <c r="T562" t="s">
        <v>5635</v>
      </c>
      <c r="U562" t="s">
        <v>5638</v>
      </c>
      <c r="V562" t="s">
        <v>5639</v>
      </c>
      <c r="W562" t="s">
        <v>1179</v>
      </c>
      <c r="X562" t="s">
        <v>641</v>
      </c>
      <c r="Y562" t="s">
        <v>1179</v>
      </c>
      <c r="Z562" t="s">
        <v>641</v>
      </c>
      <c r="AA562" t="s">
        <v>642</v>
      </c>
      <c r="AB562" t="s">
        <v>643</v>
      </c>
      <c r="AC562" t="s">
        <v>642</v>
      </c>
      <c r="AD562" t="s">
        <v>643</v>
      </c>
      <c r="AE562" t="s">
        <v>642</v>
      </c>
      <c r="AF562" t="s">
        <v>643</v>
      </c>
      <c r="AG562" t="s">
        <v>2404</v>
      </c>
      <c r="AH562" t="s">
        <v>5580</v>
      </c>
      <c r="AI562" t="s">
        <v>2404</v>
      </c>
      <c r="AJ562" t="s">
        <v>5580</v>
      </c>
      <c r="AK562" t="s">
        <v>517</v>
      </c>
      <c r="AL562" t="s">
        <v>518</v>
      </c>
      <c r="AM562" t="s">
        <v>1048</v>
      </c>
      <c r="AN562" t="s">
        <v>427</v>
      </c>
      <c r="AO562" t="s">
        <v>428</v>
      </c>
      <c r="AP562" t="s">
        <v>429</v>
      </c>
      <c r="AQ562" t="s">
        <v>622</v>
      </c>
      <c r="AR562" t="s">
        <v>431</v>
      </c>
      <c r="AS562" t="s">
        <v>477</v>
      </c>
      <c r="AT562" t="s">
        <v>431</v>
      </c>
      <c r="AU562" t="s">
        <v>520</v>
      </c>
      <c r="AV562" t="s">
        <v>479</v>
      </c>
      <c r="AW562" t="s">
        <v>521</v>
      </c>
      <c r="AX562" t="s">
        <v>549</v>
      </c>
      <c r="AY562" t="s">
        <v>431</v>
      </c>
      <c r="AZ562" t="s">
        <v>438</v>
      </c>
      <c r="BA562" t="s">
        <v>438</v>
      </c>
      <c r="BB562" t="s">
        <v>438</v>
      </c>
      <c r="BC562" t="s">
        <v>438</v>
      </c>
      <c r="BD562" t="s">
        <v>439</v>
      </c>
      <c r="BE562" t="s">
        <v>622</v>
      </c>
      <c r="BF562" t="s">
        <v>441</v>
      </c>
      <c r="BG562" t="s">
        <v>438</v>
      </c>
      <c r="BH562" t="s">
        <v>438</v>
      </c>
      <c r="BI562" t="s">
        <v>442</v>
      </c>
      <c r="BL562" t="s">
        <v>5580</v>
      </c>
      <c r="BM562" t="s">
        <v>485</v>
      </c>
      <c r="BN562" t="s">
        <v>485</v>
      </c>
    </row>
    <row r="563" spans="1:66">
      <c r="A563">
        <v>559</v>
      </c>
      <c r="B563" t="s">
        <v>1395</v>
      </c>
      <c r="C563" t="s">
        <v>5640</v>
      </c>
      <c r="D563" t="s">
        <v>5641</v>
      </c>
      <c r="BM563" t="s">
        <v>485</v>
      </c>
      <c r="BN563" t="s">
        <v>444</v>
      </c>
    </row>
    <row r="564" spans="1:66">
      <c r="A564">
        <v>560</v>
      </c>
      <c r="B564" t="s">
        <v>486</v>
      </c>
      <c r="C564" t="s">
        <v>5642</v>
      </c>
      <c r="D564" t="s">
        <v>5643</v>
      </c>
      <c r="BM564" t="s">
        <v>485</v>
      </c>
      <c r="BN564" t="s">
        <v>845</v>
      </c>
    </row>
    <row r="565" spans="1:66">
      <c r="A565">
        <v>561</v>
      </c>
      <c r="B565" t="s">
        <v>486</v>
      </c>
      <c r="C565" t="s">
        <v>5644</v>
      </c>
      <c r="D565" t="s">
        <v>5645</v>
      </c>
      <c r="BM565" t="s">
        <v>844</v>
      </c>
      <c r="BN565" t="s">
        <v>844</v>
      </c>
    </row>
    <row r="566" spans="1:66">
      <c r="A566">
        <v>562</v>
      </c>
      <c r="B566" t="s">
        <v>186</v>
      </c>
      <c r="C566" t="s">
        <v>5646</v>
      </c>
      <c r="D566" t="s">
        <v>5647</v>
      </c>
      <c r="E566" t="s">
        <v>5648</v>
      </c>
      <c r="F566" t="s">
        <v>2358</v>
      </c>
      <c r="G566" t="s">
        <v>403</v>
      </c>
      <c r="H566" t="s">
        <v>578</v>
      </c>
      <c r="I566" t="s">
        <v>405</v>
      </c>
      <c r="J566" t="s">
        <v>405</v>
      </c>
      <c r="K566" t="s">
        <v>405</v>
      </c>
      <c r="L566" t="s">
        <v>5649</v>
      </c>
      <c r="M566" t="s">
        <v>405</v>
      </c>
      <c r="N566" t="s">
        <v>5650</v>
      </c>
      <c r="O566" t="s">
        <v>5651</v>
      </c>
      <c r="P566" t="s">
        <v>5652</v>
      </c>
      <c r="Q566" t="s">
        <v>5653</v>
      </c>
      <c r="R566" t="s">
        <v>405</v>
      </c>
      <c r="S566" t="s">
        <v>405</v>
      </c>
      <c r="T566" t="s">
        <v>5649</v>
      </c>
      <c r="U566" t="s">
        <v>5654</v>
      </c>
      <c r="V566" t="s">
        <v>5655</v>
      </c>
      <c r="W566" t="s">
        <v>1543</v>
      </c>
      <c r="X566" t="s">
        <v>1071</v>
      </c>
      <c r="Y566" t="s">
        <v>1619</v>
      </c>
      <c r="Z566" t="s">
        <v>1071</v>
      </c>
      <c r="AA566" t="s">
        <v>1106</v>
      </c>
      <c r="AB566" t="s">
        <v>1249</v>
      </c>
      <c r="AC566" t="s">
        <v>2448</v>
      </c>
      <c r="AD566" t="s">
        <v>1266</v>
      </c>
      <c r="AE566" t="s">
        <v>2448</v>
      </c>
      <c r="AF566" t="s">
        <v>1266</v>
      </c>
      <c r="AG566" t="s">
        <v>1252</v>
      </c>
      <c r="AH566" t="s">
        <v>2449</v>
      </c>
      <c r="AI566" t="s">
        <v>2686</v>
      </c>
      <c r="AJ566" t="s">
        <v>2343</v>
      </c>
      <c r="AK566" t="s">
        <v>517</v>
      </c>
      <c r="AL566" t="s">
        <v>518</v>
      </c>
      <c r="AM566" t="s">
        <v>1048</v>
      </c>
      <c r="AN566" t="s">
        <v>427</v>
      </c>
      <c r="AO566" t="s">
        <v>5656</v>
      </c>
      <c r="AP566" t="s">
        <v>5657</v>
      </c>
      <c r="AQ566" t="s">
        <v>673</v>
      </c>
      <c r="AR566" t="s">
        <v>431</v>
      </c>
      <c r="AS566" t="s">
        <v>5658</v>
      </c>
      <c r="AT566" t="s">
        <v>431</v>
      </c>
      <c r="AU566" t="s">
        <v>405</v>
      </c>
      <c r="AV566" t="s">
        <v>405</v>
      </c>
      <c r="AW566" t="s">
        <v>623</v>
      </c>
      <c r="AX566" t="s">
        <v>623</v>
      </c>
      <c r="AY566" t="s">
        <v>431</v>
      </c>
      <c r="AZ566" t="s">
        <v>438</v>
      </c>
      <c r="BA566" t="s">
        <v>438</v>
      </c>
      <c r="BB566" t="s">
        <v>438</v>
      </c>
      <c r="BC566" t="s">
        <v>438</v>
      </c>
      <c r="BD566" t="s">
        <v>439</v>
      </c>
      <c r="BE566" t="s">
        <v>5659</v>
      </c>
      <c r="BF566" t="s">
        <v>1349</v>
      </c>
      <c r="BG566" t="s">
        <v>442</v>
      </c>
      <c r="BH566" t="s">
        <v>442</v>
      </c>
      <c r="BI566" t="s">
        <v>438</v>
      </c>
      <c r="BJ566" t="s">
        <v>3847</v>
      </c>
      <c r="BK566" t="s">
        <v>3847</v>
      </c>
      <c r="BM566" t="s">
        <v>485</v>
      </c>
      <c r="BN566" t="s">
        <v>485</v>
      </c>
    </row>
    <row r="567" spans="1:66">
      <c r="A567">
        <v>563</v>
      </c>
      <c r="B567" t="s">
        <v>186</v>
      </c>
      <c r="C567" t="s">
        <v>167</v>
      </c>
      <c r="D567" t="s">
        <v>5660</v>
      </c>
      <c r="E567" t="s">
        <v>167</v>
      </c>
      <c r="F567" t="s">
        <v>2358</v>
      </c>
      <c r="G567" t="s">
        <v>403</v>
      </c>
      <c r="H567" t="s">
        <v>747</v>
      </c>
      <c r="I567" t="s">
        <v>405</v>
      </c>
      <c r="J567" t="s">
        <v>5661</v>
      </c>
      <c r="K567" t="s">
        <v>405</v>
      </c>
      <c r="L567" t="s">
        <v>5662</v>
      </c>
      <c r="M567" t="s">
        <v>405</v>
      </c>
      <c r="N567" t="s">
        <v>239</v>
      </c>
      <c r="O567" t="s">
        <v>5663</v>
      </c>
      <c r="P567" t="s">
        <v>5664</v>
      </c>
      <c r="Q567" t="s">
        <v>5665</v>
      </c>
      <c r="R567" t="s">
        <v>5661</v>
      </c>
      <c r="S567" t="s">
        <v>405</v>
      </c>
      <c r="T567" t="s">
        <v>5662</v>
      </c>
      <c r="U567" t="s">
        <v>5666</v>
      </c>
      <c r="V567" t="s">
        <v>5667</v>
      </c>
      <c r="W567" t="s">
        <v>2625</v>
      </c>
      <c r="X567" t="s">
        <v>2506</v>
      </c>
      <c r="Y567" t="s">
        <v>3537</v>
      </c>
      <c r="Z567" t="s">
        <v>3648</v>
      </c>
      <c r="AA567" t="s">
        <v>4121</v>
      </c>
      <c r="AB567" t="s">
        <v>2539</v>
      </c>
      <c r="AC567" t="s">
        <v>2419</v>
      </c>
      <c r="AD567" t="s">
        <v>3732</v>
      </c>
      <c r="AE567" t="s">
        <v>2542</v>
      </c>
      <c r="AF567" t="s">
        <v>3523</v>
      </c>
      <c r="AG567" t="s">
        <v>2451</v>
      </c>
      <c r="AH567" t="s">
        <v>3952</v>
      </c>
      <c r="AI567" t="s">
        <v>2918</v>
      </c>
      <c r="AJ567" t="s">
        <v>643</v>
      </c>
      <c r="AK567" t="s">
        <v>517</v>
      </c>
      <c r="AL567" t="s">
        <v>518</v>
      </c>
      <c r="AM567" t="s">
        <v>474</v>
      </c>
      <c r="AN567" t="s">
        <v>427</v>
      </c>
      <c r="AO567" t="s">
        <v>1268</v>
      </c>
      <c r="AP567" t="s">
        <v>429</v>
      </c>
      <c r="AQ567" t="s">
        <v>3615</v>
      </c>
      <c r="AR567" t="s">
        <v>431</v>
      </c>
      <c r="AS567" t="s">
        <v>548</v>
      </c>
      <c r="AT567" t="s">
        <v>431</v>
      </c>
      <c r="AU567" t="s">
        <v>520</v>
      </c>
      <c r="AV567" t="s">
        <v>674</v>
      </c>
      <c r="AW567" t="s">
        <v>549</v>
      </c>
      <c r="AX567" t="s">
        <v>1604</v>
      </c>
      <c r="AY567" t="s">
        <v>437</v>
      </c>
      <c r="AZ567" t="s">
        <v>438</v>
      </c>
      <c r="BA567" t="s">
        <v>438</v>
      </c>
      <c r="BB567" t="s">
        <v>438</v>
      </c>
      <c r="BC567" t="s">
        <v>438</v>
      </c>
      <c r="BD567" t="s">
        <v>439</v>
      </c>
      <c r="BE567" t="s">
        <v>4225</v>
      </c>
      <c r="BF567" t="s">
        <v>441</v>
      </c>
      <c r="BG567" t="s">
        <v>442</v>
      </c>
      <c r="BH567" t="s">
        <v>442</v>
      </c>
      <c r="BI567" t="s">
        <v>438</v>
      </c>
      <c r="BJ567" t="s">
        <v>2451</v>
      </c>
      <c r="BK567" t="s">
        <v>2451</v>
      </c>
      <c r="BM567" t="s">
        <v>444</v>
      </c>
      <c r="BN567" t="s">
        <v>444</v>
      </c>
    </row>
    <row r="568" spans="1:66">
      <c r="A568">
        <v>564</v>
      </c>
      <c r="B568" t="s">
        <v>186</v>
      </c>
      <c r="C568" t="s">
        <v>5668</v>
      </c>
      <c r="D568" t="s">
        <v>4235</v>
      </c>
      <c r="E568" t="s">
        <v>5669</v>
      </c>
      <c r="F568" t="s">
        <v>2358</v>
      </c>
      <c r="G568" t="s">
        <v>403</v>
      </c>
      <c r="H568" t="s">
        <v>578</v>
      </c>
      <c r="I568" t="s">
        <v>405</v>
      </c>
      <c r="J568" t="s">
        <v>5670</v>
      </c>
      <c r="K568" t="s">
        <v>405</v>
      </c>
      <c r="L568" t="s">
        <v>5671</v>
      </c>
      <c r="M568" t="s">
        <v>405</v>
      </c>
      <c r="N568" t="s">
        <v>5672</v>
      </c>
      <c r="O568" t="s">
        <v>5673</v>
      </c>
      <c r="P568" t="s">
        <v>5674</v>
      </c>
      <c r="Q568" t="s">
        <v>5675</v>
      </c>
      <c r="R568" t="s">
        <v>5670</v>
      </c>
      <c r="S568" t="s">
        <v>405</v>
      </c>
      <c r="T568" t="s">
        <v>5671</v>
      </c>
      <c r="U568" t="s">
        <v>5676</v>
      </c>
      <c r="V568" t="s">
        <v>5677</v>
      </c>
      <c r="W568" t="s">
        <v>954</v>
      </c>
      <c r="X568" t="s">
        <v>955</v>
      </c>
      <c r="Y568" t="s">
        <v>954</v>
      </c>
      <c r="Z568" t="s">
        <v>955</v>
      </c>
      <c r="AA568" t="s">
        <v>1090</v>
      </c>
      <c r="AB568" t="s">
        <v>1635</v>
      </c>
      <c r="AC568" t="s">
        <v>1491</v>
      </c>
      <c r="AD568" t="s">
        <v>2539</v>
      </c>
      <c r="AE568" t="s">
        <v>981</v>
      </c>
      <c r="AF568" t="s">
        <v>2539</v>
      </c>
      <c r="AG568" t="s">
        <v>2554</v>
      </c>
      <c r="AH568" t="s">
        <v>2449</v>
      </c>
      <c r="AI568" t="s">
        <v>2554</v>
      </c>
      <c r="AJ568" t="s">
        <v>2449</v>
      </c>
      <c r="AK568" t="s">
        <v>517</v>
      </c>
      <c r="AL568" t="s">
        <v>620</v>
      </c>
      <c r="AM568" t="s">
        <v>474</v>
      </c>
      <c r="AN568" t="s">
        <v>427</v>
      </c>
      <c r="AO568" t="s">
        <v>428</v>
      </c>
      <c r="AP568" t="s">
        <v>5678</v>
      </c>
      <c r="AQ568" t="s">
        <v>5679</v>
      </c>
      <c r="AR568" t="s">
        <v>431</v>
      </c>
      <c r="AS568" t="s">
        <v>432</v>
      </c>
      <c r="AT568" t="s">
        <v>431</v>
      </c>
      <c r="AU568" t="s">
        <v>405</v>
      </c>
      <c r="AV568" t="s">
        <v>405</v>
      </c>
      <c r="AW568" t="s">
        <v>623</v>
      </c>
      <c r="AX568" t="s">
        <v>623</v>
      </c>
      <c r="AY568" t="s">
        <v>437</v>
      </c>
      <c r="AZ568" t="s">
        <v>438</v>
      </c>
      <c r="BA568" t="s">
        <v>438</v>
      </c>
      <c r="BB568" t="s">
        <v>438</v>
      </c>
      <c r="BC568" t="s">
        <v>438</v>
      </c>
      <c r="BD568" t="s">
        <v>439</v>
      </c>
      <c r="BE568" t="s">
        <v>5680</v>
      </c>
      <c r="BF568" t="s">
        <v>441</v>
      </c>
      <c r="BG568" t="s">
        <v>442</v>
      </c>
      <c r="BH568" t="s">
        <v>442</v>
      </c>
      <c r="BI568" t="s">
        <v>438</v>
      </c>
      <c r="BJ568" t="s">
        <v>2449</v>
      </c>
      <c r="BK568" t="s">
        <v>2449</v>
      </c>
      <c r="BM568" t="s">
        <v>845</v>
      </c>
      <c r="BN568" t="s">
        <v>447</v>
      </c>
    </row>
    <row r="569" spans="1:66">
      <c r="A569">
        <v>565</v>
      </c>
      <c r="B569" t="s">
        <v>486</v>
      </c>
      <c r="C569" t="s">
        <v>5681</v>
      </c>
      <c r="D569" t="s">
        <v>5682</v>
      </c>
      <c r="BM569" t="s">
        <v>444</v>
      </c>
      <c r="BN569" t="s">
        <v>444</v>
      </c>
    </row>
    <row r="570" spans="1:66">
      <c r="A570">
        <v>566</v>
      </c>
      <c r="B570" t="s">
        <v>1395</v>
      </c>
      <c r="C570" t="s">
        <v>5683</v>
      </c>
      <c r="D570" t="s">
        <v>2602</v>
      </c>
      <c r="BM570" t="s">
        <v>444</v>
      </c>
      <c r="BN570" t="s">
        <v>447</v>
      </c>
    </row>
    <row r="571" spans="1:66">
      <c r="A571">
        <v>567</v>
      </c>
      <c r="B571" t="s">
        <v>186</v>
      </c>
      <c r="C571" t="s">
        <v>5684</v>
      </c>
      <c r="D571" t="s">
        <v>5685</v>
      </c>
      <c r="E571" t="s">
        <v>5684</v>
      </c>
      <c r="F571" t="s">
        <v>2358</v>
      </c>
      <c r="G571" t="s">
        <v>403</v>
      </c>
      <c r="H571" t="s">
        <v>1171</v>
      </c>
      <c r="I571" t="s">
        <v>405</v>
      </c>
      <c r="J571" t="s">
        <v>405</v>
      </c>
      <c r="K571" t="s">
        <v>405</v>
      </c>
      <c r="L571" t="s">
        <v>5686</v>
      </c>
      <c r="M571" t="s">
        <v>405</v>
      </c>
      <c r="N571" t="s">
        <v>5687</v>
      </c>
      <c r="O571" t="s">
        <v>1784</v>
      </c>
      <c r="P571" t="s">
        <v>5688</v>
      </c>
      <c r="Q571" t="s">
        <v>5689</v>
      </c>
      <c r="R571" t="s">
        <v>405</v>
      </c>
      <c r="S571" t="s">
        <v>405</v>
      </c>
      <c r="T571" t="s">
        <v>5686</v>
      </c>
      <c r="U571" t="s">
        <v>5690</v>
      </c>
      <c r="V571" t="s">
        <v>5691</v>
      </c>
      <c r="W571" t="s">
        <v>1028</v>
      </c>
      <c r="X571" t="s">
        <v>641</v>
      </c>
      <c r="Y571" t="s">
        <v>1028</v>
      </c>
      <c r="Z571" t="s">
        <v>641</v>
      </c>
      <c r="AA571" t="s">
        <v>642</v>
      </c>
      <c r="AB571" t="s">
        <v>643</v>
      </c>
      <c r="AC571" t="s">
        <v>2404</v>
      </c>
      <c r="AD571" t="s">
        <v>2951</v>
      </c>
      <c r="AE571" t="s">
        <v>2950</v>
      </c>
      <c r="AF571" t="s">
        <v>2951</v>
      </c>
      <c r="AG571" t="s">
        <v>2490</v>
      </c>
      <c r="AH571" t="s">
        <v>3127</v>
      </c>
      <c r="AI571" t="s">
        <v>2717</v>
      </c>
      <c r="AJ571" t="s">
        <v>3892</v>
      </c>
      <c r="AK571" t="s">
        <v>517</v>
      </c>
      <c r="AL571" t="s">
        <v>518</v>
      </c>
      <c r="AM571" t="s">
        <v>1048</v>
      </c>
      <c r="AN571" t="s">
        <v>427</v>
      </c>
      <c r="AO571" t="s">
        <v>2064</v>
      </c>
      <c r="AP571" t="s">
        <v>2610</v>
      </c>
      <c r="AQ571" t="s">
        <v>483</v>
      </c>
      <c r="AR571" t="s">
        <v>431</v>
      </c>
      <c r="AS571" t="s">
        <v>477</v>
      </c>
      <c r="AT571" t="s">
        <v>431</v>
      </c>
      <c r="AU571" t="s">
        <v>520</v>
      </c>
      <c r="AV571" t="s">
        <v>674</v>
      </c>
      <c r="AW571" t="s">
        <v>3524</v>
      </c>
      <c r="AX571" t="s">
        <v>5692</v>
      </c>
      <c r="AY571" t="s">
        <v>431</v>
      </c>
      <c r="AZ571" t="s">
        <v>438</v>
      </c>
      <c r="BA571" t="s">
        <v>438</v>
      </c>
      <c r="BB571" t="s">
        <v>438</v>
      </c>
      <c r="BC571" t="s">
        <v>438</v>
      </c>
      <c r="BD571" t="s">
        <v>439</v>
      </c>
      <c r="BE571" t="s">
        <v>1708</v>
      </c>
      <c r="BF571" t="s">
        <v>1006</v>
      </c>
      <c r="BG571" t="s">
        <v>442</v>
      </c>
      <c r="BH571" t="s">
        <v>442</v>
      </c>
      <c r="BI571" t="s">
        <v>438</v>
      </c>
      <c r="BJ571" t="s">
        <v>3127</v>
      </c>
      <c r="BK571" t="s">
        <v>3127</v>
      </c>
      <c r="BM571" t="s">
        <v>845</v>
      </c>
      <c r="BN571" t="s">
        <v>845</v>
      </c>
    </row>
    <row r="572" spans="1:66">
      <c r="A572">
        <v>568</v>
      </c>
      <c r="B572" t="s">
        <v>486</v>
      </c>
      <c r="C572" t="s">
        <v>5693</v>
      </c>
      <c r="D572" t="s">
        <v>5694</v>
      </c>
      <c r="BM572" t="s">
        <v>1035</v>
      </c>
      <c r="BN572" t="s">
        <v>447</v>
      </c>
    </row>
    <row r="573" spans="1:66">
      <c r="A573">
        <v>569</v>
      </c>
      <c r="B573" t="s">
        <v>186</v>
      </c>
      <c r="C573" t="s">
        <v>5695</v>
      </c>
      <c r="D573" t="s">
        <v>5696</v>
      </c>
      <c r="E573" t="s">
        <v>5697</v>
      </c>
      <c r="F573" t="s">
        <v>2358</v>
      </c>
      <c r="G573" t="s">
        <v>403</v>
      </c>
      <c r="H573" t="s">
        <v>628</v>
      </c>
      <c r="I573" t="s">
        <v>405</v>
      </c>
      <c r="J573" t="s">
        <v>5698</v>
      </c>
      <c r="K573" t="s">
        <v>405</v>
      </c>
      <c r="L573" t="s">
        <v>5699</v>
      </c>
      <c r="M573" t="s">
        <v>405</v>
      </c>
      <c r="N573" t="s">
        <v>5700</v>
      </c>
      <c r="O573" t="s">
        <v>5701</v>
      </c>
      <c r="P573" t="s">
        <v>5702</v>
      </c>
      <c r="Q573" t="s">
        <v>5703</v>
      </c>
      <c r="R573" t="s">
        <v>5698</v>
      </c>
      <c r="S573" t="s">
        <v>405</v>
      </c>
      <c r="T573" t="s">
        <v>5699</v>
      </c>
      <c r="U573" t="s">
        <v>5704</v>
      </c>
      <c r="V573" t="s">
        <v>5705</v>
      </c>
      <c r="W573" t="s">
        <v>642</v>
      </c>
      <c r="X573" t="s">
        <v>1085</v>
      </c>
      <c r="Y573" t="s">
        <v>642</v>
      </c>
      <c r="Z573" t="s">
        <v>1085</v>
      </c>
      <c r="AA573" t="s">
        <v>1086</v>
      </c>
      <c r="AB573" t="s">
        <v>2539</v>
      </c>
      <c r="AC573" t="s">
        <v>2095</v>
      </c>
      <c r="AD573" t="s">
        <v>2539</v>
      </c>
      <c r="AE573" t="s">
        <v>2625</v>
      </c>
      <c r="AF573" t="s">
        <v>2539</v>
      </c>
      <c r="AG573" t="s">
        <v>2625</v>
      </c>
      <c r="AH573" t="s">
        <v>2539</v>
      </c>
      <c r="AI573" t="s">
        <v>2419</v>
      </c>
      <c r="AJ573" t="s">
        <v>643</v>
      </c>
      <c r="AK573" t="s">
        <v>517</v>
      </c>
      <c r="AL573" t="s">
        <v>518</v>
      </c>
      <c r="AM573" t="s">
        <v>474</v>
      </c>
      <c r="AN573" t="s">
        <v>427</v>
      </c>
      <c r="AO573" t="s">
        <v>428</v>
      </c>
      <c r="AP573" t="s">
        <v>5706</v>
      </c>
      <c r="AQ573" t="s">
        <v>1452</v>
      </c>
      <c r="AR573" t="s">
        <v>431</v>
      </c>
      <c r="AS573" t="s">
        <v>5707</v>
      </c>
      <c r="AT573" t="s">
        <v>431</v>
      </c>
      <c r="AU573" t="s">
        <v>405</v>
      </c>
      <c r="AV573" t="s">
        <v>405</v>
      </c>
      <c r="AW573" t="s">
        <v>623</v>
      </c>
      <c r="AX573" t="s">
        <v>623</v>
      </c>
      <c r="AY573" t="s">
        <v>431</v>
      </c>
      <c r="AZ573" t="s">
        <v>438</v>
      </c>
      <c r="BA573" t="s">
        <v>438</v>
      </c>
      <c r="BB573" t="s">
        <v>438</v>
      </c>
      <c r="BC573" t="s">
        <v>438</v>
      </c>
      <c r="BD573" t="s">
        <v>439</v>
      </c>
      <c r="BE573" t="s">
        <v>1453</v>
      </c>
      <c r="BF573" t="s">
        <v>441</v>
      </c>
      <c r="BG573" t="s">
        <v>438</v>
      </c>
      <c r="BH573" t="s">
        <v>438</v>
      </c>
      <c r="BI573" t="s">
        <v>438</v>
      </c>
      <c r="BM573" t="s">
        <v>491</v>
      </c>
      <c r="BN573" t="s">
        <v>447</v>
      </c>
    </row>
    <row r="574" spans="1:66">
      <c r="A574">
        <v>570</v>
      </c>
      <c r="B574" t="s">
        <v>186</v>
      </c>
      <c r="C574" t="s">
        <v>5708</v>
      </c>
      <c r="D574" t="s">
        <v>5709</v>
      </c>
      <c r="E574" t="s">
        <v>5710</v>
      </c>
      <c r="F574" t="s">
        <v>2358</v>
      </c>
      <c r="G574" t="s">
        <v>403</v>
      </c>
      <c r="H574" t="s">
        <v>729</v>
      </c>
      <c r="I574" t="s">
        <v>405</v>
      </c>
      <c r="J574" t="s">
        <v>5711</v>
      </c>
      <c r="K574" t="s">
        <v>5712</v>
      </c>
      <c r="L574" t="s">
        <v>5713</v>
      </c>
      <c r="M574" t="s">
        <v>5714</v>
      </c>
      <c r="N574" t="s">
        <v>5715</v>
      </c>
      <c r="O574" t="s">
        <v>5716</v>
      </c>
      <c r="P574" t="s">
        <v>5717</v>
      </c>
      <c r="Q574" t="s">
        <v>5718</v>
      </c>
      <c r="R574" t="s">
        <v>5711</v>
      </c>
      <c r="S574" t="s">
        <v>5712</v>
      </c>
      <c r="T574" t="s">
        <v>5713</v>
      </c>
      <c r="U574" t="s">
        <v>5719</v>
      </c>
      <c r="V574" t="s">
        <v>5720</v>
      </c>
      <c r="W574" t="s">
        <v>642</v>
      </c>
      <c r="X574" t="s">
        <v>1085</v>
      </c>
      <c r="Y574" t="s">
        <v>642</v>
      </c>
      <c r="Z574" t="s">
        <v>1085</v>
      </c>
      <c r="AA574" t="s">
        <v>1086</v>
      </c>
      <c r="AB574" t="s">
        <v>2580</v>
      </c>
      <c r="AC574" t="s">
        <v>1086</v>
      </c>
      <c r="AD574" t="s">
        <v>2580</v>
      </c>
      <c r="AE574" t="s">
        <v>1086</v>
      </c>
      <c r="AF574" t="s">
        <v>2580</v>
      </c>
      <c r="AG574" t="s">
        <v>1086</v>
      </c>
      <c r="AH574" t="s">
        <v>2580</v>
      </c>
      <c r="AI574" t="s">
        <v>1086</v>
      </c>
      <c r="AJ574" t="s">
        <v>2580</v>
      </c>
      <c r="AK574" t="s">
        <v>517</v>
      </c>
      <c r="AL574" t="s">
        <v>592</v>
      </c>
      <c r="AM574" t="s">
        <v>474</v>
      </c>
      <c r="AN574" t="s">
        <v>427</v>
      </c>
      <c r="AO574" t="s">
        <v>428</v>
      </c>
      <c r="AP574" t="s">
        <v>5721</v>
      </c>
      <c r="AQ574" t="s">
        <v>5722</v>
      </c>
      <c r="AR574" t="s">
        <v>431</v>
      </c>
      <c r="AS574" t="s">
        <v>477</v>
      </c>
      <c r="AT574" t="s">
        <v>437</v>
      </c>
      <c r="AU574" t="s">
        <v>405</v>
      </c>
      <c r="AV574" t="s">
        <v>405</v>
      </c>
      <c r="AW574" t="s">
        <v>623</v>
      </c>
      <c r="AX574" t="s">
        <v>623</v>
      </c>
      <c r="AY574" t="s">
        <v>431</v>
      </c>
      <c r="AZ574" t="s">
        <v>438</v>
      </c>
      <c r="BA574" t="s">
        <v>438</v>
      </c>
      <c r="BB574" t="s">
        <v>438</v>
      </c>
      <c r="BC574" t="s">
        <v>438</v>
      </c>
      <c r="BD574" t="s">
        <v>482</v>
      </c>
      <c r="BE574" t="s">
        <v>5723</v>
      </c>
      <c r="BF574" t="s">
        <v>1006</v>
      </c>
      <c r="BG574" t="s">
        <v>442</v>
      </c>
      <c r="BH574" t="s">
        <v>442</v>
      </c>
      <c r="BI574" t="s">
        <v>438</v>
      </c>
      <c r="BJ574" t="s">
        <v>1086</v>
      </c>
      <c r="BK574" t="s">
        <v>1086</v>
      </c>
      <c r="BM574" t="s">
        <v>844</v>
      </c>
      <c r="BN574" t="s">
        <v>743</v>
      </c>
    </row>
    <row r="575" spans="1:66">
      <c r="A575">
        <v>571</v>
      </c>
      <c r="B575" t="s">
        <v>697</v>
      </c>
      <c r="C575" t="s">
        <v>5724</v>
      </c>
      <c r="D575" t="s">
        <v>5725</v>
      </c>
      <c r="BM575" t="s">
        <v>447</v>
      </c>
      <c r="BN575" t="s">
        <v>447</v>
      </c>
    </row>
    <row r="576" spans="1:66">
      <c r="A576">
        <v>572</v>
      </c>
      <c r="B576" t="s">
        <v>186</v>
      </c>
      <c r="C576" t="s">
        <v>5726</v>
      </c>
      <c r="D576" t="s">
        <v>5727</v>
      </c>
      <c r="E576" t="s">
        <v>5728</v>
      </c>
      <c r="F576" t="s">
        <v>2358</v>
      </c>
      <c r="G576" t="s">
        <v>403</v>
      </c>
      <c r="H576" t="s">
        <v>796</v>
      </c>
      <c r="I576" t="s">
        <v>405</v>
      </c>
      <c r="J576" t="s">
        <v>5729</v>
      </c>
      <c r="K576" t="s">
        <v>405</v>
      </c>
      <c r="L576" t="s">
        <v>5730</v>
      </c>
      <c r="M576" t="s">
        <v>405</v>
      </c>
      <c r="N576" t="s">
        <v>5731</v>
      </c>
      <c r="O576" t="s">
        <v>5732</v>
      </c>
      <c r="P576" t="s">
        <v>5733</v>
      </c>
      <c r="Q576" t="s">
        <v>5734</v>
      </c>
      <c r="R576" t="s">
        <v>5729</v>
      </c>
      <c r="S576" t="s">
        <v>405</v>
      </c>
      <c r="T576" t="s">
        <v>5730</v>
      </c>
      <c r="U576" t="s">
        <v>5735</v>
      </c>
      <c r="V576" t="s">
        <v>5736</v>
      </c>
      <c r="W576" t="s">
        <v>1838</v>
      </c>
      <c r="X576" t="s">
        <v>976</v>
      </c>
      <c r="Y576" t="s">
        <v>1838</v>
      </c>
      <c r="Z576" t="s">
        <v>976</v>
      </c>
      <c r="AA576" t="s">
        <v>977</v>
      </c>
      <c r="AB576" t="s">
        <v>2098</v>
      </c>
      <c r="AC576" t="s">
        <v>2098</v>
      </c>
      <c r="AD576" t="s">
        <v>3420</v>
      </c>
      <c r="AE576" t="s">
        <v>3420</v>
      </c>
      <c r="AF576" t="s">
        <v>3877</v>
      </c>
      <c r="AG576" t="s">
        <v>3877</v>
      </c>
      <c r="AH576" t="s">
        <v>2684</v>
      </c>
      <c r="AI576" t="s">
        <v>4278</v>
      </c>
      <c r="AJ576" t="s">
        <v>1267</v>
      </c>
      <c r="AK576" t="s">
        <v>517</v>
      </c>
      <c r="AL576" t="s">
        <v>518</v>
      </c>
      <c r="AM576" t="s">
        <v>474</v>
      </c>
      <c r="AN576" t="s">
        <v>427</v>
      </c>
      <c r="AO576" t="s">
        <v>428</v>
      </c>
      <c r="AP576" t="s">
        <v>429</v>
      </c>
      <c r="AQ576" t="s">
        <v>595</v>
      </c>
      <c r="AR576" t="s">
        <v>431</v>
      </c>
      <c r="AS576" t="s">
        <v>477</v>
      </c>
      <c r="AT576" t="s">
        <v>431</v>
      </c>
      <c r="AU576" t="s">
        <v>520</v>
      </c>
      <c r="AV576" t="s">
        <v>479</v>
      </c>
      <c r="AW576" t="s">
        <v>549</v>
      </c>
      <c r="AX576" t="s">
        <v>549</v>
      </c>
      <c r="AY576" t="s">
        <v>431</v>
      </c>
      <c r="AZ576" t="s">
        <v>438</v>
      </c>
      <c r="BA576" t="s">
        <v>438</v>
      </c>
      <c r="BB576" t="s">
        <v>438</v>
      </c>
      <c r="BC576" t="s">
        <v>438</v>
      </c>
      <c r="BD576" t="s">
        <v>439</v>
      </c>
      <c r="BE576" t="s">
        <v>573</v>
      </c>
      <c r="BF576" t="s">
        <v>441</v>
      </c>
      <c r="BG576" t="s">
        <v>442</v>
      </c>
      <c r="BH576" t="s">
        <v>442</v>
      </c>
      <c r="BI576" t="s">
        <v>438</v>
      </c>
      <c r="BJ576" t="s">
        <v>2684</v>
      </c>
      <c r="BK576" t="s">
        <v>2684</v>
      </c>
      <c r="BM576" t="s">
        <v>845</v>
      </c>
      <c r="BN576" t="s">
        <v>485</v>
      </c>
    </row>
    <row r="577" spans="1:66">
      <c r="A577">
        <v>573</v>
      </c>
      <c r="B577" t="s">
        <v>1395</v>
      </c>
      <c r="C577" t="s">
        <v>5737</v>
      </c>
      <c r="D577" t="s">
        <v>5738</v>
      </c>
      <c r="BM577" t="s">
        <v>443</v>
      </c>
      <c r="BN577" t="s">
        <v>444</v>
      </c>
    </row>
    <row r="578" spans="1:66">
      <c r="A578">
        <v>574</v>
      </c>
      <c r="B578" t="s">
        <v>1395</v>
      </c>
      <c r="C578" t="s">
        <v>5739</v>
      </c>
      <c r="D578" t="s">
        <v>5740</v>
      </c>
      <c r="BM578" t="s">
        <v>484</v>
      </c>
      <c r="BN578" t="s">
        <v>447</v>
      </c>
    </row>
    <row r="579" spans="1:66">
      <c r="A579">
        <v>575</v>
      </c>
      <c r="B579" t="s">
        <v>186</v>
      </c>
      <c r="C579" t="s">
        <v>5741</v>
      </c>
      <c r="D579" t="s">
        <v>5742</v>
      </c>
      <c r="E579" t="s">
        <v>5741</v>
      </c>
      <c r="F579" t="s">
        <v>2358</v>
      </c>
      <c r="G579" t="s">
        <v>403</v>
      </c>
      <c r="H579" t="s">
        <v>578</v>
      </c>
      <c r="I579" t="s">
        <v>405</v>
      </c>
      <c r="J579" t="s">
        <v>405</v>
      </c>
      <c r="K579" t="s">
        <v>405</v>
      </c>
      <c r="L579" t="s">
        <v>5743</v>
      </c>
      <c r="M579" t="s">
        <v>405</v>
      </c>
      <c r="N579" t="s">
        <v>5744</v>
      </c>
      <c r="O579" t="s">
        <v>5745</v>
      </c>
      <c r="P579" t="s">
        <v>5746</v>
      </c>
      <c r="Q579" t="s">
        <v>5747</v>
      </c>
      <c r="R579" t="s">
        <v>405</v>
      </c>
      <c r="S579" t="s">
        <v>405</v>
      </c>
      <c r="T579" t="s">
        <v>5743</v>
      </c>
      <c r="U579" t="s">
        <v>5748</v>
      </c>
      <c r="V579" t="s">
        <v>5749</v>
      </c>
      <c r="W579" t="s">
        <v>975</v>
      </c>
      <c r="X579" t="s">
        <v>641</v>
      </c>
      <c r="Y579" t="s">
        <v>975</v>
      </c>
      <c r="Z579" t="s">
        <v>641</v>
      </c>
      <c r="AA579" t="s">
        <v>642</v>
      </c>
      <c r="AB579" t="s">
        <v>3733</v>
      </c>
      <c r="AC579" t="s">
        <v>642</v>
      </c>
      <c r="AD579" t="s">
        <v>3733</v>
      </c>
      <c r="AE579" t="s">
        <v>1905</v>
      </c>
      <c r="AF579" t="s">
        <v>3733</v>
      </c>
      <c r="AG579" t="s">
        <v>2419</v>
      </c>
      <c r="AH579" t="s">
        <v>3733</v>
      </c>
      <c r="AI579" t="s">
        <v>2452</v>
      </c>
      <c r="AJ579" t="s">
        <v>643</v>
      </c>
      <c r="AK579" t="s">
        <v>517</v>
      </c>
      <c r="AL579" t="s">
        <v>592</v>
      </c>
      <c r="AM579" t="s">
        <v>1048</v>
      </c>
      <c r="AN579" t="s">
        <v>427</v>
      </c>
      <c r="AO579" t="s">
        <v>428</v>
      </c>
      <c r="AP579" t="s">
        <v>1574</v>
      </c>
      <c r="AQ579" t="s">
        <v>5750</v>
      </c>
      <c r="AR579" t="s">
        <v>431</v>
      </c>
      <c r="AS579" t="s">
        <v>432</v>
      </c>
      <c r="AT579" t="s">
        <v>431</v>
      </c>
      <c r="AU579" t="s">
        <v>405</v>
      </c>
      <c r="AV579" t="s">
        <v>405</v>
      </c>
      <c r="AW579" t="s">
        <v>623</v>
      </c>
      <c r="AX579" t="s">
        <v>623</v>
      </c>
      <c r="AY579" t="s">
        <v>431</v>
      </c>
      <c r="AZ579" t="s">
        <v>438</v>
      </c>
      <c r="BA579" t="s">
        <v>438</v>
      </c>
      <c r="BB579" t="s">
        <v>438</v>
      </c>
      <c r="BC579" t="s">
        <v>438</v>
      </c>
      <c r="BD579" t="s">
        <v>439</v>
      </c>
      <c r="BE579" t="s">
        <v>5751</v>
      </c>
      <c r="BF579" t="s">
        <v>1742</v>
      </c>
      <c r="BG579" t="s">
        <v>442</v>
      </c>
      <c r="BH579" t="s">
        <v>442</v>
      </c>
      <c r="BI579" t="s">
        <v>442</v>
      </c>
      <c r="BJ579" t="s">
        <v>3733</v>
      </c>
      <c r="BK579" t="s">
        <v>3733</v>
      </c>
      <c r="BL579" t="s">
        <v>3733</v>
      </c>
      <c r="BM579" t="s">
        <v>1035</v>
      </c>
      <c r="BN579" t="s">
        <v>485</v>
      </c>
    </row>
    <row r="580" spans="1:66">
      <c r="A580">
        <v>576</v>
      </c>
      <c r="B580" t="s">
        <v>486</v>
      </c>
      <c r="C580" t="s">
        <v>5752</v>
      </c>
      <c r="D580" t="s">
        <v>5753</v>
      </c>
      <c r="BM580" t="s">
        <v>1034</v>
      </c>
      <c r="BN580" t="s">
        <v>1034</v>
      </c>
    </row>
    <row r="581" spans="1:66">
      <c r="A581">
        <v>577</v>
      </c>
      <c r="B581" t="s">
        <v>486</v>
      </c>
      <c r="C581" t="s">
        <v>5754</v>
      </c>
      <c r="D581" t="s">
        <v>5755</v>
      </c>
      <c r="BM581" t="s">
        <v>485</v>
      </c>
      <c r="BN581" t="s">
        <v>444</v>
      </c>
    </row>
    <row r="582" spans="1:66">
      <c r="A582">
        <v>578</v>
      </c>
      <c r="B582" t="s">
        <v>186</v>
      </c>
      <c r="C582" t="s">
        <v>310</v>
      </c>
      <c r="D582" t="s">
        <v>5756</v>
      </c>
      <c r="E582" t="s">
        <v>5757</v>
      </c>
      <c r="F582" t="s">
        <v>2358</v>
      </c>
      <c r="G582" t="s">
        <v>403</v>
      </c>
      <c r="H582" t="s">
        <v>598</v>
      </c>
      <c r="I582" t="s">
        <v>405</v>
      </c>
      <c r="J582" t="s">
        <v>5758</v>
      </c>
      <c r="K582" t="s">
        <v>405</v>
      </c>
      <c r="L582" t="s">
        <v>5759</v>
      </c>
      <c r="M582" t="s">
        <v>405</v>
      </c>
      <c r="N582" t="s">
        <v>5760</v>
      </c>
      <c r="O582" t="s">
        <v>5761</v>
      </c>
      <c r="P582" t="s">
        <v>5762</v>
      </c>
      <c r="Q582" t="s">
        <v>5763</v>
      </c>
      <c r="R582" t="s">
        <v>5758</v>
      </c>
      <c r="S582" t="s">
        <v>405</v>
      </c>
      <c r="T582" t="s">
        <v>5759</v>
      </c>
      <c r="U582" t="s">
        <v>5764</v>
      </c>
      <c r="V582" t="s">
        <v>5765</v>
      </c>
      <c r="W582" t="s">
        <v>2419</v>
      </c>
      <c r="X582" t="s">
        <v>2540</v>
      </c>
      <c r="Y582" t="s">
        <v>2540</v>
      </c>
      <c r="Z582" t="s">
        <v>2449</v>
      </c>
      <c r="AA582" t="s">
        <v>2686</v>
      </c>
      <c r="AB582" t="s">
        <v>2343</v>
      </c>
      <c r="AC582" t="s">
        <v>2452</v>
      </c>
      <c r="AD582" t="s">
        <v>3952</v>
      </c>
      <c r="AE582" t="s">
        <v>2763</v>
      </c>
      <c r="AF582" t="s">
        <v>4291</v>
      </c>
      <c r="AG582" t="s">
        <v>3791</v>
      </c>
      <c r="AH582" t="s">
        <v>643</v>
      </c>
      <c r="AI582" t="s">
        <v>2344</v>
      </c>
      <c r="AJ582" t="s">
        <v>2345</v>
      </c>
      <c r="AK582" t="s">
        <v>517</v>
      </c>
      <c r="AL582" t="s">
        <v>592</v>
      </c>
      <c r="AM582" t="s">
        <v>474</v>
      </c>
      <c r="AN582" t="s">
        <v>427</v>
      </c>
      <c r="AO582" t="s">
        <v>428</v>
      </c>
      <c r="AP582" t="s">
        <v>5766</v>
      </c>
      <c r="AQ582" t="s">
        <v>483</v>
      </c>
      <c r="AR582" t="s">
        <v>431</v>
      </c>
      <c r="AS582" t="s">
        <v>432</v>
      </c>
      <c r="AT582" t="s">
        <v>431</v>
      </c>
      <c r="AU582" t="s">
        <v>520</v>
      </c>
      <c r="AV582" t="s">
        <v>674</v>
      </c>
      <c r="AW582" t="s">
        <v>521</v>
      </c>
      <c r="AX582" t="s">
        <v>480</v>
      </c>
      <c r="AY582" t="s">
        <v>431</v>
      </c>
      <c r="AZ582" t="s">
        <v>438</v>
      </c>
      <c r="BA582" t="s">
        <v>438</v>
      </c>
      <c r="BB582" t="s">
        <v>438</v>
      </c>
      <c r="BC582" t="s">
        <v>438</v>
      </c>
      <c r="BD582" t="s">
        <v>439</v>
      </c>
      <c r="BE582" t="s">
        <v>483</v>
      </c>
      <c r="BF582" t="s">
        <v>441</v>
      </c>
      <c r="BG582" t="s">
        <v>442</v>
      </c>
      <c r="BH582" t="s">
        <v>442</v>
      </c>
      <c r="BI582" t="s">
        <v>438</v>
      </c>
      <c r="BJ582" t="s">
        <v>643</v>
      </c>
      <c r="BK582" t="s">
        <v>643</v>
      </c>
      <c r="BM582" t="s">
        <v>444</v>
      </c>
      <c r="BN582" t="s">
        <v>444</v>
      </c>
    </row>
    <row r="583" spans="1:66">
      <c r="A583">
        <v>579</v>
      </c>
      <c r="B583" t="s">
        <v>186</v>
      </c>
      <c r="C583" t="s">
        <v>255</v>
      </c>
      <c r="D583" t="s">
        <v>5756</v>
      </c>
      <c r="E583" t="s">
        <v>5757</v>
      </c>
      <c r="F583" t="s">
        <v>2358</v>
      </c>
      <c r="G583" t="s">
        <v>403</v>
      </c>
      <c r="H583" t="s">
        <v>814</v>
      </c>
      <c r="I583" t="s">
        <v>405</v>
      </c>
      <c r="J583" t="s">
        <v>5767</v>
      </c>
      <c r="K583" t="s">
        <v>405</v>
      </c>
      <c r="L583" t="s">
        <v>5768</v>
      </c>
      <c r="M583" t="s">
        <v>405</v>
      </c>
      <c r="N583" t="s">
        <v>5760</v>
      </c>
      <c r="O583" t="s">
        <v>5769</v>
      </c>
      <c r="P583" t="s">
        <v>5762</v>
      </c>
      <c r="Q583" t="s">
        <v>5770</v>
      </c>
      <c r="R583" t="s">
        <v>5767</v>
      </c>
      <c r="S583" t="s">
        <v>405</v>
      </c>
      <c r="T583" t="s">
        <v>5768</v>
      </c>
      <c r="U583" t="s">
        <v>5771</v>
      </c>
      <c r="V583" t="s">
        <v>5772</v>
      </c>
      <c r="W583" t="s">
        <v>973</v>
      </c>
      <c r="X583" t="s">
        <v>641</v>
      </c>
      <c r="Y583" t="s">
        <v>642</v>
      </c>
      <c r="Z583" t="s">
        <v>3026</v>
      </c>
      <c r="AA583" t="s">
        <v>1106</v>
      </c>
      <c r="AB583" t="s">
        <v>643</v>
      </c>
      <c r="AC583" t="s">
        <v>3407</v>
      </c>
      <c r="AD583" t="s">
        <v>643</v>
      </c>
      <c r="AE583" t="s">
        <v>2404</v>
      </c>
      <c r="AF583" t="s">
        <v>3422</v>
      </c>
      <c r="AG583" t="s">
        <v>2405</v>
      </c>
      <c r="AH583" t="s">
        <v>2348</v>
      </c>
      <c r="AI583" t="s">
        <v>4676</v>
      </c>
      <c r="AJ583" t="s">
        <v>2580</v>
      </c>
      <c r="AK583" t="s">
        <v>517</v>
      </c>
      <c r="AL583" t="s">
        <v>592</v>
      </c>
      <c r="AM583" t="s">
        <v>474</v>
      </c>
      <c r="AN583" t="s">
        <v>427</v>
      </c>
      <c r="AO583" t="s">
        <v>428</v>
      </c>
      <c r="AP583" t="s">
        <v>5773</v>
      </c>
      <c r="AQ583" t="s">
        <v>483</v>
      </c>
      <c r="AR583" t="s">
        <v>431</v>
      </c>
      <c r="AS583" t="s">
        <v>477</v>
      </c>
      <c r="AT583" t="s">
        <v>431</v>
      </c>
      <c r="AU583" t="s">
        <v>520</v>
      </c>
      <c r="AV583" t="s">
        <v>674</v>
      </c>
      <c r="AW583" t="s">
        <v>521</v>
      </c>
      <c r="AX583" t="s">
        <v>480</v>
      </c>
      <c r="AY583" t="s">
        <v>431</v>
      </c>
      <c r="AZ583" t="s">
        <v>438</v>
      </c>
      <c r="BA583" t="s">
        <v>438</v>
      </c>
      <c r="BB583" t="s">
        <v>438</v>
      </c>
      <c r="BC583" t="s">
        <v>438</v>
      </c>
      <c r="BD583" t="s">
        <v>439</v>
      </c>
      <c r="BE583" t="s">
        <v>483</v>
      </c>
      <c r="BF583" t="s">
        <v>5774</v>
      </c>
      <c r="BG583" t="s">
        <v>442</v>
      </c>
      <c r="BH583" t="s">
        <v>442</v>
      </c>
      <c r="BI583" t="s">
        <v>438</v>
      </c>
      <c r="BJ583" t="s">
        <v>4442</v>
      </c>
      <c r="BK583" t="s">
        <v>4442</v>
      </c>
      <c r="BM583" t="s">
        <v>444</v>
      </c>
      <c r="BN583" t="s">
        <v>444</v>
      </c>
    </row>
    <row r="584" spans="1:66">
      <c r="A584">
        <v>580</v>
      </c>
      <c r="B584" t="s">
        <v>186</v>
      </c>
      <c r="C584" t="s">
        <v>5775</v>
      </c>
      <c r="D584" t="s">
        <v>5776</v>
      </c>
      <c r="E584" t="s">
        <v>5775</v>
      </c>
      <c r="F584" t="s">
        <v>2358</v>
      </c>
      <c r="G584" t="s">
        <v>403</v>
      </c>
      <c r="H584" t="s">
        <v>729</v>
      </c>
      <c r="I584" t="s">
        <v>405</v>
      </c>
      <c r="J584" t="s">
        <v>5777</v>
      </c>
      <c r="K584" t="s">
        <v>405</v>
      </c>
      <c r="L584" t="s">
        <v>5778</v>
      </c>
      <c r="M584" t="s">
        <v>405</v>
      </c>
      <c r="N584" t="s">
        <v>5779</v>
      </c>
      <c r="O584" t="s">
        <v>5780</v>
      </c>
      <c r="P584" t="s">
        <v>5781</v>
      </c>
      <c r="Q584" t="s">
        <v>5782</v>
      </c>
      <c r="R584" t="s">
        <v>5777</v>
      </c>
      <c r="S584" t="s">
        <v>405</v>
      </c>
      <c r="T584" t="s">
        <v>5778</v>
      </c>
      <c r="U584" t="s">
        <v>5783</v>
      </c>
      <c r="V584" t="s">
        <v>5784</v>
      </c>
      <c r="W584" t="s">
        <v>1250</v>
      </c>
      <c r="X584" t="s">
        <v>1250</v>
      </c>
      <c r="Y584" t="s">
        <v>1250</v>
      </c>
      <c r="Z584" t="s">
        <v>1250</v>
      </c>
      <c r="AA584" t="s">
        <v>1250</v>
      </c>
      <c r="AB584" t="s">
        <v>643</v>
      </c>
      <c r="AC584" t="s">
        <v>2419</v>
      </c>
      <c r="AD584" t="s">
        <v>643</v>
      </c>
      <c r="AE584" t="s">
        <v>2404</v>
      </c>
      <c r="AF584" t="s">
        <v>2349</v>
      </c>
      <c r="AG584" t="s">
        <v>2350</v>
      </c>
      <c r="AH584" t="s">
        <v>2350</v>
      </c>
      <c r="AI584" t="s">
        <v>2351</v>
      </c>
      <c r="AJ584" t="s">
        <v>2351</v>
      </c>
      <c r="AK584" t="s">
        <v>517</v>
      </c>
      <c r="AL584" t="s">
        <v>947</v>
      </c>
      <c r="AM584" t="s">
        <v>1048</v>
      </c>
      <c r="AN584" t="s">
        <v>427</v>
      </c>
      <c r="AO584" t="s">
        <v>428</v>
      </c>
      <c r="AP584" t="s">
        <v>5785</v>
      </c>
      <c r="AQ584" t="s">
        <v>5786</v>
      </c>
      <c r="AR584" t="s">
        <v>431</v>
      </c>
      <c r="AS584" t="s">
        <v>548</v>
      </c>
      <c r="AT584" t="s">
        <v>437</v>
      </c>
      <c r="AU584" t="s">
        <v>405</v>
      </c>
      <c r="AV584" t="s">
        <v>405</v>
      </c>
      <c r="AW584" t="s">
        <v>623</v>
      </c>
      <c r="AX584" t="s">
        <v>623</v>
      </c>
      <c r="AY584" t="s">
        <v>431</v>
      </c>
      <c r="AZ584" t="s">
        <v>438</v>
      </c>
      <c r="BA584" t="s">
        <v>438</v>
      </c>
      <c r="BB584" t="s">
        <v>438</v>
      </c>
      <c r="BC584" t="s">
        <v>438</v>
      </c>
      <c r="BD584" t="s">
        <v>439</v>
      </c>
      <c r="BE584" t="s">
        <v>5787</v>
      </c>
      <c r="BF584" t="s">
        <v>441</v>
      </c>
      <c r="BG584" t="s">
        <v>438</v>
      </c>
      <c r="BH584" t="s">
        <v>442</v>
      </c>
      <c r="BI584" t="s">
        <v>438</v>
      </c>
      <c r="BK584" t="s">
        <v>2350</v>
      </c>
      <c r="BM584" t="s">
        <v>1034</v>
      </c>
      <c r="BN584" t="s">
        <v>1035</v>
      </c>
    </row>
    <row r="585" spans="1:66">
      <c r="A585">
        <v>581</v>
      </c>
      <c r="B585" t="s">
        <v>186</v>
      </c>
      <c r="C585" t="s">
        <v>5788</v>
      </c>
      <c r="D585" t="s">
        <v>5789</v>
      </c>
      <c r="E585" t="s">
        <v>5790</v>
      </c>
      <c r="F585" t="s">
        <v>2358</v>
      </c>
      <c r="G585" t="s">
        <v>403</v>
      </c>
      <c r="H585" t="s">
        <v>598</v>
      </c>
      <c r="I585" t="s">
        <v>405</v>
      </c>
      <c r="J585" t="s">
        <v>5791</v>
      </c>
      <c r="K585" t="s">
        <v>405</v>
      </c>
      <c r="L585" t="s">
        <v>5792</v>
      </c>
      <c r="M585" t="s">
        <v>405</v>
      </c>
      <c r="N585" t="s">
        <v>5793</v>
      </c>
      <c r="O585" t="s">
        <v>5794</v>
      </c>
      <c r="P585" t="s">
        <v>5047</v>
      </c>
      <c r="Q585" t="s">
        <v>5795</v>
      </c>
      <c r="R585" t="s">
        <v>5791</v>
      </c>
      <c r="S585" t="s">
        <v>405</v>
      </c>
      <c r="T585" t="s">
        <v>5792</v>
      </c>
      <c r="U585" t="s">
        <v>5796</v>
      </c>
      <c r="V585" t="s">
        <v>5797</v>
      </c>
      <c r="W585" t="s">
        <v>2419</v>
      </c>
      <c r="X585" t="s">
        <v>2542</v>
      </c>
      <c r="Y585" t="s">
        <v>2449</v>
      </c>
      <c r="Z585" t="s">
        <v>2918</v>
      </c>
      <c r="AA585" t="s">
        <v>2404</v>
      </c>
      <c r="AB585" t="s">
        <v>2405</v>
      </c>
      <c r="AC585" t="s">
        <v>3138</v>
      </c>
      <c r="AD585" t="s">
        <v>2351</v>
      </c>
      <c r="AE585" t="s">
        <v>2950</v>
      </c>
      <c r="AF585" t="s">
        <v>2783</v>
      </c>
      <c r="AG585" t="s">
        <v>4677</v>
      </c>
      <c r="AH585" t="s">
        <v>2965</v>
      </c>
      <c r="AI585" t="s">
        <v>2953</v>
      </c>
      <c r="AJ585" t="s">
        <v>3053</v>
      </c>
      <c r="AK585" t="s">
        <v>517</v>
      </c>
      <c r="AL585" t="s">
        <v>518</v>
      </c>
      <c r="AM585" t="s">
        <v>1048</v>
      </c>
      <c r="AN585" t="s">
        <v>427</v>
      </c>
      <c r="AO585" t="s">
        <v>428</v>
      </c>
      <c r="AP585" t="s">
        <v>5798</v>
      </c>
      <c r="AQ585" t="s">
        <v>5799</v>
      </c>
      <c r="AR585" t="s">
        <v>431</v>
      </c>
      <c r="AS585" t="s">
        <v>5800</v>
      </c>
      <c r="AT585" t="s">
        <v>431</v>
      </c>
      <c r="AU585" t="s">
        <v>405</v>
      </c>
      <c r="AV585" t="s">
        <v>405</v>
      </c>
      <c r="AW585" t="s">
        <v>623</v>
      </c>
      <c r="AX585" t="s">
        <v>623</v>
      </c>
      <c r="AY585" t="s">
        <v>431</v>
      </c>
      <c r="AZ585" t="s">
        <v>438</v>
      </c>
      <c r="BA585" t="s">
        <v>438</v>
      </c>
      <c r="BB585" t="s">
        <v>438</v>
      </c>
      <c r="BC585" t="s">
        <v>438</v>
      </c>
      <c r="BD585" t="s">
        <v>439</v>
      </c>
      <c r="BE585" t="s">
        <v>5801</v>
      </c>
      <c r="BF585" t="s">
        <v>441</v>
      </c>
      <c r="BG585" t="s">
        <v>438</v>
      </c>
      <c r="BH585" t="s">
        <v>442</v>
      </c>
      <c r="BI585" t="s">
        <v>442</v>
      </c>
      <c r="BK585" t="s">
        <v>4677</v>
      </c>
      <c r="BL585" t="s">
        <v>4677</v>
      </c>
      <c r="BM585" t="s">
        <v>485</v>
      </c>
      <c r="BN585" t="s">
        <v>447</v>
      </c>
    </row>
    <row r="586" spans="1:66">
      <c r="A586">
        <v>582</v>
      </c>
      <c r="B586" t="s">
        <v>186</v>
      </c>
      <c r="C586" t="s">
        <v>5802</v>
      </c>
      <c r="D586" t="s">
        <v>5803</v>
      </c>
      <c r="E586" t="s">
        <v>5802</v>
      </c>
      <c r="F586" t="s">
        <v>2358</v>
      </c>
      <c r="G586" t="s">
        <v>403</v>
      </c>
      <c r="H586" t="s">
        <v>453</v>
      </c>
      <c r="I586" t="s">
        <v>405</v>
      </c>
      <c r="J586" t="s">
        <v>5804</v>
      </c>
      <c r="K586" t="s">
        <v>405</v>
      </c>
      <c r="L586" t="s">
        <v>5805</v>
      </c>
      <c r="M586" t="s">
        <v>405</v>
      </c>
      <c r="N586" t="s">
        <v>5806</v>
      </c>
      <c r="O586" t="s">
        <v>5807</v>
      </c>
      <c r="P586" t="s">
        <v>5808</v>
      </c>
      <c r="Q586" t="s">
        <v>5809</v>
      </c>
      <c r="R586" t="s">
        <v>5804</v>
      </c>
      <c r="S586" t="s">
        <v>405</v>
      </c>
      <c r="T586" t="s">
        <v>5805</v>
      </c>
      <c r="U586" t="s">
        <v>5810</v>
      </c>
      <c r="V586" t="s">
        <v>5811</v>
      </c>
      <c r="W586" t="s">
        <v>4842</v>
      </c>
      <c r="X586" t="s">
        <v>5812</v>
      </c>
      <c r="Y586" t="s">
        <v>4842</v>
      </c>
      <c r="Z586" t="s">
        <v>5812</v>
      </c>
      <c r="AA586" t="s">
        <v>4634</v>
      </c>
      <c r="AB586" t="s">
        <v>5813</v>
      </c>
      <c r="AC586" t="s">
        <v>977</v>
      </c>
      <c r="AD586" t="s">
        <v>5814</v>
      </c>
      <c r="AE586" t="s">
        <v>2096</v>
      </c>
      <c r="AF586" t="s">
        <v>1493</v>
      </c>
      <c r="AG586" t="s">
        <v>2650</v>
      </c>
      <c r="AH586" t="s">
        <v>2540</v>
      </c>
      <c r="AI586" t="s">
        <v>2650</v>
      </c>
      <c r="AJ586" t="s">
        <v>2540</v>
      </c>
      <c r="AK586" t="s">
        <v>517</v>
      </c>
      <c r="AL586" t="s">
        <v>518</v>
      </c>
      <c r="AM586" t="s">
        <v>474</v>
      </c>
      <c r="AN586" t="s">
        <v>427</v>
      </c>
      <c r="AO586" t="s">
        <v>428</v>
      </c>
      <c r="AP586" t="s">
        <v>429</v>
      </c>
      <c r="AQ586" t="s">
        <v>1919</v>
      </c>
      <c r="AR586" t="s">
        <v>431</v>
      </c>
      <c r="AS586" t="s">
        <v>477</v>
      </c>
      <c r="AT586" t="s">
        <v>431</v>
      </c>
      <c r="AU586" t="s">
        <v>520</v>
      </c>
      <c r="AV586" t="s">
        <v>674</v>
      </c>
      <c r="AW586" t="s">
        <v>521</v>
      </c>
      <c r="AX586" t="s">
        <v>521</v>
      </c>
      <c r="AY586" t="s">
        <v>437</v>
      </c>
      <c r="AZ586" t="s">
        <v>438</v>
      </c>
      <c r="BA586" t="s">
        <v>438</v>
      </c>
      <c r="BB586" t="s">
        <v>438</v>
      </c>
      <c r="BC586" t="s">
        <v>438</v>
      </c>
      <c r="BD586" t="s">
        <v>439</v>
      </c>
      <c r="BE586" t="s">
        <v>1730</v>
      </c>
      <c r="BF586" t="s">
        <v>441</v>
      </c>
      <c r="BG586" t="s">
        <v>442</v>
      </c>
      <c r="BH586" t="s">
        <v>438</v>
      </c>
      <c r="BI586" t="s">
        <v>438</v>
      </c>
      <c r="BJ586" t="s">
        <v>2540</v>
      </c>
      <c r="BM586" t="s">
        <v>845</v>
      </c>
      <c r="BN586" t="s">
        <v>845</v>
      </c>
    </row>
    <row r="587" spans="1:66">
      <c r="A587">
        <v>583</v>
      </c>
      <c r="B587" t="s">
        <v>186</v>
      </c>
      <c r="C587" t="s">
        <v>5815</v>
      </c>
      <c r="D587" t="s">
        <v>5816</v>
      </c>
      <c r="E587" t="s">
        <v>5815</v>
      </c>
      <c r="F587" t="s">
        <v>2358</v>
      </c>
      <c r="G587" t="s">
        <v>403</v>
      </c>
      <c r="H587" t="s">
        <v>578</v>
      </c>
      <c r="I587" t="s">
        <v>405</v>
      </c>
      <c r="J587" t="s">
        <v>405</v>
      </c>
      <c r="K587" t="s">
        <v>405</v>
      </c>
      <c r="L587" t="s">
        <v>5817</v>
      </c>
      <c r="M587" t="s">
        <v>405</v>
      </c>
      <c r="N587" t="s">
        <v>5818</v>
      </c>
      <c r="O587" t="s">
        <v>5819</v>
      </c>
      <c r="P587" t="s">
        <v>5820</v>
      </c>
      <c r="Q587" t="s">
        <v>405</v>
      </c>
      <c r="R587" t="s">
        <v>405</v>
      </c>
      <c r="S587" t="s">
        <v>405</v>
      </c>
      <c r="T587" t="s">
        <v>5817</v>
      </c>
      <c r="U587" t="s">
        <v>5821</v>
      </c>
      <c r="V587" t="s">
        <v>5822</v>
      </c>
      <c r="W587" t="s">
        <v>1024</v>
      </c>
      <c r="X587" t="s">
        <v>1027</v>
      </c>
      <c r="Y587" t="s">
        <v>1027</v>
      </c>
      <c r="Z587" t="s">
        <v>1027</v>
      </c>
      <c r="AA587" t="s">
        <v>642</v>
      </c>
      <c r="AB587" t="s">
        <v>643</v>
      </c>
      <c r="AC587" t="s">
        <v>642</v>
      </c>
      <c r="AD587" t="s">
        <v>643</v>
      </c>
      <c r="AE587" t="s">
        <v>2419</v>
      </c>
      <c r="AF587" t="s">
        <v>643</v>
      </c>
      <c r="AG587" t="s">
        <v>2419</v>
      </c>
      <c r="AH587" t="s">
        <v>643</v>
      </c>
      <c r="AI587" t="s">
        <v>2404</v>
      </c>
      <c r="AJ587" t="s">
        <v>2580</v>
      </c>
      <c r="AK587" t="s">
        <v>517</v>
      </c>
      <c r="AL587" t="s">
        <v>4548</v>
      </c>
      <c r="AM587" t="s">
        <v>426</v>
      </c>
      <c r="AN587" t="s">
        <v>427</v>
      </c>
      <c r="AO587" t="s">
        <v>428</v>
      </c>
      <c r="AP587" t="s">
        <v>429</v>
      </c>
      <c r="AQ587" t="s">
        <v>483</v>
      </c>
      <c r="AR587" t="s">
        <v>431</v>
      </c>
      <c r="AS587" t="s">
        <v>5823</v>
      </c>
      <c r="AT587" t="s">
        <v>431</v>
      </c>
      <c r="AU587" t="s">
        <v>520</v>
      </c>
      <c r="AV587" t="s">
        <v>674</v>
      </c>
      <c r="AW587" t="s">
        <v>521</v>
      </c>
      <c r="AX587" t="s">
        <v>521</v>
      </c>
      <c r="AY587" t="s">
        <v>437</v>
      </c>
      <c r="AZ587" t="s">
        <v>438</v>
      </c>
      <c r="BA587" t="s">
        <v>438</v>
      </c>
      <c r="BB587" t="s">
        <v>438</v>
      </c>
      <c r="BC587" t="s">
        <v>438</v>
      </c>
      <c r="BD587" t="s">
        <v>439</v>
      </c>
      <c r="BE587" t="s">
        <v>483</v>
      </c>
      <c r="BG587" t="s">
        <v>438</v>
      </c>
      <c r="BH587" t="s">
        <v>438</v>
      </c>
      <c r="BI587" t="s">
        <v>438</v>
      </c>
      <c r="BM587" t="s">
        <v>491</v>
      </c>
      <c r="BN587" t="s">
        <v>444</v>
      </c>
    </row>
    <row r="588" spans="1:66">
      <c r="A588">
        <v>584</v>
      </c>
      <c r="B588" t="s">
        <v>186</v>
      </c>
      <c r="C588" t="s">
        <v>5824</v>
      </c>
      <c r="D588" t="s">
        <v>5825</v>
      </c>
      <c r="E588" t="s">
        <v>5826</v>
      </c>
      <c r="F588" t="s">
        <v>2358</v>
      </c>
      <c r="G588" t="s">
        <v>760</v>
      </c>
      <c r="H588" t="s">
        <v>729</v>
      </c>
      <c r="I588" t="s">
        <v>405</v>
      </c>
      <c r="J588" t="s">
        <v>5827</v>
      </c>
      <c r="K588" t="s">
        <v>405</v>
      </c>
      <c r="L588" t="s">
        <v>5282</v>
      </c>
      <c r="M588" t="s">
        <v>405</v>
      </c>
      <c r="N588" t="s">
        <v>5828</v>
      </c>
      <c r="O588" t="s">
        <v>5829</v>
      </c>
      <c r="P588" t="s">
        <v>5830</v>
      </c>
      <c r="Q588" t="s">
        <v>5831</v>
      </c>
      <c r="R588" t="s">
        <v>5827</v>
      </c>
      <c r="S588" t="s">
        <v>405</v>
      </c>
      <c r="T588" t="s">
        <v>5282</v>
      </c>
      <c r="U588" t="s">
        <v>5832</v>
      </c>
      <c r="V588" t="s">
        <v>5833</v>
      </c>
      <c r="W588" t="s">
        <v>1071</v>
      </c>
      <c r="X588" t="s">
        <v>641</v>
      </c>
      <c r="Y588" t="s">
        <v>1071</v>
      </c>
      <c r="Z588" t="s">
        <v>641</v>
      </c>
      <c r="AA588" t="s">
        <v>642</v>
      </c>
      <c r="AB588" t="s">
        <v>2977</v>
      </c>
      <c r="AC588" t="s">
        <v>642</v>
      </c>
      <c r="AD588" t="s">
        <v>2977</v>
      </c>
      <c r="AE588" t="s">
        <v>642</v>
      </c>
      <c r="AF588" t="s">
        <v>2918</v>
      </c>
      <c r="AG588" t="s">
        <v>642</v>
      </c>
      <c r="AH588" t="s">
        <v>2918</v>
      </c>
      <c r="AI588" t="s">
        <v>2404</v>
      </c>
      <c r="AJ588" t="s">
        <v>2918</v>
      </c>
      <c r="AK588" t="s">
        <v>517</v>
      </c>
      <c r="AL588" t="s">
        <v>4548</v>
      </c>
      <c r="AM588" t="s">
        <v>426</v>
      </c>
      <c r="AN588" t="s">
        <v>427</v>
      </c>
      <c r="AO588" t="s">
        <v>5834</v>
      </c>
      <c r="AP588" t="s">
        <v>5835</v>
      </c>
      <c r="AQ588" t="s">
        <v>5836</v>
      </c>
      <c r="AR588" t="s">
        <v>431</v>
      </c>
      <c r="AS588" t="s">
        <v>2939</v>
      </c>
      <c r="AT588" t="s">
        <v>431</v>
      </c>
      <c r="AU588" t="s">
        <v>405</v>
      </c>
      <c r="AV588" t="s">
        <v>405</v>
      </c>
      <c r="AW588" t="s">
        <v>623</v>
      </c>
      <c r="AX588" t="s">
        <v>623</v>
      </c>
      <c r="AY588" t="s">
        <v>431</v>
      </c>
      <c r="AZ588" t="s">
        <v>438</v>
      </c>
      <c r="BA588" t="s">
        <v>438</v>
      </c>
      <c r="BB588" t="s">
        <v>438</v>
      </c>
      <c r="BC588" t="s">
        <v>438</v>
      </c>
      <c r="BD588" t="s">
        <v>482</v>
      </c>
      <c r="BE588" t="s">
        <v>5291</v>
      </c>
      <c r="BF588" t="s">
        <v>441</v>
      </c>
      <c r="BG588" t="s">
        <v>442</v>
      </c>
      <c r="BH588" t="s">
        <v>442</v>
      </c>
      <c r="BI588" t="s">
        <v>438</v>
      </c>
      <c r="BJ588" t="s">
        <v>2918</v>
      </c>
      <c r="BK588" t="s">
        <v>2918</v>
      </c>
      <c r="BM588" t="s">
        <v>4828</v>
      </c>
      <c r="BN588" t="s">
        <v>485</v>
      </c>
    </row>
    <row r="589" spans="1:66">
      <c r="A589">
        <v>585</v>
      </c>
      <c r="B589" t="s">
        <v>186</v>
      </c>
      <c r="C589" t="s">
        <v>5837</v>
      </c>
      <c r="D589" t="s">
        <v>5838</v>
      </c>
      <c r="E589" t="s">
        <v>5837</v>
      </c>
      <c r="F589" t="s">
        <v>2358</v>
      </c>
      <c r="G589" t="s">
        <v>403</v>
      </c>
      <c r="H589" t="s">
        <v>578</v>
      </c>
      <c r="I589" t="s">
        <v>405</v>
      </c>
      <c r="J589" t="s">
        <v>5839</v>
      </c>
      <c r="K589" t="s">
        <v>405</v>
      </c>
      <c r="L589" t="s">
        <v>5840</v>
      </c>
      <c r="M589" t="s">
        <v>405</v>
      </c>
      <c r="N589" t="s">
        <v>682</v>
      </c>
      <c r="O589" t="s">
        <v>5841</v>
      </c>
      <c r="P589" t="s">
        <v>5842</v>
      </c>
      <c r="Q589" t="s">
        <v>5843</v>
      </c>
      <c r="R589" t="s">
        <v>5839</v>
      </c>
      <c r="S589" t="s">
        <v>405</v>
      </c>
      <c r="T589" t="s">
        <v>5840</v>
      </c>
      <c r="U589" t="s">
        <v>5844</v>
      </c>
      <c r="V589" t="s">
        <v>5845</v>
      </c>
      <c r="W589" t="s">
        <v>1179</v>
      </c>
      <c r="X589" t="s">
        <v>641</v>
      </c>
      <c r="Y589" t="s">
        <v>1179</v>
      </c>
      <c r="Z589" t="s">
        <v>641</v>
      </c>
      <c r="AA589" t="s">
        <v>642</v>
      </c>
      <c r="AB589" t="s">
        <v>643</v>
      </c>
      <c r="AC589" t="s">
        <v>642</v>
      </c>
      <c r="AD589" t="s">
        <v>643</v>
      </c>
      <c r="AE589" t="s">
        <v>642</v>
      </c>
      <c r="AF589" t="s">
        <v>643</v>
      </c>
      <c r="AG589" t="s">
        <v>2404</v>
      </c>
      <c r="AH589" t="s">
        <v>3027</v>
      </c>
      <c r="AI589" t="s">
        <v>2404</v>
      </c>
      <c r="AJ589" t="s">
        <v>3027</v>
      </c>
      <c r="AK589" t="s">
        <v>517</v>
      </c>
      <c r="AL589" t="s">
        <v>518</v>
      </c>
      <c r="AM589" t="s">
        <v>1048</v>
      </c>
      <c r="AN589" t="s">
        <v>427</v>
      </c>
      <c r="AO589" t="s">
        <v>428</v>
      </c>
      <c r="AP589" t="s">
        <v>429</v>
      </c>
      <c r="AQ589" t="s">
        <v>483</v>
      </c>
      <c r="AR589" t="s">
        <v>431</v>
      </c>
      <c r="AS589" t="s">
        <v>477</v>
      </c>
      <c r="AT589" t="s">
        <v>431</v>
      </c>
      <c r="AU589" t="s">
        <v>520</v>
      </c>
      <c r="AV589" t="s">
        <v>479</v>
      </c>
      <c r="AW589" t="s">
        <v>521</v>
      </c>
      <c r="AX589" t="s">
        <v>521</v>
      </c>
      <c r="AY589" t="s">
        <v>431</v>
      </c>
      <c r="AZ589" t="s">
        <v>438</v>
      </c>
      <c r="BA589" t="s">
        <v>438</v>
      </c>
      <c r="BB589" t="s">
        <v>438</v>
      </c>
      <c r="BC589" t="s">
        <v>438</v>
      </c>
      <c r="BD589" t="s">
        <v>439</v>
      </c>
      <c r="BE589" t="s">
        <v>483</v>
      </c>
      <c r="BF589" t="s">
        <v>441</v>
      </c>
      <c r="BG589" t="s">
        <v>438</v>
      </c>
      <c r="BH589" t="s">
        <v>438</v>
      </c>
      <c r="BI589" t="s">
        <v>442</v>
      </c>
      <c r="BL589" t="s">
        <v>3027</v>
      </c>
      <c r="BM589" t="s">
        <v>444</v>
      </c>
      <c r="BN589" t="s">
        <v>444</v>
      </c>
    </row>
    <row r="590" spans="1:66">
      <c r="A590">
        <v>586</v>
      </c>
      <c r="B590" t="s">
        <v>186</v>
      </c>
      <c r="C590" t="s">
        <v>5846</v>
      </c>
      <c r="D590" t="s">
        <v>5847</v>
      </c>
      <c r="E590" t="s">
        <v>5848</v>
      </c>
      <c r="F590" t="s">
        <v>2358</v>
      </c>
      <c r="G590" t="s">
        <v>403</v>
      </c>
      <c r="H590" t="s">
        <v>598</v>
      </c>
      <c r="I590" t="s">
        <v>405</v>
      </c>
      <c r="J590" t="s">
        <v>5849</v>
      </c>
      <c r="K590" t="s">
        <v>5849</v>
      </c>
      <c r="L590" t="s">
        <v>5850</v>
      </c>
      <c r="M590" t="s">
        <v>405</v>
      </c>
      <c r="N590" t="s">
        <v>5851</v>
      </c>
      <c r="O590" t="s">
        <v>5852</v>
      </c>
      <c r="P590" t="s">
        <v>5853</v>
      </c>
      <c r="Q590" t="s">
        <v>5854</v>
      </c>
      <c r="R590" t="s">
        <v>5849</v>
      </c>
      <c r="S590" t="s">
        <v>5849</v>
      </c>
      <c r="T590" t="s">
        <v>5850</v>
      </c>
      <c r="U590" t="s">
        <v>5855</v>
      </c>
      <c r="V590" t="s">
        <v>5856</v>
      </c>
      <c r="W590" t="s">
        <v>952</v>
      </c>
      <c r="X590" t="s">
        <v>641</v>
      </c>
      <c r="Y590" t="s">
        <v>954</v>
      </c>
      <c r="Z590" t="s">
        <v>641</v>
      </c>
      <c r="AA590" t="s">
        <v>979</v>
      </c>
      <c r="AB590" t="s">
        <v>1267</v>
      </c>
      <c r="AC590" t="s">
        <v>1251</v>
      </c>
      <c r="AD590" t="s">
        <v>2539</v>
      </c>
      <c r="AE590" t="s">
        <v>2625</v>
      </c>
      <c r="AF590" t="s">
        <v>2539</v>
      </c>
      <c r="AG590" t="s">
        <v>2419</v>
      </c>
      <c r="AH590" t="s">
        <v>643</v>
      </c>
      <c r="AI590" t="s">
        <v>2419</v>
      </c>
      <c r="AJ590" t="s">
        <v>643</v>
      </c>
      <c r="AK590" t="s">
        <v>517</v>
      </c>
      <c r="AL590" t="s">
        <v>644</v>
      </c>
      <c r="AM590" t="s">
        <v>474</v>
      </c>
      <c r="AN590" t="s">
        <v>427</v>
      </c>
      <c r="AO590" t="s">
        <v>428</v>
      </c>
      <c r="AP590" t="s">
        <v>1574</v>
      </c>
      <c r="AQ590" t="s">
        <v>5857</v>
      </c>
      <c r="AR590" t="s">
        <v>437</v>
      </c>
      <c r="AS590" t="s">
        <v>5858</v>
      </c>
      <c r="AT590" t="s">
        <v>431</v>
      </c>
      <c r="AU590" t="s">
        <v>405</v>
      </c>
      <c r="AV590" t="s">
        <v>405</v>
      </c>
      <c r="AW590" t="s">
        <v>623</v>
      </c>
      <c r="AX590" t="s">
        <v>623</v>
      </c>
      <c r="AY590" t="s">
        <v>431</v>
      </c>
      <c r="AZ590" t="s">
        <v>438</v>
      </c>
      <c r="BA590" t="s">
        <v>438</v>
      </c>
      <c r="BB590" t="s">
        <v>438</v>
      </c>
      <c r="BC590" t="s">
        <v>438</v>
      </c>
      <c r="BD590" t="s">
        <v>439</v>
      </c>
      <c r="BE590" t="s">
        <v>5859</v>
      </c>
      <c r="BF590" t="s">
        <v>1006</v>
      </c>
      <c r="BG590" t="s">
        <v>442</v>
      </c>
      <c r="BH590" t="s">
        <v>438</v>
      </c>
      <c r="BI590" t="s">
        <v>438</v>
      </c>
      <c r="BJ590" t="s">
        <v>2419</v>
      </c>
      <c r="BM590" t="s">
        <v>845</v>
      </c>
      <c r="BN590" t="s">
        <v>845</v>
      </c>
    </row>
    <row r="591" spans="1:66">
      <c r="A591">
        <v>587</v>
      </c>
      <c r="B591" t="s">
        <v>186</v>
      </c>
      <c r="C591" t="s">
        <v>5860</v>
      </c>
      <c r="D591" t="s">
        <v>5861</v>
      </c>
      <c r="E591" t="s">
        <v>5860</v>
      </c>
      <c r="F591" t="s">
        <v>2358</v>
      </c>
      <c r="G591" t="s">
        <v>403</v>
      </c>
      <c r="H591" t="s">
        <v>578</v>
      </c>
      <c r="I591" t="s">
        <v>5862</v>
      </c>
      <c r="J591" t="s">
        <v>5863</v>
      </c>
      <c r="K591" t="s">
        <v>5864</v>
      </c>
      <c r="L591" t="s">
        <v>5865</v>
      </c>
      <c r="M591" t="s">
        <v>405</v>
      </c>
      <c r="N591" t="s">
        <v>5866</v>
      </c>
      <c r="O591" t="s">
        <v>5867</v>
      </c>
      <c r="P591" t="s">
        <v>5867</v>
      </c>
      <c r="Q591" t="s">
        <v>5868</v>
      </c>
      <c r="R591" t="s">
        <v>5863</v>
      </c>
      <c r="S591" t="s">
        <v>5864</v>
      </c>
      <c r="T591" t="s">
        <v>5865</v>
      </c>
      <c r="U591" t="s">
        <v>5869</v>
      </c>
      <c r="V591" t="s">
        <v>5870</v>
      </c>
      <c r="W591" t="s">
        <v>1838</v>
      </c>
      <c r="X591" t="s">
        <v>643</v>
      </c>
      <c r="Y591" t="s">
        <v>1838</v>
      </c>
      <c r="Z591" t="s">
        <v>643</v>
      </c>
      <c r="AA591" t="s">
        <v>1838</v>
      </c>
      <c r="AB591" t="s">
        <v>643</v>
      </c>
      <c r="AC591" t="s">
        <v>1838</v>
      </c>
      <c r="AD591" t="s">
        <v>643</v>
      </c>
      <c r="AE591" t="s">
        <v>2098</v>
      </c>
      <c r="AF591" t="s">
        <v>2448</v>
      </c>
      <c r="AG591" t="s">
        <v>2387</v>
      </c>
      <c r="AH591" t="s">
        <v>1267</v>
      </c>
      <c r="AI591" t="s">
        <v>1251</v>
      </c>
      <c r="AJ591" t="s">
        <v>980</v>
      </c>
      <c r="AK591" t="s">
        <v>517</v>
      </c>
      <c r="AL591" t="s">
        <v>518</v>
      </c>
      <c r="AM591" t="s">
        <v>426</v>
      </c>
      <c r="AN591" t="s">
        <v>427</v>
      </c>
      <c r="AO591" t="s">
        <v>428</v>
      </c>
      <c r="AP591" t="s">
        <v>2043</v>
      </c>
      <c r="AQ591" t="s">
        <v>483</v>
      </c>
      <c r="AR591" t="s">
        <v>431</v>
      </c>
      <c r="AS591" t="s">
        <v>477</v>
      </c>
      <c r="AT591" t="s">
        <v>431</v>
      </c>
      <c r="AU591" t="s">
        <v>520</v>
      </c>
      <c r="AV591" t="s">
        <v>674</v>
      </c>
      <c r="AW591" t="s">
        <v>480</v>
      </c>
      <c r="AX591" t="s">
        <v>435</v>
      </c>
      <c r="AY591" t="s">
        <v>437</v>
      </c>
      <c r="AZ591" t="s">
        <v>438</v>
      </c>
      <c r="BA591" t="s">
        <v>438</v>
      </c>
      <c r="BB591" t="s">
        <v>438</v>
      </c>
      <c r="BC591" t="s">
        <v>438</v>
      </c>
      <c r="BD591" t="s">
        <v>439</v>
      </c>
      <c r="BE591" t="s">
        <v>483</v>
      </c>
      <c r="BF591" t="s">
        <v>441</v>
      </c>
      <c r="BG591" t="s">
        <v>442</v>
      </c>
      <c r="BH591" t="s">
        <v>442</v>
      </c>
      <c r="BI591" t="s">
        <v>438</v>
      </c>
      <c r="BJ591" t="s">
        <v>1267</v>
      </c>
      <c r="BK591" t="s">
        <v>1267</v>
      </c>
      <c r="BM591" t="s">
        <v>444</v>
      </c>
      <c r="BN591" t="s">
        <v>444</v>
      </c>
    </row>
    <row r="592" spans="1:66">
      <c r="A592">
        <v>588</v>
      </c>
      <c r="B592" t="s">
        <v>186</v>
      </c>
      <c r="C592" t="s">
        <v>5871</v>
      </c>
      <c r="D592" t="s">
        <v>5872</v>
      </c>
      <c r="E592" t="s">
        <v>5873</v>
      </c>
      <c r="F592" t="s">
        <v>2358</v>
      </c>
      <c r="G592" t="s">
        <v>554</v>
      </c>
      <c r="H592" t="s">
        <v>747</v>
      </c>
      <c r="I592" t="s">
        <v>405</v>
      </c>
      <c r="J592" t="s">
        <v>405</v>
      </c>
      <c r="K592" t="s">
        <v>405</v>
      </c>
      <c r="L592" t="s">
        <v>2887</v>
      </c>
      <c r="M592" t="s">
        <v>405</v>
      </c>
      <c r="N592" t="s">
        <v>5874</v>
      </c>
      <c r="O592" t="s">
        <v>5875</v>
      </c>
      <c r="P592" t="s">
        <v>5876</v>
      </c>
      <c r="Q592" t="s">
        <v>5877</v>
      </c>
      <c r="R592" t="s">
        <v>405</v>
      </c>
      <c r="S592" t="s">
        <v>405</v>
      </c>
      <c r="T592" t="s">
        <v>2887</v>
      </c>
      <c r="U592" t="s">
        <v>5878</v>
      </c>
      <c r="V592" t="s">
        <v>5879</v>
      </c>
      <c r="W592" t="s">
        <v>2625</v>
      </c>
      <c r="X592" t="s">
        <v>2625</v>
      </c>
      <c r="Y592" t="s">
        <v>2625</v>
      </c>
      <c r="Z592" t="s">
        <v>2625</v>
      </c>
      <c r="AA592" t="s">
        <v>2419</v>
      </c>
      <c r="AB592" t="s">
        <v>2419</v>
      </c>
      <c r="AC592" t="s">
        <v>2404</v>
      </c>
      <c r="AD592" t="s">
        <v>2404</v>
      </c>
      <c r="AE592" t="s">
        <v>2404</v>
      </c>
      <c r="AF592" t="s">
        <v>2404</v>
      </c>
      <c r="AG592" t="s">
        <v>2404</v>
      </c>
      <c r="AH592" t="s">
        <v>2950</v>
      </c>
      <c r="AI592" t="s">
        <v>2950</v>
      </c>
      <c r="AJ592" t="s">
        <v>2950</v>
      </c>
      <c r="AK592" t="s">
        <v>517</v>
      </c>
      <c r="AL592" t="s">
        <v>518</v>
      </c>
      <c r="AM592" t="s">
        <v>426</v>
      </c>
      <c r="AN592" t="s">
        <v>427</v>
      </c>
      <c r="AO592" t="s">
        <v>572</v>
      </c>
      <c r="AP592" t="s">
        <v>429</v>
      </c>
      <c r="AQ592" t="s">
        <v>5880</v>
      </c>
      <c r="AR592" t="s">
        <v>431</v>
      </c>
      <c r="AS592" t="s">
        <v>5881</v>
      </c>
      <c r="AT592" t="s">
        <v>431</v>
      </c>
      <c r="AU592" t="s">
        <v>520</v>
      </c>
      <c r="AV592" t="s">
        <v>434</v>
      </c>
      <c r="AW592" t="s">
        <v>521</v>
      </c>
      <c r="AX592" t="s">
        <v>549</v>
      </c>
      <c r="AY592" t="s">
        <v>431</v>
      </c>
      <c r="AZ592" t="s">
        <v>438</v>
      </c>
      <c r="BA592" t="s">
        <v>438</v>
      </c>
      <c r="BB592" t="s">
        <v>438</v>
      </c>
      <c r="BC592" t="s">
        <v>438</v>
      </c>
      <c r="BD592" t="s">
        <v>439</v>
      </c>
      <c r="BE592" t="s">
        <v>5882</v>
      </c>
      <c r="BF592" t="s">
        <v>441</v>
      </c>
      <c r="BG592" t="s">
        <v>442</v>
      </c>
      <c r="BH592" t="s">
        <v>438</v>
      </c>
      <c r="BI592" t="s">
        <v>438</v>
      </c>
      <c r="BJ592" t="s">
        <v>2950</v>
      </c>
      <c r="BM592" t="s">
        <v>844</v>
      </c>
      <c r="BN592" t="s">
        <v>845</v>
      </c>
    </row>
    <row r="593" spans="1:66">
      <c r="A593">
        <v>589</v>
      </c>
      <c r="B593" t="s">
        <v>486</v>
      </c>
      <c r="C593" t="s">
        <v>5883</v>
      </c>
      <c r="D593" t="s">
        <v>5884</v>
      </c>
      <c r="BM593" t="s">
        <v>485</v>
      </c>
      <c r="BN593" t="s">
        <v>444</v>
      </c>
    </row>
    <row r="594" spans="1:66">
      <c r="A594">
        <v>590</v>
      </c>
      <c r="B594" t="s">
        <v>186</v>
      </c>
      <c r="C594" t="s">
        <v>5885</v>
      </c>
      <c r="D594" t="s">
        <v>5886</v>
      </c>
      <c r="E594" t="s">
        <v>5887</v>
      </c>
      <c r="F594" t="s">
        <v>2358</v>
      </c>
      <c r="G594" t="s">
        <v>403</v>
      </c>
      <c r="H594" t="s">
        <v>598</v>
      </c>
      <c r="I594" t="s">
        <v>405</v>
      </c>
      <c r="J594" t="s">
        <v>5888</v>
      </c>
      <c r="K594" t="s">
        <v>5889</v>
      </c>
      <c r="L594" t="s">
        <v>5890</v>
      </c>
      <c r="M594" t="s">
        <v>405</v>
      </c>
      <c r="N594" t="s">
        <v>5891</v>
      </c>
      <c r="O594" t="s">
        <v>5892</v>
      </c>
      <c r="P594" t="s">
        <v>5893</v>
      </c>
      <c r="Q594" t="s">
        <v>5894</v>
      </c>
      <c r="R594" t="s">
        <v>5888</v>
      </c>
      <c r="S594" t="s">
        <v>5889</v>
      </c>
      <c r="T594" t="s">
        <v>5890</v>
      </c>
      <c r="U594" t="s">
        <v>5895</v>
      </c>
      <c r="V594" t="s">
        <v>5896</v>
      </c>
      <c r="W594" t="s">
        <v>642</v>
      </c>
      <c r="X594" t="s">
        <v>1493</v>
      </c>
      <c r="Y594" t="s">
        <v>642</v>
      </c>
      <c r="Z594" t="s">
        <v>1493</v>
      </c>
      <c r="AA594" t="s">
        <v>2387</v>
      </c>
      <c r="AB594" t="s">
        <v>984</v>
      </c>
      <c r="AC594" t="s">
        <v>1251</v>
      </c>
      <c r="AD594" t="s">
        <v>984</v>
      </c>
      <c r="AE594" t="s">
        <v>2625</v>
      </c>
      <c r="AF594" t="s">
        <v>2539</v>
      </c>
      <c r="AG594" t="s">
        <v>2419</v>
      </c>
      <c r="AH594" t="s">
        <v>643</v>
      </c>
      <c r="AI594" t="s">
        <v>2419</v>
      </c>
      <c r="AJ594" t="s">
        <v>643</v>
      </c>
      <c r="AK594" t="s">
        <v>517</v>
      </c>
      <c r="AL594" t="s">
        <v>592</v>
      </c>
      <c r="AM594" t="s">
        <v>1048</v>
      </c>
      <c r="AN594" t="s">
        <v>427</v>
      </c>
      <c r="AO594" t="s">
        <v>428</v>
      </c>
      <c r="AP594" t="s">
        <v>5897</v>
      </c>
      <c r="AQ594" t="s">
        <v>5898</v>
      </c>
      <c r="AR594" t="s">
        <v>431</v>
      </c>
      <c r="AS594" t="s">
        <v>5899</v>
      </c>
      <c r="AT594" t="s">
        <v>431</v>
      </c>
      <c r="AU594" t="s">
        <v>405</v>
      </c>
      <c r="AV594" t="s">
        <v>405</v>
      </c>
      <c r="AW594" t="s">
        <v>623</v>
      </c>
      <c r="AX594" t="s">
        <v>623</v>
      </c>
      <c r="AY594" t="s">
        <v>431</v>
      </c>
      <c r="AZ594" t="s">
        <v>438</v>
      </c>
      <c r="BA594" t="s">
        <v>438</v>
      </c>
      <c r="BB594" t="s">
        <v>438</v>
      </c>
      <c r="BC594" t="s">
        <v>438</v>
      </c>
      <c r="BD594" t="s">
        <v>439</v>
      </c>
      <c r="BE594" t="s">
        <v>5900</v>
      </c>
      <c r="BF594" t="s">
        <v>441</v>
      </c>
      <c r="BG594" t="s">
        <v>438</v>
      </c>
      <c r="BH594" t="s">
        <v>442</v>
      </c>
      <c r="BI594" t="s">
        <v>438</v>
      </c>
      <c r="BK594" t="s">
        <v>643</v>
      </c>
      <c r="BM594" t="s">
        <v>444</v>
      </c>
      <c r="BN594" t="s">
        <v>444</v>
      </c>
    </row>
    <row r="595" spans="1:66">
      <c r="A595">
        <v>591</v>
      </c>
      <c r="B595" t="s">
        <v>186</v>
      </c>
      <c r="C595" t="s">
        <v>5901</v>
      </c>
      <c r="D595" t="s">
        <v>5902</v>
      </c>
      <c r="E595" t="s">
        <v>5903</v>
      </c>
      <c r="F595" t="s">
        <v>2358</v>
      </c>
      <c r="G595" t="s">
        <v>403</v>
      </c>
      <c r="H595" t="s">
        <v>578</v>
      </c>
      <c r="I595" t="s">
        <v>5904</v>
      </c>
      <c r="J595" t="s">
        <v>5905</v>
      </c>
      <c r="K595" t="s">
        <v>405</v>
      </c>
      <c r="L595" t="s">
        <v>5906</v>
      </c>
      <c r="M595" t="s">
        <v>405</v>
      </c>
      <c r="N595" t="s">
        <v>5904</v>
      </c>
      <c r="O595" t="s">
        <v>5907</v>
      </c>
      <c r="P595" t="s">
        <v>5907</v>
      </c>
      <c r="Q595" t="s">
        <v>5908</v>
      </c>
      <c r="R595" t="s">
        <v>5905</v>
      </c>
      <c r="S595" t="s">
        <v>405</v>
      </c>
      <c r="T595" t="s">
        <v>5906</v>
      </c>
      <c r="U595" t="s">
        <v>5909</v>
      </c>
      <c r="V595" t="s">
        <v>5910</v>
      </c>
      <c r="W595" t="s">
        <v>642</v>
      </c>
      <c r="X595" t="s">
        <v>1085</v>
      </c>
      <c r="Y595" t="s">
        <v>642</v>
      </c>
      <c r="Z595" t="s">
        <v>1085</v>
      </c>
      <c r="AA595" t="s">
        <v>642</v>
      </c>
      <c r="AB595" t="s">
        <v>643</v>
      </c>
      <c r="AC595" t="s">
        <v>642</v>
      </c>
      <c r="AD595" t="s">
        <v>643</v>
      </c>
      <c r="AE595" t="s">
        <v>2404</v>
      </c>
      <c r="AF595" t="s">
        <v>2580</v>
      </c>
      <c r="AG595" t="s">
        <v>2404</v>
      </c>
      <c r="AH595" t="s">
        <v>2580</v>
      </c>
      <c r="AI595" t="s">
        <v>2404</v>
      </c>
      <c r="AJ595" t="s">
        <v>2580</v>
      </c>
      <c r="AK595" t="s">
        <v>517</v>
      </c>
      <c r="AL595" t="s">
        <v>518</v>
      </c>
      <c r="AM595" t="s">
        <v>426</v>
      </c>
      <c r="AN595" t="s">
        <v>427</v>
      </c>
      <c r="AO595" t="s">
        <v>593</v>
      </c>
      <c r="AP595" t="s">
        <v>429</v>
      </c>
      <c r="AQ595" t="s">
        <v>5911</v>
      </c>
      <c r="AR595" t="s">
        <v>431</v>
      </c>
      <c r="AS595" t="s">
        <v>5912</v>
      </c>
      <c r="AT595" t="s">
        <v>431</v>
      </c>
      <c r="AU595" t="s">
        <v>433</v>
      </c>
      <c r="AV595" t="s">
        <v>674</v>
      </c>
      <c r="AW595" t="s">
        <v>2138</v>
      </c>
      <c r="AX595" t="s">
        <v>5913</v>
      </c>
      <c r="AY595" t="s">
        <v>437</v>
      </c>
      <c r="AZ595" t="s">
        <v>438</v>
      </c>
      <c r="BA595" t="s">
        <v>438</v>
      </c>
      <c r="BB595" t="s">
        <v>438</v>
      </c>
      <c r="BC595" t="s">
        <v>438</v>
      </c>
      <c r="BD595" t="s">
        <v>439</v>
      </c>
      <c r="BE595" t="s">
        <v>5914</v>
      </c>
      <c r="BG595" t="s">
        <v>438</v>
      </c>
      <c r="BH595" t="s">
        <v>442</v>
      </c>
      <c r="BI595" t="s">
        <v>438</v>
      </c>
      <c r="BK595" t="s">
        <v>2351</v>
      </c>
      <c r="BM595" t="s">
        <v>443</v>
      </c>
      <c r="BN595" t="s">
        <v>485</v>
      </c>
    </row>
    <row r="596" spans="1:66">
      <c r="A596">
        <v>592</v>
      </c>
      <c r="B596" t="s">
        <v>186</v>
      </c>
      <c r="C596" t="s">
        <v>5915</v>
      </c>
      <c r="D596" t="s">
        <v>5916</v>
      </c>
      <c r="E596" t="s">
        <v>5917</v>
      </c>
      <c r="F596" t="s">
        <v>2358</v>
      </c>
      <c r="G596" t="s">
        <v>403</v>
      </c>
      <c r="H596" t="s">
        <v>598</v>
      </c>
      <c r="I596" t="s">
        <v>405</v>
      </c>
      <c r="J596" t="s">
        <v>5918</v>
      </c>
      <c r="K596" t="s">
        <v>405</v>
      </c>
      <c r="L596" t="s">
        <v>5919</v>
      </c>
      <c r="M596" t="s">
        <v>5920</v>
      </c>
      <c r="N596" t="s">
        <v>5921</v>
      </c>
      <c r="O596" t="s">
        <v>5922</v>
      </c>
      <c r="P596" t="s">
        <v>5923</v>
      </c>
      <c r="Q596" t="s">
        <v>5924</v>
      </c>
      <c r="R596" t="s">
        <v>5918</v>
      </c>
      <c r="S596" t="s">
        <v>405</v>
      </c>
      <c r="T596" t="s">
        <v>5919</v>
      </c>
      <c r="U596" t="s">
        <v>5925</v>
      </c>
      <c r="V596" t="s">
        <v>5926</v>
      </c>
      <c r="W596" t="s">
        <v>642</v>
      </c>
      <c r="X596" t="s">
        <v>1085</v>
      </c>
      <c r="Y596" t="s">
        <v>1090</v>
      </c>
      <c r="Z596" t="s">
        <v>1635</v>
      </c>
      <c r="AA596" t="s">
        <v>977</v>
      </c>
      <c r="AB596" t="s">
        <v>643</v>
      </c>
      <c r="AC596" t="s">
        <v>977</v>
      </c>
      <c r="AD596" t="s">
        <v>643</v>
      </c>
      <c r="AE596" t="s">
        <v>977</v>
      </c>
      <c r="AF596" t="s">
        <v>643</v>
      </c>
      <c r="AG596" t="s">
        <v>977</v>
      </c>
      <c r="AH596" t="s">
        <v>643</v>
      </c>
      <c r="AI596" t="s">
        <v>2419</v>
      </c>
      <c r="AJ596" t="s">
        <v>2580</v>
      </c>
      <c r="AK596" t="s">
        <v>517</v>
      </c>
      <c r="AL596" t="s">
        <v>4548</v>
      </c>
      <c r="AM596" t="s">
        <v>426</v>
      </c>
      <c r="AN596" t="s">
        <v>427</v>
      </c>
      <c r="AO596" t="s">
        <v>5927</v>
      </c>
      <c r="AP596" t="s">
        <v>1673</v>
      </c>
      <c r="AQ596" t="s">
        <v>483</v>
      </c>
      <c r="AR596" t="s">
        <v>431</v>
      </c>
      <c r="AS596" t="s">
        <v>548</v>
      </c>
      <c r="AT596" t="s">
        <v>431</v>
      </c>
      <c r="AU596" t="s">
        <v>520</v>
      </c>
      <c r="AV596" t="s">
        <v>479</v>
      </c>
      <c r="AW596" t="s">
        <v>521</v>
      </c>
      <c r="AX596" t="s">
        <v>549</v>
      </c>
      <c r="AY596" t="s">
        <v>437</v>
      </c>
      <c r="AZ596" t="s">
        <v>438</v>
      </c>
      <c r="BA596" t="s">
        <v>438</v>
      </c>
      <c r="BB596" t="s">
        <v>438</v>
      </c>
      <c r="BC596" t="s">
        <v>438</v>
      </c>
      <c r="BD596" t="s">
        <v>439</v>
      </c>
      <c r="BE596" t="s">
        <v>483</v>
      </c>
      <c r="BF596" t="s">
        <v>441</v>
      </c>
      <c r="BG596" t="s">
        <v>438</v>
      </c>
      <c r="BH596" t="s">
        <v>438</v>
      </c>
      <c r="BI596" t="s">
        <v>438</v>
      </c>
      <c r="BM596" t="s">
        <v>845</v>
      </c>
      <c r="BN596" t="s">
        <v>447</v>
      </c>
    </row>
    <row r="597" spans="1:66">
      <c r="A597">
        <v>593</v>
      </c>
      <c r="B597" t="s">
        <v>186</v>
      </c>
      <c r="C597" t="s">
        <v>5928</v>
      </c>
      <c r="D597" t="s">
        <v>5929</v>
      </c>
      <c r="E597" t="s">
        <v>5930</v>
      </c>
      <c r="F597" t="s">
        <v>2358</v>
      </c>
      <c r="G597" t="s">
        <v>403</v>
      </c>
      <c r="H597" t="s">
        <v>598</v>
      </c>
      <c r="I597" t="s">
        <v>405</v>
      </c>
      <c r="J597" t="s">
        <v>405</v>
      </c>
      <c r="K597" t="s">
        <v>405</v>
      </c>
      <c r="L597" t="s">
        <v>629</v>
      </c>
      <c r="M597" t="s">
        <v>405</v>
      </c>
      <c r="N597" t="s">
        <v>5931</v>
      </c>
      <c r="O597" t="s">
        <v>405</v>
      </c>
      <c r="P597" t="s">
        <v>5932</v>
      </c>
      <c r="Q597" t="s">
        <v>405</v>
      </c>
      <c r="R597" t="s">
        <v>405</v>
      </c>
      <c r="S597" t="s">
        <v>405</v>
      </c>
      <c r="T597" t="s">
        <v>629</v>
      </c>
      <c r="U597" t="s">
        <v>5933</v>
      </c>
      <c r="V597" t="s">
        <v>5934</v>
      </c>
      <c r="W597" t="s">
        <v>3703</v>
      </c>
      <c r="X597" t="s">
        <v>2542</v>
      </c>
      <c r="Y597" t="s">
        <v>2686</v>
      </c>
      <c r="Z597" t="s">
        <v>2343</v>
      </c>
      <c r="AA597" t="s">
        <v>2344</v>
      </c>
      <c r="AB597" t="s">
        <v>5066</v>
      </c>
      <c r="AC597" t="s">
        <v>5935</v>
      </c>
      <c r="AD597" t="s">
        <v>5936</v>
      </c>
      <c r="AE597" t="s">
        <v>5937</v>
      </c>
      <c r="AF597" t="s">
        <v>5938</v>
      </c>
      <c r="AG597" t="s">
        <v>5939</v>
      </c>
      <c r="AH597" t="s">
        <v>5939</v>
      </c>
      <c r="AI597" t="s">
        <v>5940</v>
      </c>
      <c r="AJ597" t="s">
        <v>5940</v>
      </c>
      <c r="AK597" t="s">
        <v>517</v>
      </c>
      <c r="AL597" t="s">
        <v>518</v>
      </c>
      <c r="AM597" t="s">
        <v>1048</v>
      </c>
      <c r="AN597" t="s">
        <v>427</v>
      </c>
      <c r="AO597" t="s">
        <v>428</v>
      </c>
      <c r="AP597" t="s">
        <v>429</v>
      </c>
      <c r="AQ597" t="s">
        <v>646</v>
      </c>
      <c r="AR597" t="s">
        <v>431</v>
      </c>
      <c r="AS597" t="s">
        <v>4722</v>
      </c>
      <c r="AT597" t="s">
        <v>431</v>
      </c>
      <c r="AU597" t="s">
        <v>520</v>
      </c>
      <c r="AV597" t="s">
        <v>674</v>
      </c>
      <c r="AW597" t="s">
        <v>521</v>
      </c>
      <c r="AX597" t="s">
        <v>480</v>
      </c>
      <c r="AY597" t="s">
        <v>431</v>
      </c>
      <c r="AZ597" t="s">
        <v>438</v>
      </c>
      <c r="BA597" t="s">
        <v>438</v>
      </c>
      <c r="BB597" t="s">
        <v>438</v>
      </c>
      <c r="BC597" t="s">
        <v>438</v>
      </c>
      <c r="BD597" t="s">
        <v>439</v>
      </c>
      <c r="BE597" t="s">
        <v>646</v>
      </c>
      <c r="BF597" t="s">
        <v>441</v>
      </c>
      <c r="BG597" t="s">
        <v>438</v>
      </c>
      <c r="BH597" t="s">
        <v>438</v>
      </c>
      <c r="BI597" t="s">
        <v>438</v>
      </c>
      <c r="BM597" t="s">
        <v>485</v>
      </c>
      <c r="BN597" t="s">
        <v>447</v>
      </c>
    </row>
    <row r="598" spans="1:66">
      <c r="A598">
        <v>594</v>
      </c>
      <c r="B598" t="s">
        <v>186</v>
      </c>
      <c r="C598" t="s">
        <v>5941</v>
      </c>
      <c r="D598" t="s">
        <v>5942</v>
      </c>
      <c r="E598" t="s">
        <v>5943</v>
      </c>
      <c r="F598" t="s">
        <v>2358</v>
      </c>
      <c r="G598" t="s">
        <v>403</v>
      </c>
      <c r="H598" t="s">
        <v>598</v>
      </c>
      <c r="I598" t="s">
        <v>405</v>
      </c>
      <c r="J598" t="s">
        <v>5944</v>
      </c>
      <c r="K598" t="s">
        <v>5945</v>
      </c>
      <c r="L598" t="s">
        <v>5946</v>
      </c>
      <c r="M598" t="s">
        <v>5947</v>
      </c>
      <c r="N598" t="s">
        <v>5948</v>
      </c>
      <c r="O598" t="s">
        <v>5949</v>
      </c>
      <c r="P598" t="s">
        <v>5950</v>
      </c>
      <c r="Q598" t="s">
        <v>5951</v>
      </c>
      <c r="R598" t="s">
        <v>5944</v>
      </c>
      <c r="S598" t="s">
        <v>5945</v>
      </c>
      <c r="T598" t="s">
        <v>5946</v>
      </c>
      <c r="U598" t="s">
        <v>5952</v>
      </c>
      <c r="V598" t="s">
        <v>5953</v>
      </c>
      <c r="W598" t="s">
        <v>642</v>
      </c>
      <c r="X598" t="s">
        <v>1085</v>
      </c>
      <c r="Y598" t="s">
        <v>1090</v>
      </c>
      <c r="Z598" t="s">
        <v>1635</v>
      </c>
      <c r="AA598" t="s">
        <v>1491</v>
      </c>
      <c r="AB598" t="s">
        <v>643</v>
      </c>
      <c r="AC598" t="s">
        <v>1491</v>
      </c>
      <c r="AD598" t="s">
        <v>643</v>
      </c>
      <c r="AE598" t="s">
        <v>3647</v>
      </c>
      <c r="AF598" t="s">
        <v>643</v>
      </c>
      <c r="AG598" t="s">
        <v>2554</v>
      </c>
      <c r="AH598" t="s">
        <v>643</v>
      </c>
      <c r="AI598" t="s">
        <v>2419</v>
      </c>
      <c r="AJ598" t="s">
        <v>643</v>
      </c>
      <c r="AK598" t="s">
        <v>517</v>
      </c>
      <c r="AL598" t="s">
        <v>518</v>
      </c>
      <c r="AM598" t="s">
        <v>426</v>
      </c>
      <c r="AN598" t="s">
        <v>427</v>
      </c>
      <c r="AO598" t="s">
        <v>840</v>
      </c>
      <c r="AP598" t="s">
        <v>2610</v>
      </c>
      <c r="AQ598" t="s">
        <v>646</v>
      </c>
      <c r="AR598" t="s">
        <v>431</v>
      </c>
      <c r="AS598" t="s">
        <v>548</v>
      </c>
      <c r="AT598" t="s">
        <v>431</v>
      </c>
      <c r="AU598" t="s">
        <v>520</v>
      </c>
      <c r="AV598" t="s">
        <v>479</v>
      </c>
      <c r="AW598" t="s">
        <v>435</v>
      </c>
      <c r="AX598" t="s">
        <v>883</v>
      </c>
      <c r="AY598" t="s">
        <v>437</v>
      </c>
      <c r="AZ598" t="s">
        <v>438</v>
      </c>
      <c r="BA598" t="s">
        <v>438</v>
      </c>
      <c r="BB598" t="s">
        <v>438</v>
      </c>
      <c r="BC598" t="s">
        <v>438</v>
      </c>
      <c r="BD598" t="s">
        <v>439</v>
      </c>
      <c r="BE598" t="s">
        <v>646</v>
      </c>
      <c r="BF598" t="s">
        <v>441</v>
      </c>
      <c r="BG598" t="s">
        <v>438</v>
      </c>
      <c r="BH598" t="s">
        <v>438</v>
      </c>
      <c r="BI598" t="s">
        <v>438</v>
      </c>
      <c r="BM598" t="s">
        <v>443</v>
      </c>
      <c r="BN598" t="s">
        <v>447</v>
      </c>
    </row>
    <row r="599" spans="1:66">
      <c r="A599">
        <v>595</v>
      </c>
      <c r="B599" t="s">
        <v>222</v>
      </c>
      <c r="C599" t="s">
        <v>257</v>
      </c>
      <c r="D599" t="s">
        <v>5954</v>
      </c>
      <c r="BM599" t="s">
        <v>485</v>
      </c>
      <c r="BN599" t="s">
        <v>444</v>
      </c>
    </row>
    <row r="600" spans="1:66">
      <c r="A600">
        <v>596</v>
      </c>
      <c r="B600" t="s">
        <v>186</v>
      </c>
      <c r="C600" t="s">
        <v>5955</v>
      </c>
      <c r="D600" t="s">
        <v>5956</v>
      </c>
      <c r="E600" t="s">
        <v>5955</v>
      </c>
      <c r="F600" t="s">
        <v>2358</v>
      </c>
      <c r="G600" t="s">
        <v>403</v>
      </c>
      <c r="H600" t="s">
        <v>814</v>
      </c>
      <c r="I600" t="s">
        <v>405</v>
      </c>
      <c r="J600" t="s">
        <v>5957</v>
      </c>
      <c r="K600" t="s">
        <v>5958</v>
      </c>
      <c r="L600" t="s">
        <v>5959</v>
      </c>
      <c r="M600" t="s">
        <v>405</v>
      </c>
      <c r="N600" t="s">
        <v>405</v>
      </c>
      <c r="O600" t="s">
        <v>5960</v>
      </c>
      <c r="P600" t="s">
        <v>5961</v>
      </c>
      <c r="Q600" t="s">
        <v>5962</v>
      </c>
      <c r="R600" t="s">
        <v>5957</v>
      </c>
      <c r="S600" t="s">
        <v>5958</v>
      </c>
      <c r="T600" t="s">
        <v>5959</v>
      </c>
      <c r="U600" t="s">
        <v>5963</v>
      </c>
      <c r="V600" t="s">
        <v>5964</v>
      </c>
      <c r="W600" t="s">
        <v>1179</v>
      </c>
      <c r="X600" t="s">
        <v>641</v>
      </c>
      <c r="Y600" t="s">
        <v>1179</v>
      </c>
      <c r="Z600" t="s">
        <v>641</v>
      </c>
      <c r="AA600" t="s">
        <v>642</v>
      </c>
      <c r="AB600" t="s">
        <v>643</v>
      </c>
      <c r="AC600" t="s">
        <v>642</v>
      </c>
      <c r="AD600" t="s">
        <v>643</v>
      </c>
      <c r="AE600" t="s">
        <v>642</v>
      </c>
      <c r="AF600" t="s">
        <v>643</v>
      </c>
      <c r="AG600" t="s">
        <v>2404</v>
      </c>
      <c r="AH600" t="s">
        <v>2349</v>
      </c>
      <c r="AI600" t="s">
        <v>2404</v>
      </c>
      <c r="AJ600" t="s">
        <v>2349</v>
      </c>
      <c r="AK600" t="s">
        <v>517</v>
      </c>
      <c r="AL600" t="s">
        <v>592</v>
      </c>
      <c r="AM600" t="s">
        <v>1048</v>
      </c>
      <c r="AN600" t="s">
        <v>427</v>
      </c>
      <c r="AO600" t="s">
        <v>428</v>
      </c>
      <c r="AP600" t="s">
        <v>429</v>
      </c>
      <c r="AQ600" t="s">
        <v>483</v>
      </c>
      <c r="AR600" t="s">
        <v>431</v>
      </c>
      <c r="AS600" t="s">
        <v>477</v>
      </c>
      <c r="AT600" t="s">
        <v>431</v>
      </c>
      <c r="AU600" t="s">
        <v>520</v>
      </c>
      <c r="AV600" t="s">
        <v>479</v>
      </c>
      <c r="AW600" t="s">
        <v>521</v>
      </c>
      <c r="AX600" t="s">
        <v>521</v>
      </c>
      <c r="AY600" t="s">
        <v>431</v>
      </c>
      <c r="AZ600" t="s">
        <v>438</v>
      </c>
      <c r="BA600" t="s">
        <v>438</v>
      </c>
      <c r="BB600" t="s">
        <v>438</v>
      </c>
      <c r="BC600" t="s">
        <v>438</v>
      </c>
      <c r="BD600" t="s">
        <v>439</v>
      </c>
      <c r="BE600" t="s">
        <v>483</v>
      </c>
      <c r="BF600" t="s">
        <v>441</v>
      </c>
      <c r="BG600" t="s">
        <v>438</v>
      </c>
      <c r="BH600" t="s">
        <v>438</v>
      </c>
      <c r="BI600" t="s">
        <v>442</v>
      </c>
      <c r="BL600" t="s">
        <v>2349</v>
      </c>
      <c r="BM600" t="s">
        <v>444</v>
      </c>
      <c r="BN600" t="s">
        <v>485</v>
      </c>
    </row>
    <row r="601" spans="1:66">
      <c r="A601">
        <v>597</v>
      </c>
      <c r="B601" t="s">
        <v>186</v>
      </c>
      <c r="C601" t="s">
        <v>5965</v>
      </c>
      <c r="D601" t="s">
        <v>5966</v>
      </c>
      <c r="E601" t="s">
        <v>5967</v>
      </c>
      <c r="F601" t="s">
        <v>2358</v>
      </c>
      <c r="G601" t="s">
        <v>403</v>
      </c>
      <c r="H601" t="s">
        <v>598</v>
      </c>
      <c r="I601" t="s">
        <v>405</v>
      </c>
      <c r="J601" t="s">
        <v>5968</v>
      </c>
      <c r="K601" t="s">
        <v>405</v>
      </c>
      <c r="L601" t="s">
        <v>5969</v>
      </c>
      <c r="M601" t="s">
        <v>5970</v>
      </c>
      <c r="N601" t="s">
        <v>5971</v>
      </c>
      <c r="O601" t="s">
        <v>5972</v>
      </c>
      <c r="P601" t="s">
        <v>5972</v>
      </c>
      <c r="Q601" t="s">
        <v>5973</v>
      </c>
      <c r="R601" t="s">
        <v>5968</v>
      </c>
      <c r="S601" t="s">
        <v>405</v>
      </c>
      <c r="T601" t="s">
        <v>5969</v>
      </c>
      <c r="U601" t="s">
        <v>5974</v>
      </c>
      <c r="V601" t="s">
        <v>5975</v>
      </c>
      <c r="W601" t="s">
        <v>973</v>
      </c>
      <c r="X601" t="s">
        <v>641</v>
      </c>
      <c r="Y601" t="s">
        <v>973</v>
      </c>
      <c r="Z601" t="s">
        <v>641</v>
      </c>
      <c r="AA601" t="s">
        <v>642</v>
      </c>
      <c r="AB601" t="s">
        <v>643</v>
      </c>
      <c r="AC601" t="s">
        <v>642</v>
      </c>
      <c r="AD601" t="s">
        <v>643</v>
      </c>
      <c r="AE601" t="s">
        <v>642</v>
      </c>
      <c r="AF601" t="s">
        <v>643</v>
      </c>
      <c r="AG601" t="s">
        <v>642</v>
      </c>
      <c r="AH601" t="s">
        <v>2404</v>
      </c>
      <c r="AI601" t="s">
        <v>642</v>
      </c>
      <c r="AJ601" t="s">
        <v>2404</v>
      </c>
      <c r="AK601" t="s">
        <v>517</v>
      </c>
      <c r="AL601" t="s">
        <v>592</v>
      </c>
      <c r="AM601" t="s">
        <v>1048</v>
      </c>
      <c r="AN601" t="s">
        <v>427</v>
      </c>
      <c r="AO601" t="s">
        <v>428</v>
      </c>
      <c r="AP601" t="s">
        <v>5976</v>
      </c>
      <c r="AQ601" t="s">
        <v>5977</v>
      </c>
      <c r="AR601" t="s">
        <v>431</v>
      </c>
      <c r="AS601" t="s">
        <v>5978</v>
      </c>
      <c r="AT601" t="s">
        <v>437</v>
      </c>
      <c r="AU601" t="s">
        <v>405</v>
      </c>
      <c r="AV601" t="s">
        <v>405</v>
      </c>
      <c r="AW601" t="s">
        <v>623</v>
      </c>
      <c r="AX601" t="s">
        <v>623</v>
      </c>
      <c r="AY601" t="s">
        <v>431</v>
      </c>
      <c r="AZ601" t="s">
        <v>438</v>
      </c>
      <c r="BA601" t="s">
        <v>438</v>
      </c>
      <c r="BB601" t="s">
        <v>438</v>
      </c>
      <c r="BC601" t="s">
        <v>438</v>
      </c>
      <c r="BD601" t="s">
        <v>439</v>
      </c>
      <c r="BE601" t="s">
        <v>5979</v>
      </c>
      <c r="BF601" t="s">
        <v>1349</v>
      </c>
      <c r="BG601" t="s">
        <v>438</v>
      </c>
      <c r="BH601" t="s">
        <v>442</v>
      </c>
      <c r="BI601" t="s">
        <v>438</v>
      </c>
      <c r="BK601" t="s">
        <v>2404</v>
      </c>
      <c r="BM601" t="s">
        <v>845</v>
      </c>
      <c r="BN601" t="s">
        <v>444</v>
      </c>
    </row>
    <row r="602" spans="1:66">
      <c r="A602">
        <v>598</v>
      </c>
      <c r="B602" t="s">
        <v>186</v>
      </c>
      <c r="C602" t="s">
        <v>5980</v>
      </c>
      <c r="D602" t="s">
        <v>5981</v>
      </c>
      <c r="E602" t="s">
        <v>5982</v>
      </c>
      <c r="F602" t="s">
        <v>2358</v>
      </c>
      <c r="G602" t="s">
        <v>403</v>
      </c>
      <c r="H602" t="s">
        <v>628</v>
      </c>
      <c r="I602" t="s">
        <v>5983</v>
      </c>
      <c r="J602" t="s">
        <v>5984</v>
      </c>
      <c r="K602" t="s">
        <v>5984</v>
      </c>
      <c r="L602" t="s">
        <v>5985</v>
      </c>
      <c r="M602" t="s">
        <v>3979</v>
      </c>
      <c r="N602" t="s">
        <v>5983</v>
      </c>
      <c r="O602" t="s">
        <v>5986</v>
      </c>
      <c r="P602" t="s">
        <v>5986</v>
      </c>
      <c r="Q602" t="s">
        <v>5987</v>
      </c>
      <c r="R602" t="s">
        <v>5984</v>
      </c>
      <c r="S602" t="s">
        <v>5984</v>
      </c>
      <c r="T602" t="s">
        <v>5985</v>
      </c>
      <c r="U602" t="s">
        <v>5988</v>
      </c>
      <c r="V602" t="s">
        <v>5989</v>
      </c>
      <c r="W602" t="s">
        <v>642</v>
      </c>
      <c r="X602" t="s">
        <v>643</v>
      </c>
      <c r="Y602" t="s">
        <v>642</v>
      </c>
      <c r="Z602" t="s">
        <v>643</v>
      </c>
      <c r="AA602" t="s">
        <v>642</v>
      </c>
      <c r="AB602" t="s">
        <v>643</v>
      </c>
      <c r="AC602" t="s">
        <v>642</v>
      </c>
      <c r="AD602" t="s">
        <v>3937</v>
      </c>
      <c r="AE602" t="s">
        <v>642</v>
      </c>
      <c r="AF602" t="s">
        <v>2686</v>
      </c>
      <c r="AG602" t="s">
        <v>642</v>
      </c>
      <c r="AH602" t="s">
        <v>643</v>
      </c>
      <c r="AI602" t="s">
        <v>2769</v>
      </c>
      <c r="AJ602" t="s">
        <v>3791</v>
      </c>
      <c r="AK602" t="s">
        <v>517</v>
      </c>
      <c r="AL602" t="s">
        <v>592</v>
      </c>
      <c r="AM602" t="s">
        <v>1048</v>
      </c>
      <c r="AN602" t="s">
        <v>427</v>
      </c>
      <c r="AO602" t="s">
        <v>428</v>
      </c>
      <c r="AP602" t="s">
        <v>2610</v>
      </c>
      <c r="AQ602" t="s">
        <v>483</v>
      </c>
      <c r="AR602" t="s">
        <v>431</v>
      </c>
      <c r="AS602" t="s">
        <v>477</v>
      </c>
      <c r="AT602" t="s">
        <v>431</v>
      </c>
      <c r="AU602" t="s">
        <v>433</v>
      </c>
      <c r="AV602" t="s">
        <v>906</v>
      </c>
      <c r="AW602" t="s">
        <v>1131</v>
      </c>
      <c r="AX602" t="s">
        <v>2543</v>
      </c>
      <c r="AY602" t="s">
        <v>437</v>
      </c>
      <c r="AZ602" t="s">
        <v>438</v>
      </c>
      <c r="BA602" t="s">
        <v>438</v>
      </c>
      <c r="BB602" t="s">
        <v>438</v>
      </c>
      <c r="BC602" t="s">
        <v>438</v>
      </c>
      <c r="BD602" t="s">
        <v>439</v>
      </c>
      <c r="BE602" t="s">
        <v>646</v>
      </c>
      <c r="BF602" t="s">
        <v>441</v>
      </c>
      <c r="BG602" t="s">
        <v>442</v>
      </c>
      <c r="BH602" t="s">
        <v>442</v>
      </c>
      <c r="BI602" t="s">
        <v>438</v>
      </c>
      <c r="BJ602" t="s">
        <v>643</v>
      </c>
      <c r="BK602" t="s">
        <v>3732</v>
      </c>
      <c r="BM602" t="s">
        <v>485</v>
      </c>
      <c r="BN602" t="s">
        <v>444</v>
      </c>
    </row>
    <row r="603" spans="1:66">
      <c r="A603">
        <v>599</v>
      </c>
      <c r="B603" t="s">
        <v>186</v>
      </c>
      <c r="C603" t="s">
        <v>5990</v>
      </c>
      <c r="D603" t="s">
        <v>5991</v>
      </c>
      <c r="E603" t="s">
        <v>5992</v>
      </c>
      <c r="F603" t="s">
        <v>2358</v>
      </c>
      <c r="G603" t="s">
        <v>403</v>
      </c>
      <c r="H603" t="s">
        <v>598</v>
      </c>
      <c r="I603" t="s">
        <v>405</v>
      </c>
      <c r="J603" t="s">
        <v>5993</v>
      </c>
      <c r="K603" t="s">
        <v>5994</v>
      </c>
      <c r="L603" t="s">
        <v>5995</v>
      </c>
      <c r="M603" t="s">
        <v>5996</v>
      </c>
      <c r="N603" t="s">
        <v>5997</v>
      </c>
      <c r="O603" t="s">
        <v>5998</v>
      </c>
      <c r="P603" t="s">
        <v>5999</v>
      </c>
      <c r="Q603" t="s">
        <v>6000</v>
      </c>
      <c r="R603" t="s">
        <v>5993</v>
      </c>
      <c r="S603" t="s">
        <v>5994</v>
      </c>
      <c r="T603" t="s">
        <v>5995</v>
      </c>
      <c r="U603" t="s">
        <v>6001</v>
      </c>
      <c r="V603" t="s">
        <v>6002</v>
      </c>
      <c r="W603" t="s">
        <v>2964</v>
      </c>
      <c r="X603" t="s">
        <v>1635</v>
      </c>
      <c r="Y603" t="s">
        <v>1491</v>
      </c>
      <c r="Z603" t="s">
        <v>976</v>
      </c>
      <c r="AA603" t="s">
        <v>2747</v>
      </c>
      <c r="AB603" t="s">
        <v>643</v>
      </c>
      <c r="AC603" t="s">
        <v>2747</v>
      </c>
      <c r="AD603" t="s">
        <v>643</v>
      </c>
      <c r="AE603" t="s">
        <v>2554</v>
      </c>
      <c r="AF603" t="s">
        <v>643</v>
      </c>
      <c r="AG603" t="s">
        <v>2419</v>
      </c>
      <c r="AH603" t="s">
        <v>643</v>
      </c>
      <c r="AI603" t="s">
        <v>2419</v>
      </c>
      <c r="AJ603" t="s">
        <v>643</v>
      </c>
      <c r="AK603" t="s">
        <v>517</v>
      </c>
      <c r="AL603" t="s">
        <v>592</v>
      </c>
      <c r="AM603" t="s">
        <v>426</v>
      </c>
      <c r="AN603" t="s">
        <v>427</v>
      </c>
      <c r="AO603" t="s">
        <v>6003</v>
      </c>
      <c r="AP603" t="s">
        <v>6004</v>
      </c>
      <c r="AQ603" t="s">
        <v>483</v>
      </c>
      <c r="AR603" t="s">
        <v>431</v>
      </c>
      <c r="AS603" t="s">
        <v>6005</v>
      </c>
      <c r="AT603" t="s">
        <v>431</v>
      </c>
      <c r="AU603" t="s">
        <v>405</v>
      </c>
      <c r="AV603" t="s">
        <v>405</v>
      </c>
      <c r="AW603" t="s">
        <v>623</v>
      </c>
      <c r="AX603" t="s">
        <v>623</v>
      </c>
      <c r="AY603" t="s">
        <v>431</v>
      </c>
      <c r="AZ603" t="s">
        <v>438</v>
      </c>
      <c r="BA603" t="s">
        <v>438</v>
      </c>
      <c r="BB603" t="s">
        <v>438</v>
      </c>
      <c r="BC603" t="s">
        <v>438</v>
      </c>
      <c r="BD603" t="s">
        <v>439</v>
      </c>
      <c r="BE603" t="s">
        <v>3075</v>
      </c>
      <c r="BF603" t="s">
        <v>441</v>
      </c>
      <c r="BG603" t="s">
        <v>438</v>
      </c>
      <c r="BH603" t="s">
        <v>438</v>
      </c>
      <c r="BI603" t="s">
        <v>438</v>
      </c>
      <c r="BM603" t="s">
        <v>845</v>
      </c>
      <c r="BN603" t="s">
        <v>447</v>
      </c>
    </row>
    <row r="604" spans="1:66">
      <c r="A604">
        <v>600</v>
      </c>
      <c r="B604" t="s">
        <v>186</v>
      </c>
      <c r="C604" t="s">
        <v>6006</v>
      </c>
      <c r="D604" t="s">
        <v>6007</v>
      </c>
      <c r="E604" t="s">
        <v>6008</v>
      </c>
      <c r="F604" t="s">
        <v>2358</v>
      </c>
      <c r="G604" t="s">
        <v>403</v>
      </c>
      <c r="H604" t="s">
        <v>747</v>
      </c>
      <c r="I604" t="s">
        <v>405</v>
      </c>
      <c r="J604" t="s">
        <v>6009</v>
      </c>
      <c r="K604" t="s">
        <v>6009</v>
      </c>
      <c r="L604" t="s">
        <v>6010</v>
      </c>
      <c r="M604" t="s">
        <v>6011</v>
      </c>
      <c r="N604" t="s">
        <v>6012</v>
      </c>
      <c r="O604" t="s">
        <v>6013</v>
      </c>
      <c r="P604" t="s">
        <v>6014</v>
      </c>
      <c r="Q604" t="s">
        <v>6015</v>
      </c>
      <c r="R604" t="s">
        <v>6009</v>
      </c>
      <c r="S604" t="s">
        <v>6009</v>
      </c>
      <c r="T604" t="s">
        <v>6010</v>
      </c>
      <c r="U604" t="s">
        <v>6016</v>
      </c>
      <c r="V604" t="s">
        <v>6016</v>
      </c>
      <c r="W604" t="s">
        <v>975</v>
      </c>
      <c r="X604" t="s">
        <v>641</v>
      </c>
      <c r="Y604" t="s">
        <v>975</v>
      </c>
      <c r="Z604" t="s">
        <v>641</v>
      </c>
      <c r="AA604" t="s">
        <v>642</v>
      </c>
      <c r="AB604" t="s">
        <v>643</v>
      </c>
      <c r="AC604" t="s">
        <v>642</v>
      </c>
      <c r="AD604" t="s">
        <v>643</v>
      </c>
      <c r="AE604" t="s">
        <v>642</v>
      </c>
      <c r="AF604" t="s">
        <v>643</v>
      </c>
      <c r="AG604" t="s">
        <v>2404</v>
      </c>
      <c r="AH604" t="s">
        <v>2405</v>
      </c>
      <c r="AI604" t="s">
        <v>3138</v>
      </c>
      <c r="AJ604" t="s">
        <v>2347</v>
      </c>
      <c r="AK604" t="s">
        <v>517</v>
      </c>
      <c r="AL604" t="s">
        <v>592</v>
      </c>
      <c r="AM604" t="s">
        <v>1048</v>
      </c>
      <c r="AN604" t="s">
        <v>427</v>
      </c>
      <c r="AO604" t="s">
        <v>428</v>
      </c>
      <c r="AP604" t="s">
        <v>6017</v>
      </c>
      <c r="AQ604" t="s">
        <v>6018</v>
      </c>
      <c r="AR604" t="s">
        <v>431</v>
      </c>
      <c r="AS604" t="s">
        <v>432</v>
      </c>
      <c r="AT604" t="s">
        <v>431</v>
      </c>
      <c r="AU604" t="s">
        <v>405</v>
      </c>
      <c r="AV604" t="s">
        <v>405</v>
      </c>
      <c r="AW604" t="s">
        <v>623</v>
      </c>
      <c r="AX604" t="s">
        <v>623</v>
      </c>
      <c r="AY604" t="s">
        <v>431</v>
      </c>
      <c r="AZ604" t="s">
        <v>438</v>
      </c>
      <c r="BA604" t="s">
        <v>438</v>
      </c>
      <c r="BB604" t="s">
        <v>438</v>
      </c>
      <c r="BC604" t="s">
        <v>438</v>
      </c>
      <c r="BD604" t="s">
        <v>439</v>
      </c>
      <c r="BE604" t="s">
        <v>6019</v>
      </c>
      <c r="BG604" t="s">
        <v>442</v>
      </c>
      <c r="BH604" t="s">
        <v>438</v>
      </c>
      <c r="BI604" t="s">
        <v>438</v>
      </c>
      <c r="BJ604" t="s">
        <v>2405</v>
      </c>
      <c r="BM604" t="s">
        <v>444</v>
      </c>
      <c r="BN604" t="s">
        <v>447</v>
      </c>
    </row>
    <row r="605" spans="1:66">
      <c r="A605">
        <v>601</v>
      </c>
      <c r="B605" t="s">
        <v>186</v>
      </c>
      <c r="C605" t="s">
        <v>6020</v>
      </c>
      <c r="D605" t="s">
        <v>5694</v>
      </c>
      <c r="E605" t="s">
        <v>6021</v>
      </c>
      <c r="F605" t="s">
        <v>2358</v>
      </c>
      <c r="G605" t="s">
        <v>403</v>
      </c>
      <c r="H605" t="s">
        <v>598</v>
      </c>
      <c r="I605" t="s">
        <v>405</v>
      </c>
      <c r="J605" t="s">
        <v>6022</v>
      </c>
      <c r="K605" t="s">
        <v>6022</v>
      </c>
      <c r="L605" t="s">
        <v>6023</v>
      </c>
      <c r="M605" t="s">
        <v>6024</v>
      </c>
      <c r="N605" t="s">
        <v>6025</v>
      </c>
      <c r="O605" t="s">
        <v>6026</v>
      </c>
      <c r="P605" t="s">
        <v>6027</v>
      </c>
      <c r="Q605" t="s">
        <v>6028</v>
      </c>
      <c r="R605" t="s">
        <v>6022</v>
      </c>
      <c r="S605" t="s">
        <v>6022</v>
      </c>
      <c r="T605" t="s">
        <v>6023</v>
      </c>
      <c r="U605" t="s">
        <v>6029</v>
      </c>
      <c r="V605" t="s">
        <v>6030</v>
      </c>
      <c r="W605" t="s">
        <v>1073</v>
      </c>
      <c r="X605" t="s">
        <v>1085</v>
      </c>
      <c r="Y605" t="s">
        <v>1090</v>
      </c>
      <c r="Z605" t="s">
        <v>1635</v>
      </c>
      <c r="AA605" t="s">
        <v>1491</v>
      </c>
      <c r="AB605" t="s">
        <v>643</v>
      </c>
      <c r="AC605" t="s">
        <v>1491</v>
      </c>
      <c r="AD605" t="s">
        <v>643</v>
      </c>
      <c r="AE605" t="s">
        <v>1491</v>
      </c>
      <c r="AF605" t="s">
        <v>643</v>
      </c>
      <c r="AG605" t="s">
        <v>2554</v>
      </c>
      <c r="AH605" t="s">
        <v>643</v>
      </c>
      <c r="AI605" t="s">
        <v>2419</v>
      </c>
      <c r="AJ605" t="s">
        <v>2580</v>
      </c>
      <c r="AK605" t="s">
        <v>517</v>
      </c>
      <c r="AL605" t="s">
        <v>592</v>
      </c>
      <c r="AM605" t="s">
        <v>426</v>
      </c>
      <c r="AN605" t="s">
        <v>427</v>
      </c>
      <c r="AO605" t="s">
        <v>6031</v>
      </c>
      <c r="AP605" t="s">
        <v>1673</v>
      </c>
      <c r="AQ605" t="s">
        <v>6032</v>
      </c>
      <c r="AR605" t="s">
        <v>431</v>
      </c>
      <c r="AS605" t="s">
        <v>548</v>
      </c>
      <c r="AT605" t="s">
        <v>431</v>
      </c>
      <c r="AU605" t="s">
        <v>520</v>
      </c>
      <c r="AV605" t="s">
        <v>674</v>
      </c>
      <c r="AW605" t="s">
        <v>521</v>
      </c>
      <c r="AX605" t="s">
        <v>549</v>
      </c>
      <c r="AY605" t="s">
        <v>437</v>
      </c>
      <c r="AZ605" t="s">
        <v>438</v>
      </c>
      <c r="BA605" t="s">
        <v>438</v>
      </c>
      <c r="BB605" t="s">
        <v>438</v>
      </c>
      <c r="BC605" t="s">
        <v>438</v>
      </c>
      <c r="BD605" t="s">
        <v>439</v>
      </c>
      <c r="BE605" t="s">
        <v>6033</v>
      </c>
      <c r="BF605" t="s">
        <v>441</v>
      </c>
      <c r="BG605" t="s">
        <v>438</v>
      </c>
      <c r="BH605" t="s">
        <v>438</v>
      </c>
      <c r="BI605" t="s">
        <v>438</v>
      </c>
      <c r="BM605" t="s">
        <v>844</v>
      </c>
      <c r="BN605" t="s">
        <v>447</v>
      </c>
    </row>
    <row r="606" spans="1:66">
      <c r="A606">
        <v>602</v>
      </c>
      <c r="B606" t="s">
        <v>1395</v>
      </c>
      <c r="C606" t="s">
        <v>6034</v>
      </c>
      <c r="D606" t="s">
        <v>6035</v>
      </c>
      <c r="BM606" t="s">
        <v>447</v>
      </c>
      <c r="BN606" t="s">
        <v>447</v>
      </c>
    </row>
    <row r="607" spans="1:66">
      <c r="A607">
        <v>603</v>
      </c>
      <c r="B607" t="s">
        <v>697</v>
      </c>
      <c r="C607" t="s">
        <v>6036</v>
      </c>
      <c r="D607" t="s">
        <v>6037</v>
      </c>
      <c r="BM607" t="s">
        <v>447</v>
      </c>
      <c r="BN607" t="s">
        <v>447</v>
      </c>
    </row>
    <row r="608" spans="1:66">
      <c r="A608">
        <v>604</v>
      </c>
      <c r="B608" t="s">
        <v>222</v>
      </c>
      <c r="C608" t="s">
        <v>251</v>
      </c>
      <c r="D608" t="s">
        <v>6038</v>
      </c>
      <c r="BM608" t="s">
        <v>444</v>
      </c>
      <c r="BN608" t="s">
        <v>444</v>
      </c>
    </row>
    <row r="609" spans="1:66">
      <c r="A609">
        <v>605</v>
      </c>
      <c r="B609" t="s">
        <v>186</v>
      </c>
      <c r="C609" t="s">
        <v>6039</v>
      </c>
      <c r="D609" t="s">
        <v>6040</v>
      </c>
      <c r="E609" t="s">
        <v>6041</v>
      </c>
      <c r="F609" t="s">
        <v>2358</v>
      </c>
      <c r="G609" t="s">
        <v>403</v>
      </c>
      <c r="H609" t="s">
        <v>598</v>
      </c>
      <c r="I609" t="s">
        <v>405</v>
      </c>
      <c r="J609" t="s">
        <v>6042</v>
      </c>
      <c r="K609" t="s">
        <v>6043</v>
      </c>
      <c r="L609" t="s">
        <v>6044</v>
      </c>
      <c r="M609" t="s">
        <v>405</v>
      </c>
      <c r="N609" t="s">
        <v>6045</v>
      </c>
      <c r="O609" t="s">
        <v>405</v>
      </c>
      <c r="P609" t="s">
        <v>1471</v>
      </c>
      <c r="Q609" t="s">
        <v>6046</v>
      </c>
      <c r="R609" t="s">
        <v>6042</v>
      </c>
      <c r="S609" t="s">
        <v>6043</v>
      </c>
      <c r="T609" t="s">
        <v>6044</v>
      </c>
      <c r="U609" t="s">
        <v>6047</v>
      </c>
      <c r="V609" t="s">
        <v>6048</v>
      </c>
      <c r="W609" t="s">
        <v>642</v>
      </c>
      <c r="X609" t="s">
        <v>1085</v>
      </c>
      <c r="Y609" t="s">
        <v>642</v>
      </c>
      <c r="Z609" t="s">
        <v>1085</v>
      </c>
      <c r="AA609" t="s">
        <v>1086</v>
      </c>
      <c r="AB609" t="s">
        <v>984</v>
      </c>
      <c r="AC609" t="s">
        <v>2625</v>
      </c>
      <c r="AD609" t="s">
        <v>2539</v>
      </c>
      <c r="AE609" t="s">
        <v>2419</v>
      </c>
      <c r="AF609" t="s">
        <v>643</v>
      </c>
      <c r="AG609" t="s">
        <v>2404</v>
      </c>
      <c r="AH609" t="s">
        <v>2345</v>
      </c>
      <c r="AI609" t="s">
        <v>3086</v>
      </c>
      <c r="AJ609" t="s">
        <v>2580</v>
      </c>
      <c r="AK609" t="s">
        <v>517</v>
      </c>
      <c r="AL609" t="s">
        <v>518</v>
      </c>
      <c r="AM609" t="s">
        <v>474</v>
      </c>
      <c r="AN609" t="s">
        <v>427</v>
      </c>
      <c r="AO609" t="s">
        <v>428</v>
      </c>
      <c r="AP609" t="s">
        <v>429</v>
      </c>
      <c r="AQ609" t="s">
        <v>573</v>
      </c>
      <c r="AR609" t="s">
        <v>431</v>
      </c>
      <c r="AS609" t="s">
        <v>477</v>
      </c>
      <c r="AT609" t="s">
        <v>431</v>
      </c>
      <c r="AU609" t="s">
        <v>520</v>
      </c>
      <c r="AV609" t="s">
        <v>479</v>
      </c>
      <c r="AW609" t="s">
        <v>521</v>
      </c>
      <c r="AX609" t="s">
        <v>521</v>
      </c>
      <c r="AY609" t="s">
        <v>431</v>
      </c>
      <c r="AZ609" t="s">
        <v>438</v>
      </c>
      <c r="BA609" t="s">
        <v>438</v>
      </c>
      <c r="BB609" t="s">
        <v>438</v>
      </c>
      <c r="BC609" t="s">
        <v>438</v>
      </c>
      <c r="BD609" t="s">
        <v>439</v>
      </c>
      <c r="BE609" t="s">
        <v>573</v>
      </c>
      <c r="BF609" t="s">
        <v>441</v>
      </c>
      <c r="BG609" t="s">
        <v>442</v>
      </c>
      <c r="BH609" t="s">
        <v>438</v>
      </c>
      <c r="BI609" t="s">
        <v>438</v>
      </c>
      <c r="BJ609" t="s">
        <v>2345</v>
      </c>
      <c r="BM609" t="s">
        <v>845</v>
      </c>
      <c r="BN609" t="s">
        <v>447</v>
      </c>
    </row>
    <row r="610" spans="1:66">
      <c r="A610">
        <v>606</v>
      </c>
      <c r="B610" t="s">
        <v>186</v>
      </c>
      <c r="C610" t="s">
        <v>277</v>
      </c>
      <c r="D610" t="s">
        <v>6049</v>
      </c>
      <c r="E610" t="s">
        <v>6050</v>
      </c>
      <c r="F610" t="s">
        <v>2358</v>
      </c>
      <c r="G610" t="s">
        <v>403</v>
      </c>
      <c r="H610" t="s">
        <v>598</v>
      </c>
      <c r="I610" t="s">
        <v>405</v>
      </c>
      <c r="J610" t="s">
        <v>6051</v>
      </c>
      <c r="K610" t="s">
        <v>405</v>
      </c>
      <c r="L610" t="s">
        <v>6052</v>
      </c>
      <c r="M610" t="s">
        <v>405</v>
      </c>
      <c r="N610" t="s">
        <v>278</v>
      </c>
      <c r="O610" t="s">
        <v>6053</v>
      </c>
      <c r="P610" t="s">
        <v>6054</v>
      </c>
      <c r="Q610" t="s">
        <v>6055</v>
      </c>
      <c r="R610" t="s">
        <v>6051</v>
      </c>
      <c r="S610" t="s">
        <v>405</v>
      </c>
      <c r="T610" t="s">
        <v>6052</v>
      </c>
      <c r="U610" t="s">
        <v>6056</v>
      </c>
      <c r="V610" t="s">
        <v>6057</v>
      </c>
      <c r="W610" t="s">
        <v>2419</v>
      </c>
      <c r="X610" t="s">
        <v>3731</v>
      </c>
      <c r="Y610" t="s">
        <v>3702</v>
      </c>
      <c r="Z610" t="s">
        <v>3732</v>
      </c>
      <c r="AA610" t="s">
        <v>2542</v>
      </c>
      <c r="AB610" t="s">
        <v>2977</v>
      </c>
      <c r="AC610" t="s">
        <v>2452</v>
      </c>
      <c r="AD610" t="s">
        <v>3952</v>
      </c>
      <c r="AE610" t="s">
        <v>2918</v>
      </c>
      <c r="AF610" t="s">
        <v>4291</v>
      </c>
      <c r="AG610" t="s">
        <v>3791</v>
      </c>
      <c r="AH610" t="s">
        <v>643</v>
      </c>
      <c r="AI610" t="s">
        <v>2404</v>
      </c>
      <c r="AJ610" t="s">
        <v>2555</v>
      </c>
      <c r="AK610" t="s">
        <v>517</v>
      </c>
      <c r="AL610" t="s">
        <v>518</v>
      </c>
      <c r="AM610" t="s">
        <v>474</v>
      </c>
      <c r="AN610" t="s">
        <v>427</v>
      </c>
      <c r="AO610" t="s">
        <v>428</v>
      </c>
      <c r="AP610" t="s">
        <v>429</v>
      </c>
      <c r="AQ610" t="s">
        <v>622</v>
      </c>
      <c r="AR610" t="s">
        <v>431</v>
      </c>
      <c r="AS610" t="s">
        <v>432</v>
      </c>
      <c r="AT610" t="s">
        <v>431</v>
      </c>
      <c r="AU610" t="s">
        <v>520</v>
      </c>
      <c r="AV610" t="s">
        <v>674</v>
      </c>
      <c r="AW610" t="s">
        <v>521</v>
      </c>
      <c r="AX610" t="s">
        <v>521</v>
      </c>
      <c r="AY610" t="s">
        <v>431</v>
      </c>
      <c r="AZ610" t="s">
        <v>438</v>
      </c>
      <c r="BA610" t="s">
        <v>438</v>
      </c>
      <c r="BB610" t="s">
        <v>438</v>
      </c>
      <c r="BC610" t="s">
        <v>438</v>
      </c>
      <c r="BD610" t="s">
        <v>439</v>
      </c>
      <c r="BE610" t="s">
        <v>573</v>
      </c>
      <c r="BF610" t="s">
        <v>6058</v>
      </c>
      <c r="BG610" t="s">
        <v>438</v>
      </c>
      <c r="BH610" t="s">
        <v>442</v>
      </c>
      <c r="BI610" t="s">
        <v>438</v>
      </c>
      <c r="BK610" t="s">
        <v>643</v>
      </c>
      <c r="BM610" t="s">
        <v>444</v>
      </c>
      <c r="BN610" t="s">
        <v>444</v>
      </c>
    </row>
    <row r="611" spans="1:66">
      <c r="A611">
        <v>607</v>
      </c>
      <c r="B611" t="s">
        <v>186</v>
      </c>
      <c r="C611" t="s">
        <v>240</v>
      </c>
      <c r="D611" t="s">
        <v>6059</v>
      </c>
      <c r="E611" t="s">
        <v>6060</v>
      </c>
      <c r="F611" t="s">
        <v>2358</v>
      </c>
      <c r="G611" t="s">
        <v>403</v>
      </c>
      <c r="H611" t="s">
        <v>796</v>
      </c>
      <c r="I611" t="s">
        <v>405</v>
      </c>
      <c r="J611" t="s">
        <v>6061</v>
      </c>
      <c r="K611" t="s">
        <v>405</v>
      </c>
      <c r="L611" t="s">
        <v>6062</v>
      </c>
      <c r="M611" t="s">
        <v>405</v>
      </c>
      <c r="N611" t="s">
        <v>241</v>
      </c>
      <c r="O611" t="s">
        <v>6063</v>
      </c>
      <c r="P611" t="s">
        <v>6064</v>
      </c>
      <c r="Q611" t="s">
        <v>6065</v>
      </c>
      <c r="R611" t="s">
        <v>6061</v>
      </c>
      <c r="S611" t="s">
        <v>405</v>
      </c>
      <c r="T611" t="s">
        <v>6062</v>
      </c>
      <c r="U611" t="s">
        <v>6066</v>
      </c>
      <c r="V611" t="s">
        <v>6067</v>
      </c>
      <c r="W611" t="s">
        <v>3728</v>
      </c>
      <c r="X611" t="s">
        <v>3730</v>
      </c>
      <c r="Y611" t="s">
        <v>3649</v>
      </c>
      <c r="Z611" t="s">
        <v>2539</v>
      </c>
      <c r="AA611" t="s">
        <v>2419</v>
      </c>
      <c r="AB611" t="s">
        <v>2540</v>
      </c>
      <c r="AC611" t="s">
        <v>2541</v>
      </c>
      <c r="AD611" t="s">
        <v>2449</v>
      </c>
      <c r="AE611" t="s">
        <v>2686</v>
      </c>
      <c r="AF611" t="s">
        <v>2452</v>
      </c>
      <c r="AG611" t="s">
        <v>3851</v>
      </c>
      <c r="AH611" t="s">
        <v>2763</v>
      </c>
      <c r="AI611" t="s">
        <v>4291</v>
      </c>
      <c r="AJ611" t="s">
        <v>643</v>
      </c>
      <c r="AK611" t="s">
        <v>517</v>
      </c>
      <c r="AL611" t="s">
        <v>518</v>
      </c>
      <c r="AM611" t="s">
        <v>474</v>
      </c>
      <c r="AN611" t="s">
        <v>427</v>
      </c>
      <c r="AO611" t="s">
        <v>1268</v>
      </c>
      <c r="AP611" t="s">
        <v>429</v>
      </c>
      <c r="AQ611" t="s">
        <v>573</v>
      </c>
      <c r="AR611" t="s">
        <v>431</v>
      </c>
      <c r="AS611" t="s">
        <v>477</v>
      </c>
      <c r="AT611" t="s">
        <v>431</v>
      </c>
      <c r="AU611" t="s">
        <v>520</v>
      </c>
      <c r="AV611" t="s">
        <v>479</v>
      </c>
      <c r="AW611" t="s">
        <v>521</v>
      </c>
      <c r="AX611" t="s">
        <v>521</v>
      </c>
      <c r="AY611" t="s">
        <v>431</v>
      </c>
      <c r="AZ611" t="s">
        <v>438</v>
      </c>
      <c r="BA611" t="s">
        <v>438</v>
      </c>
      <c r="BB611" t="s">
        <v>438</v>
      </c>
      <c r="BC611" t="s">
        <v>438</v>
      </c>
      <c r="BD611" t="s">
        <v>439</v>
      </c>
      <c r="BE611" t="s">
        <v>573</v>
      </c>
      <c r="BF611" t="s">
        <v>441</v>
      </c>
      <c r="BG611" t="s">
        <v>442</v>
      </c>
      <c r="BH611" t="s">
        <v>438</v>
      </c>
      <c r="BI611" t="s">
        <v>438</v>
      </c>
      <c r="BJ611" t="s">
        <v>2763</v>
      </c>
      <c r="BM611" t="s">
        <v>444</v>
      </c>
      <c r="BN611" t="s">
        <v>444</v>
      </c>
    </row>
    <row r="612" spans="1:66">
      <c r="A612">
        <v>608</v>
      </c>
      <c r="B612" t="s">
        <v>186</v>
      </c>
      <c r="C612" t="s">
        <v>6068</v>
      </c>
      <c r="D612" t="s">
        <v>6069</v>
      </c>
      <c r="E612" t="s">
        <v>6068</v>
      </c>
      <c r="F612" t="s">
        <v>2358</v>
      </c>
      <c r="G612" t="s">
        <v>403</v>
      </c>
      <c r="H612" t="s">
        <v>1171</v>
      </c>
      <c r="I612" t="s">
        <v>405</v>
      </c>
      <c r="J612" t="s">
        <v>405</v>
      </c>
      <c r="K612" t="s">
        <v>405</v>
      </c>
      <c r="L612" t="s">
        <v>6070</v>
      </c>
      <c r="M612" t="s">
        <v>405</v>
      </c>
      <c r="N612" t="s">
        <v>6071</v>
      </c>
      <c r="O612" t="s">
        <v>6072</v>
      </c>
      <c r="P612" t="s">
        <v>2679</v>
      </c>
      <c r="Q612" t="s">
        <v>6073</v>
      </c>
      <c r="R612" t="s">
        <v>405</v>
      </c>
      <c r="S612" t="s">
        <v>405</v>
      </c>
      <c r="T612" t="s">
        <v>6070</v>
      </c>
      <c r="U612" t="s">
        <v>6074</v>
      </c>
      <c r="V612" t="s">
        <v>6075</v>
      </c>
      <c r="W612" t="s">
        <v>1179</v>
      </c>
      <c r="X612" t="s">
        <v>641</v>
      </c>
      <c r="Y612" t="s">
        <v>2419</v>
      </c>
      <c r="Z612" t="s">
        <v>641</v>
      </c>
      <c r="AA612" t="s">
        <v>1838</v>
      </c>
      <c r="AB612" t="s">
        <v>2449</v>
      </c>
      <c r="AC612" t="s">
        <v>1090</v>
      </c>
      <c r="AD612" t="s">
        <v>2343</v>
      </c>
      <c r="AE612" t="s">
        <v>1491</v>
      </c>
      <c r="AF612" t="s">
        <v>2452</v>
      </c>
      <c r="AG612" t="s">
        <v>1251</v>
      </c>
      <c r="AH612" t="s">
        <v>2452</v>
      </c>
      <c r="AI612" t="s">
        <v>981</v>
      </c>
      <c r="AJ612" t="s">
        <v>2763</v>
      </c>
      <c r="AK612" t="s">
        <v>517</v>
      </c>
      <c r="AL612" t="s">
        <v>518</v>
      </c>
      <c r="AM612" t="s">
        <v>1048</v>
      </c>
      <c r="AN612" t="s">
        <v>427</v>
      </c>
      <c r="AO612" t="s">
        <v>1163</v>
      </c>
      <c r="AP612" t="s">
        <v>429</v>
      </c>
      <c r="AQ612" t="s">
        <v>6076</v>
      </c>
      <c r="AR612" t="s">
        <v>431</v>
      </c>
      <c r="AS612" t="s">
        <v>432</v>
      </c>
      <c r="AT612" t="s">
        <v>431</v>
      </c>
      <c r="AU612" t="s">
        <v>433</v>
      </c>
      <c r="AV612" t="s">
        <v>479</v>
      </c>
      <c r="AW612" t="s">
        <v>480</v>
      </c>
      <c r="AX612" t="s">
        <v>436</v>
      </c>
      <c r="AY612" t="s">
        <v>437</v>
      </c>
      <c r="AZ612" t="s">
        <v>438</v>
      </c>
      <c r="BA612" t="s">
        <v>438</v>
      </c>
      <c r="BB612" t="s">
        <v>438</v>
      </c>
      <c r="BC612" t="s">
        <v>438</v>
      </c>
      <c r="BD612" t="s">
        <v>439</v>
      </c>
      <c r="BE612" t="s">
        <v>6077</v>
      </c>
      <c r="BF612" t="s">
        <v>441</v>
      </c>
      <c r="BG612" t="s">
        <v>438</v>
      </c>
      <c r="BH612" t="s">
        <v>438</v>
      </c>
      <c r="BI612" t="s">
        <v>438</v>
      </c>
      <c r="BM612" t="s">
        <v>1035</v>
      </c>
      <c r="BN612" t="s">
        <v>447</v>
      </c>
    </row>
    <row r="613" spans="1:66">
      <c r="A613">
        <v>609</v>
      </c>
      <c r="B613" t="s">
        <v>1395</v>
      </c>
      <c r="C613" t="s">
        <v>6078</v>
      </c>
      <c r="D613" t="s">
        <v>6079</v>
      </c>
      <c r="BM613" t="s">
        <v>2177</v>
      </c>
      <c r="BN613" t="s">
        <v>6080</v>
      </c>
    </row>
    <row r="614" spans="1:66">
      <c r="A614">
        <v>610</v>
      </c>
      <c r="B614" t="s">
        <v>186</v>
      </c>
      <c r="C614" t="s">
        <v>6081</v>
      </c>
      <c r="D614" t="s">
        <v>6082</v>
      </c>
      <c r="E614" t="s">
        <v>6083</v>
      </c>
      <c r="F614" t="s">
        <v>2358</v>
      </c>
      <c r="G614" t="s">
        <v>403</v>
      </c>
      <c r="H614" t="s">
        <v>628</v>
      </c>
      <c r="I614" t="s">
        <v>405</v>
      </c>
      <c r="J614" t="s">
        <v>6084</v>
      </c>
      <c r="K614" t="s">
        <v>6085</v>
      </c>
      <c r="L614" t="s">
        <v>6086</v>
      </c>
      <c r="M614" t="s">
        <v>405</v>
      </c>
      <c r="N614" t="s">
        <v>6087</v>
      </c>
      <c r="O614" t="s">
        <v>6088</v>
      </c>
      <c r="P614" t="s">
        <v>6089</v>
      </c>
      <c r="Q614" t="s">
        <v>6090</v>
      </c>
      <c r="R614" t="s">
        <v>6084</v>
      </c>
      <c r="S614" t="s">
        <v>6085</v>
      </c>
      <c r="T614" t="s">
        <v>6086</v>
      </c>
      <c r="U614" t="s">
        <v>6091</v>
      </c>
      <c r="V614" t="s">
        <v>6092</v>
      </c>
      <c r="W614" t="s">
        <v>1106</v>
      </c>
      <c r="X614" t="s">
        <v>2190</v>
      </c>
      <c r="Y614" t="s">
        <v>1090</v>
      </c>
      <c r="Z614" t="s">
        <v>6093</v>
      </c>
      <c r="AA614" t="s">
        <v>4842</v>
      </c>
      <c r="AB614" t="s">
        <v>2686</v>
      </c>
      <c r="AC614" t="s">
        <v>977</v>
      </c>
      <c r="AD614" t="s">
        <v>2686</v>
      </c>
      <c r="AE614" t="s">
        <v>3523</v>
      </c>
      <c r="AF614" t="s">
        <v>2763</v>
      </c>
      <c r="AG614" t="s">
        <v>2555</v>
      </c>
      <c r="AH614" t="s">
        <v>2348</v>
      </c>
      <c r="AI614" t="s">
        <v>4676</v>
      </c>
      <c r="AJ614" t="s">
        <v>2489</v>
      </c>
      <c r="AK614" t="s">
        <v>517</v>
      </c>
      <c r="AL614" t="s">
        <v>592</v>
      </c>
      <c r="AM614" t="s">
        <v>1048</v>
      </c>
      <c r="AN614" t="s">
        <v>427</v>
      </c>
      <c r="AO614" t="s">
        <v>428</v>
      </c>
      <c r="AP614" t="s">
        <v>6094</v>
      </c>
      <c r="AQ614" t="s">
        <v>6095</v>
      </c>
      <c r="AR614" t="s">
        <v>431</v>
      </c>
      <c r="AS614" t="s">
        <v>6096</v>
      </c>
      <c r="AT614" t="s">
        <v>437</v>
      </c>
      <c r="AU614" t="s">
        <v>520</v>
      </c>
      <c r="AV614" t="s">
        <v>434</v>
      </c>
      <c r="AW614" t="s">
        <v>521</v>
      </c>
      <c r="AX614" t="s">
        <v>6097</v>
      </c>
      <c r="AY614" t="s">
        <v>437</v>
      </c>
      <c r="AZ614" t="s">
        <v>438</v>
      </c>
      <c r="BA614" t="s">
        <v>438</v>
      </c>
      <c r="BB614" t="s">
        <v>438</v>
      </c>
      <c r="BC614" t="s">
        <v>438</v>
      </c>
      <c r="BD614" t="s">
        <v>439</v>
      </c>
      <c r="BE614" t="s">
        <v>6098</v>
      </c>
      <c r="BF614" t="s">
        <v>1349</v>
      </c>
      <c r="BG614" t="s">
        <v>442</v>
      </c>
      <c r="BH614" t="s">
        <v>442</v>
      </c>
      <c r="BI614" t="s">
        <v>438</v>
      </c>
      <c r="BJ614" t="s">
        <v>3138</v>
      </c>
      <c r="BK614" t="s">
        <v>3138</v>
      </c>
      <c r="BM614" t="s">
        <v>447</v>
      </c>
      <c r="BN614" t="s">
        <v>447</v>
      </c>
    </row>
    <row r="615" spans="1:66">
      <c r="A615">
        <v>611</v>
      </c>
      <c r="B615" t="s">
        <v>186</v>
      </c>
      <c r="C615" t="s">
        <v>6099</v>
      </c>
      <c r="D615" t="s">
        <v>6100</v>
      </c>
      <c r="E615" t="s">
        <v>6101</v>
      </c>
      <c r="F615" t="s">
        <v>2358</v>
      </c>
      <c r="G615" t="s">
        <v>403</v>
      </c>
      <c r="H615" t="s">
        <v>578</v>
      </c>
      <c r="I615" t="s">
        <v>6102</v>
      </c>
      <c r="J615" t="s">
        <v>6103</v>
      </c>
      <c r="K615" t="s">
        <v>6103</v>
      </c>
      <c r="L615" t="s">
        <v>6104</v>
      </c>
      <c r="M615" t="s">
        <v>405</v>
      </c>
      <c r="N615" t="s">
        <v>6105</v>
      </c>
      <c r="O615" t="s">
        <v>6106</v>
      </c>
      <c r="P615" t="s">
        <v>6106</v>
      </c>
      <c r="Q615" t="s">
        <v>6107</v>
      </c>
      <c r="R615" t="s">
        <v>6103</v>
      </c>
      <c r="S615" t="s">
        <v>6103</v>
      </c>
      <c r="T615" t="s">
        <v>6104</v>
      </c>
      <c r="U615" t="s">
        <v>6108</v>
      </c>
      <c r="V615" t="s">
        <v>6109</v>
      </c>
      <c r="W615" t="s">
        <v>642</v>
      </c>
      <c r="X615" t="s">
        <v>2555</v>
      </c>
      <c r="Y615" t="s">
        <v>642</v>
      </c>
      <c r="Z615" t="s">
        <v>6110</v>
      </c>
      <c r="AA615" t="s">
        <v>642</v>
      </c>
      <c r="AB615" t="s">
        <v>643</v>
      </c>
      <c r="AC615" t="s">
        <v>642</v>
      </c>
      <c r="AD615" t="s">
        <v>643</v>
      </c>
      <c r="AE615" t="s">
        <v>2404</v>
      </c>
      <c r="AF615" t="s">
        <v>2580</v>
      </c>
      <c r="AG615" t="s">
        <v>2404</v>
      </c>
      <c r="AH615" t="s">
        <v>2580</v>
      </c>
      <c r="AI615" t="s">
        <v>2580</v>
      </c>
      <c r="AJ615" t="s">
        <v>2580</v>
      </c>
      <c r="AK615" t="s">
        <v>517</v>
      </c>
      <c r="AL615" t="s">
        <v>518</v>
      </c>
      <c r="AM615" t="s">
        <v>474</v>
      </c>
      <c r="AN615" t="s">
        <v>427</v>
      </c>
      <c r="AO615" t="s">
        <v>428</v>
      </c>
      <c r="AP615" t="s">
        <v>1574</v>
      </c>
      <c r="AQ615" t="s">
        <v>483</v>
      </c>
      <c r="AR615" t="s">
        <v>437</v>
      </c>
      <c r="AS615" t="s">
        <v>6111</v>
      </c>
      <c r="AT615" t="s">
        <v>437</v>
      </c>
      <c r="AU615" t="s">
        <v>405</v>
      </c>
      <c r="AV615" t="s">
        <v>405</v>
      </c>
      <c r="AW615" t="s">
        <v>623</v>
      </c>
      <c r="AX615" t="s">
        <v>623</v>
      </c>
      <c r="AY615" t="s">
        <v>431</v>
      </c>
      <c r="AZ615" t="s">
        <v>438</v>
      </c>
      <c r="BA615" t="s">
        <v>438</v>
      </c>
      <c r="BB615" t="s">
        <v>438</v>
      </c>
      <c r="BC615" t="s">
        <v>438</v>
      </c>
      <c r="BD615" t="s">
        <v>439</v>
      </c>
      <c r="BE615" t="s">
        <v>483</v>
      </c>
      <c r="BF615" t="s">
        <v>441</v>
      </c>
      <c r="BG615" t="s">
        <v>438</v>
      </c>
      <c r="BH615" t="s">
        <v>442</v>
      </c>
      <c r="BI615" t="s">
        <v>438</v>
      </c>
      <c r="BK615" t="s">
        <v>2351</v>
      </c>
      <c r="BM615" t="s">
        <v>444</v>
      </c>
      <c r="BN615" t="s">
        <v>444</v>
      </c>
    </row>
    <row r="616" spans="1:66">
      <c r="A616">
        <v>612</v>
      </c>
      <c r="B616" t="s">
        <v>186</v>
      </c>
      <c r="C616" t="s">
        <v>6112</v>
      </c>
      <c r="D616" t="s">
        <v>6113</v>
      </c>
      <c r="E616" t="s">
        <v>6114</v>
      </c>
      <c r="F616" t="s">
        <v>2358</v>
      </c>
      <c r="G616" t="s">
        <v>403</v>
      </c>
      <c r="H616" t="s">
        <v>598</v>
      </c>
      <c r="I616" t="s">
        <v>405</v>
      </c>
      <c r="J616" t="s">
        <v>6115</v>
      </c>
      <c r="K616" t="s">
        <v>405</v>
      </c>
      <c r="L616" t="s">
        <v>6116</v>
      </c>
      <c r="M616" t="s">
        <v>6117</v>
      </c>
      <c r="N616" t="s">
        <v>6118</v>
      </c>
      <c r="O616" t="s">
        <v>6119</v>
      </c>
      <c r="P616" t="s">
        <v>6120</v>
      </c>
      <c r="Q616" t="s">
        <v>6121</v>
      </c>
      <c r="R616" t="s">
        <v>6115</v>
      </c>
      <c r="S616" t="s">
        <v>405</v>
      </c>
      <c r="T616" t="s">
        <v>6116</v>
      </c>
      <c r="U616" t="s">
        <v>6122</v>
      </c>
      <c r="V616" t="s">
        <v>6123</v>
      </c>
      <c r="W616" t="s">
        <v>973</v>
      </c>
      <c r="X616" t="s">
        <v>641</v>
      </c>
      <c r="Y616" t="s">
        <v>973</v>
      </c>
      <c r="Z616" t="s">
        <v>641</v>
      </c>
      <c r="AA616" t="s">
        <v>642</v>
      </c>
      <c r="AB616" t="s">
        <v>643</v>
      </c>
      <c r="AC616" t="s">
        <v>642</v>
      </c>
      <c r="AD616" t="s">
        <v>643</v>
      </c>
      <c r="AE616" t="s">
        <v>2404</v>
      </c>
      <c r="AF616" t="s">
        <v>2580</v>
      </c>
      <c r="AG616" t="s">
        <v>2404</v>
      </c>
      <c r="AH616" t="s">
        <v>2580</v>
      </c>
      <c r="AI616" t="s">
        <v>2404</v>
      </c>
      <c r="AJ616" t="s">
        <v>2580</v>
      </c>
      <c r="AK616" t="s">
        <v>517</v>
      </c>
      <c r="AL616" t="s">
        <v>518</v>
      </c>
      <c r="AM616" t="s">
        <v>1048</v>
      </c>
      <c r="AN616" t="s">
        <v>427</v>
      </c>
      <c r="AO616" t="s">
        <v>428</v>
      </c>
      <c r="AP616" t="s">
        <v>6124</v>
      </c>
      <c r="AQ616" t="s">
        <v>6125</v>
      </c>
      <c r="AR616" t="s">
        <v>431</v>
      </c>
      <c r="AS616" t="s">
        <v>477</v>
      </c>
      <c r="AT616" t="s">
        <v>431</v>
      </c>
      <c r="AU616" t="s">
        <v>405</v>
      </c>
      <c r="AV616" t="s">
        <v>405</v>
      </c>
      <c r="AW616" t="s">
        <v>623</v>
      </c>
      <c r="AX616" t="s">
        <v>623</v>
      </c>
      <c r="AY616" t="s">
        <v>431</v>
      </c>
      <c r="AZ616" t="s">
        <v>438</v>
      </c>
      <c r="BA616" t="s">
        <v>438</v>
      </c>
      <c r="BB616" t="s">
        <v>438</v>
      </c>
      <c r="BC616" t="s">
        <v>438</v>
      </c>
      <c r="BD616" t="s">
        <v>439</v>
      </c>
      <c r="BE616" t="s">
        <v>6126</v>
      </c>
      <c r="BF616" t="s">
        <v>441</v>
      </c>
      <c r="BG616" t="s">
        <v>438</v>
      </c>
      <c r="BH616" t="s">
        <v>438</v>
      </c>
      <c r="BI616" t="s">
        <v>438</v>
      </c>
      <c r="BM616" t="s">
        <v>844</v>
      </c>
      <c r="BN616" t="s">
        <v>447</v>
      </c>
    </row>
    <row r="617" spans="1:66">
      <c r="A617">
        <v>613</v>
      </c>
      <c r="B617" t="s">
        <v>186</v>
      </c>
      <c r="C617" t="s">
        <v>6127</v>
      </c>
      <c r="D617" t="s">
        <v>6128</v>
      </c>
      <c r="E617" t="s">
        <v>6129</v>
      </c>
      <c r="F617" t="s">
        <v>2358</v>
      </c>
      <c r="G617" t="s">
        <v>403</v>
      </c>
      <c r="H617" t="s">
        <v>404</v>
      </c>
      <c r="I617" t="s">
        <v>405</v>
      </c>
      <c r="J617" t="s">
        <v>6130</v>
      </c>
      <c r="K617" t="s">
        <v>405</v>
      </c>
      <c r="L617" t="s">
        <v>6131</v>
      </c>
      <c r="M617" t="s">
        <v>405</v>
      </c>
      <c r="N617" t="s">
        <v>405</v>
      </c>
      <c r="O617" t="s">
        <v>6132</v>
      </c>
      <c r="P617" t="s">
        <v>6133</v>
      </c>
      <c r="Q617" t="s">
        <v>6134</v>
      </c>
      <c r="R617" t="s">
        <v>6130</v>
      </c>
      <c r="S617" t="s">
        <v>405</v>
      </c>
      <c r="T617" t="s">
        <v>6131</v>
      </c>
      <c r="U617" t="s">
        <v>6135</v>
      </c>
      <c r="V617" t="s">
        <v>6136</v>
      </c>
      <c r="W617" t="s">
        <v>2540</v>
      </c>
      <c r="X617" t="s">
        <v>2343</v>
      </c>
      <c r="Y617" t="s">
        <v>2452</v>
      </c>
      <c r="Z617" t="s">
        <v>3791</v>
      </c>
      <c r="AA617" t="s">
        <v>2344</v>
      </c>
      <c r="AB617" t="s">
        <v>2346</v>
      </c>
      <c r="AC617" t="s">
        <v>2346</v>
      </c>
      <c r="AD617" t="s">
        <v>2348</v>
      </c>
      <c r="AE617" t="s">
        <v>2348</v>
      </c>
      <c r="AF617" t="s">
        <v>2351</v>
      </c>
      <c r="AG617" t="s">
        <v>2950</v>
      </c>
      <c r="AH617" t="s">
        <v>2965</v>
      </c>
      <c r="AI617" t="s">
        <v>2950</v>
      </c>
      <c r="AJ617" t="s">
        <v>2965</v>
      </c>
      <c r="AK617" t="s">
        <v>517</v>
      </c>
      <c r="AL617" t="s">
        <v>518</v>
      </c>
      <c r="AM617" t="s">
        <v>1048</v>
      </c>
      <c r="AN617" t="s">
        <v>645</v>
      </c>
      <c r="AO617" t="s">
        <v>593</v>
      </c>
      <c r="AP617" t="s">
        <v>429</v>
      </c>
      <c r="AQ617" t="s">
        <v>6137</v>
      </c>
      <c r="AR617" t="s">
        <v>431</v>
      </c>
      <c r="AS617" t="s">
        <v>477</v>
      </c>
      <c r="AT617" t="s">
        <v>431</v>
      </c>
      <c r="AU617" t="s">
        <v>478</v>
      </c>
      <c r="AV617" t="s">
        <v>674</v>
      </c>
      <c r="AW617" t="s">
        <v>521</v>
      </c>
      <c r="AX617" t="s">
        <v>1604</v>
      </c>
      <c r="AY617" t="s">
        <v>431</v>
      </c>
      <c r="AZ617" t="s">
        <v>438</v>
      </c>
      <c r="BA617" t="s">
        <v>438</v>
      </c>
      <c r="BB617" t="s">
        <v>438</v>
      </c>
      <c r="BC617" t="s">
        <v>438</v>
      </c>
      <c r="BD617" t="s">
        <v>439</v>
      </c>
      <c r="BE617" t="s">
        <v>6138</v>
      </c>
      <c r="BG617" t="s">
        <v>442</v>
      </c>
      <c r="BH617" t="s">
        <v>438</v>
      </c>
      <c r="BI617" t="s">
        <v>442</v>
      </c>
      <c r="BJ617" t="s">
        <v>4935</v>
      </c>
      <c r="BL617" t="s">
        <v>4935</v>
      </c>
      <c r="BM617" t="s">
        <v>1035</v>
      </c>
      <c r="BN617" t="s">
        <v>1035</v>
      </c>
    </row>
    <row r="618" spans="1:66">
      <c r="A618">
        <v>614</v>
      </c>
      <c r="B618" t="s">
        <v>186</v>
      </c>
      <c r="C618" t="s">
        <v>6139</v>
      </c>
      <c r="D618" t="s">
        <v>6140</v>
      </c>
      <c r="E618" t="s">
        <v>6141</v>
      </c>
      <c r="F618" t="s">
        <v>2358</v>
      </c>
      <c r="G618" t="s">
        <v>403</v>
      </c>
      <c r="H618" t="s">
        <v>598</v>
      </c>
      <c r="I618" t="s">
        <v>405</v>
      </c>
      <c r="J618" t="s">
        <v>6142</v>
      </c>
      <c r="K618" t="s">
        <v>405</v>
      </c>
      <c r="L618" t="s">
        <v>6143</v>
      </c>
      <c r="M618" t="s">
        <v>405</v>
      </c>
      <c r="N618" t="s">
        <v>6144</v>
      </c>
      <c r="O618" t="s">
        <v>6145</v>
      </c>
      <c r="P618" t="s">
        <v>6145</v>
      </c>
      <c r="Q618" t="s">
        <v>6146</v>
      </c>
      <c r="R618" t="s">
        <v>6142</v>
      </c>
      <c r="S618" t="s">
        <v>405</v>
      </c>
      <c r="T618" t="s">
        <v>6143</v>
      </c>
      <c r="U618" t="s">
        <v>6147</v>
      </c>
      <c r="V618" t="s">
        <v>6148</v>
      </c>
      <c r="W618" t="s">
        <v>642</v>
      </c>
      <c r="X618" t="s">
        <v>1085</v>
      </c>
      <c r="Y618" t="s">
        <v>642</v>
      </c>
      <c r="Z618" t="s">
        <v>1085</v>
      </c>
      <c r="AA618" t="s">
        <v>1086</v>
      </c>
      <c r="AB618" t="s">
        <v>643</v>
      </c>
      <c r="AC618" t="s">
        <v>1086</v>
      </c>
      <c r="AD618" t="s">
        <v>643</v>
      </c>
      <c r="AE618" t="s">
        <v>1086</v>
      </c>
      <c r="AF618" t="s">
        <v>643</v>
      </c>
      <c r="AG618" t="s">
        <v>1086</v>
      </c>
      <c r="AH618" t="s">
        <v>643</v>
      </c>
      <c r="AI618" t="s">
        <v>1086</v>
      </c>
      <c r="AJ618" t="s">
        <v>643</v>
      </c>
      <c r="AK618" t="s">
        <v>517</v>
      </c>
      <c r="AL618" t="s">
        <v>592</v>
      </c>
      <c r="AM618" t="s">
        <v>426</v>
      </c>
      <c r="AN618" t="s">
        <v>427</v>
      </c>
      <c r="AO618" t="s">
        <v>593</v>
      </c>
      <c r="AP618" t="s">
        <v>429</v>
      </c>
      <c r="AQ618" t="s">
        <v>483</v>
      </c>
      <c r="AR618" t="s">
        <v>431</v>
      </c>
      <c r="AS618" t="s">
        <v>477</v>
      </c>
      <c r="AT618" t="s">
        <v>431</v>
      </c>
      <c r="AU618" t="s">
        <v>520</v>
      </c>
      <c r="AV618" t="s">
        <v>674</v>
      </c>
      <c r="AW618" t="s">
        <v>521</v>
      </c>
      <c r="AX618" t="s">
        <v>521</v>
      </c>
      <c r="AY618" t="s">
        <v>437</v>
      </c>
      <c r="AZ618" t="s">
        <v>438</v>
      </c>
      <c r="BA618" t="s">
        <v>438</v>
      </c>
      <c r="BB618" t="s">
        <v>438</v>
      </c>
      <c r="BC618" t="s">
        <v>438</v>
      </c>
      <c r="BD618" t="s">
        <v>439</v>
      </c>
      <c r="BE618" t="s">
        <v>483</v>
      </c>
      <c r="BF618" t="s">
        <v>441</v>
      </c>
      <c r="BG618" t="s">
        <v>438</v>
      </c>
      <c r="BH618" t="s">
        <v>442</v>
      </c>
      <c r="BI618" t="s">
        <v>438</v>
      </c>
      <c r="BK618" t="s">
        <v>643</v>
      </c>
      <c r="BM618" t="s">
        <v>845</v>
      </c>
      <c r="BN618" t="s">
        <v>845</v>
      </c>
    </row>
    <row r="619" spans="1:66">
      <c r="A619">
        <v>615</v>
      </c>
      <c r="B619" t="s">
        <v>186</v>
      </c>
      <c r="C619" t="s">
        <v>6149</v>
      </c>
      <c r="D619" t="s">
        <v>6150</v>
      </c>
      <c r="E619" t="s">
        <v>6149</v>
      </c>
      <c r="F619" t="s">
        <v>2358</v>
      </c>
      <c r="G619" t="s">
        <v>403</v>
      </c>
      <c r="H619" t="s">
        <v>598</v>
      </c>
      <c r="I619" t="s">
        <v>405</v>
      </c>
      <c r="J619" t="s">
        <v>6151</v>
      </c>
      <c r="K619" t="s">
        <v>6151</v>
      </c>
      <c r="L619" t="s">
        <v>6152</v>
      </c>
      <c r="M619" t="s">
        <v>405</v>
      </c>
      <c r="N619" t="s">
        <v>682</v>
      </c>
      <c r="O619" t="s">
        <v>6153</v>
      </c>
      <c r="P619" t="s">
        <v>2606</v>
      </c>
      <c r="Q619" t="s">
        <v>6154</v>
      </c>
      <c r="R619" t="s">
        <v>6151</v>
      </c>
      <c r="S619" t="s">
        <v>6151</v>
      </c>
      <c r="T619" t="s">
        <v>6152</v>
      </c>
      <c r="U619" t="s">
        <v>6155</v>
      </c>
      <c r="V619" t="s">
        <v>6156</v>
      </c>
      <c r="W619" t="s">
        <v>973</v>
      </c>
      <c r="X619" t="s">
        <v>641</v>
      </c>
      <c r="Y619" t="s">
        <v>973</v>
      </c>
      <c r="Z619" t="s">
        <v>641</v>
      </c>
      <c r="AA619" t="s">
        <v>642</v>
      </c>
      <c r="AB619" t="s">
        <v>1267</v>
      </c>
      <c r="AC619" t="s">
        <v>1251</v>
      </c>
      <c r="AD619" t="s">
        <v>980</v>
      </c>
      <c r="AE619" t="s">
        <v>2419</v>
      </c>
      <c r="AF619" t="s">
        <v>643</v>
      </c>
      <c r="AG619" t="s">
        <v>2419</v>
      </c>
      <c r="AH619" t="s">
        <v>643</v>
      </c>
      <c r="AI619" t="s">
        <v>2404</v>
      </c>
      <c r="AJ619" t="s">
        <v>2580</v>
      </c>
      <c r="AK619" t="s">
        <v>517</v>
      </c>
      <c r="AL619" t="s">
        <v>518</v>
      </c>
      <c r="AM619" t="s">
        <v>474</v>
      </c>
      <c r="AN619" t="s">
        <v>427</v>
      </c>
      <c r="AO619" t="s">
        <v>428</v>
      </c>
      <c r="AP619" t="s">
        <v>429</v>
      </c>
      <c r="AQ619" t="s">
        <v>6157</v>
      </c>
      <c r="AR619" t="s">
        <v>431</v>
      </c>
      <c r="AS619" t="s">
        <v>477</v>
      </c>
      <c r="AT619" t="s">
        <v>431</v>
      </c>
      <c r="AU619" t="s">
        <v>520</v>
      </c>
      <c r="AV619" t="s">
        <v>479</v>
      </c>
      <c r="AW619" t="s">
        <v>521</v>
      </c>
      <c r="AX619" t="s">
        <v>549</v>
      </c>
      <c r="AY619" t="s">
        <v>431</v>
      </c>
      <c r="AZ619" t="s">
        <v>438</v>
      </c>
      <c r="BA619" t="s">
        <v>438</v>
      </c>
      <c r="BB619" t="s">
        <v>438</v>
      </c>
      <c r="BC619" t="s">
        <v>438</v>
      </c>
      <c r="BD619" t="s">
        <v>439</v>
      </c>
      <c r="BE619" t="s">
        <v>6158</v>
      </c>
      <c r="BF619" t="s">
        <v>441</v>
      </c>
      <c r="BG619" t="s">
        <v>442</v>
      </c>
      <c r="BH619" t="s">
        <v>442</v>
      </c>
      <c r="BI619" t="s">
        <v>442</v>
      </c>
      <c r="BJ619" t="s">
        <v>2419</v>
      </c>
      <c r="BK619" t="s">
        <v>2419</v>
      </c>
      <c r="BL619" t="s">
        <v>2419</v>
      </c>
      <c r="BM619" t="s">
        <v>845</v>
      </c>
      <c r="BN619" t="s">
        <v>1035</v>
      </c>
    </row>
    <row r="620" spans="1:66">
      <c r="A620">
        <v>616</v>
      </c>
      <c r="B620" t="s">
        <v>186</v>
      </c>
      <c r="C620" t="s">
        <v>10</v>
      </c>
      <c r="D620" t="s">
        <v>6159</v>
      </c>
      <c r="E620" t="s">
        <v>6160</v>
      </c>
      <c r="F620" t="s">
        <v>2358</v>
      </c>
      <c r="G620" t="s">
        <v>403</v>
      </c>
      <c r="H620" t="s">
        <v>729</v>
      </c>
      <c r="I620" t="s">
        <v>405</v>
      </c>
      <c r="J620" t="s">
        <v>6161</v>
      </c>
      <c r="K620" t="s">
        <v>405</v>
      </c>
      <c r="L620" t="s">
        <v>6162</v>
      </c>
      <c r="M620" t="s">
        <v>405</v>
      </c>
      <c r="N620" t="s">
        <v>12</v>
      </c>
      <c r="O620" t="s">
        <v>6163</v>
      </c>
      <c r="P620" t="s">
        <v>6164</v>
      </c>
      <c r="Q620" t="s">
        <v>6165</v>
      </c>
      <c r="R620" t="s">
        <v>6161</v>
      </c>
      <c r="S620" t="s">
        <v>405</v>
      </c>
      <c r="T620" t="s">
        <v>6162</v>
      </c>
      <c r="U620" t="s">
        <v>6166</v>
      </c>
      <c r="V620" t="s">
        <v>6167</v>
      </c>
      <c r="W620" t="s">
        <v>2419</v>
      </c>
      <c r="X620" t="s">
        <v>2667</v>
      </c>
      <c r="Y620" t="s">
        <v>3452</v>
      </c>
      <c r="Z620" t="s">
        <v>2540</v>
      </c>
      <c r="AA620" t="s">
        <v>2541</v>
      </c>
      <c r="AB620" t="s">
        <v>3523</v>
      </c>
      <c r="AC620" t="s">
        <v>2451</v>
      </c>
      <c r="AD620" t="s">
        <v>3952</v>
      </c>
      <c r="AE620" t="s">
        <v>4079</v>
      </c>
      <c r="AF620" t="s">
        <v>4291</v>
      </c>
      <c r="AG620" t="s">
        <v>3791</v>
      </c>
      <c r="AH620" t="s">
        <v>643</v>
      </c>
      <c r="AI620" t="s">
        <v>2404</v>
      </c>
      <c r="AJ620" t="s">
        <v>2345</v>
      </c>
      <c r="AK620" t="s">
        <v>517</v>
      </c>
      <c r="AL620" t="s">
        <v>518</v>
      </c>
      <c r="AM620" t="s">
        <v>474</v>
      </c>
      <c r="AN620" t="s">
        <v>427</v>
      </c>
      <c r="AO620" t="s">
        <v>593</v>
      </c>
      <c r="AP620" t="s">
        <v>429</v>
      </c>
      <c r="AQ620" t="s">
        <v>6168</v>
      </c>
      <c r="AR620" t="s">
        <v>431</v>
      </c>
      <c r="AS620" t="s">
        <v>477</v>
      </c>
      <c r="AT620" t="s">
        <v>431</v>
      </c>
      <c r="AU620" t="s">
        <v>520</v>
      </c>
      <c r="AV620" t="s">
        <v>674</v>
      </c>
      <c r="AW620" t="s">
        <v>521</v>
      </c>
      <c r="AX620" t="s">
        <v>883</v>
      </c>
      <c r="AY620" t="s">
        <v>431</v>
      </c>
      <c r="AZ620" t="s">
        <v>438</v>
      </c>
      <c r="BA620" t="s">
        <v>438</v>
      </c>
      <c r="BB620" t="s">
        <v>438</v>
      </c>
      <c r="BC620" t="s">
        <v>438</v>
      </c>
      <c r="BD620" t="s">
        <v>439</v>
      </c>
      <c r="BE620" t="s">
        <v>6169</v>
      </c>
      <c r="BF620" t="s">
        <v>441</v>
      </c>
      <c r="BG620" t="s">
        <v>442</v>
      </c>
      <c r="BH620" t="s">
        <v>442</v>
      </c>
      <c r="BI620" t="s">
        <v>438</v>
      </c>
      <c r="BJ620" t="s">
        <v>643</v>
      </c>
      <c r="BK620" t="s">
        <v>643</v>
      </c>
      <c r="BM620" t="s">
        <v>1035</v>
      </c>
      <c r="BN620" t="s">
        <v>444</v>
      </c>
    </row>
    <row r="621" spans="1:66">
      <c r="A621">
        <v>617</v>
      </c>
      <c r="B621" t="s">
        <v>186</v>
      </c>
      <c r="C621" t="s">
        <v>6170</v>
      </c>
      <c r="D621" t="s">
        <v>6171</v>
      </c>
      <c r="E621" t="s">
        <v>6170</v>
      </c>
      <c r="F621" t="s">
        <v>2358</v>
      </c>
      <c r="G621" t="s">
        <v>403</v>
      </c>
      <c r="H621" t="s">
        <v>1654</v>
      </c>
      <c r="I621" t="s">
        <v>405</v>
      </c>
      <c r="J621" t="s">
        <v>6172</v>
      </c>
      <c r="K621" t="s">
        <v>405</v>
      </c>
      <c r="L621" t="s">
        <v>6173</v>
      </c>
      <c r="M621" t="s">
        <v>405</v>
      </c>
      <c r="N621" t="s">
        <v>6174</v>
      </c>
      <c r="O621" t="s">
        <v>6175</v>
      </c>
      <c r="P621" t="s">
        <v>6176</v>
      </c>
      <c r="Q621" t="s">
        <v>6177</v>
      </c>
      <c r="R621" t="s">
        <v>6172</v>
      </c>
      <c r="S621" t="s">
        <v>405</v>
      </c>
      <c r="T621" t="s">
        <v>6173</v>
      </c>
      <c r="U621" t="s">
        <v>6178</v>
      </c>
      <c r="V621" t="s">
        <v>6179</v>
      </c>
      <c r="W621" t="s">
        <v>2554</v>
      </c>
      <c r="X621" t="s">
        <v>3537</v>
      </c>
      <c r="Y621" t="s">
        <v>2554</v>
      </c>
      <c r="Z621" t="s">
        <v>3537</v>
      </c>
      <c r="AA621" t="s">
        <v>2802</v>
      </c>
      <c r="AB621" t="s">
        <v>3649</v>
      </c>
      <c r="AC621" t="s">
        <v>2539</v>
      </c>
      <c r="AD621" t="s">
        <v>3452</v>
      </c>
      <c r="AE621" t="s">
        <v>2539</v>
      </c>
      <c r="AF621" t="s">
        <v>3452</v>
      </c>
      <c r="AG621" t="s">
        <v>2452</v>
      </c>
      <c r="AH621" t="s">
        <v>643</v>
      </c>
      <c r="AI621" t="s">
        <v>2344</v>
      </c>
      <c r="AJ621" t="s">
        <v>2351</v>
      </c>
      <c r="AK621" t="s">
        <v>517</v>
      </c>
      <c r="AL621" t="s">
        <v>518</v>
      </c>
      <c r="AM621" t="s">
        <v>474</v>
      </c>
      <c r="AN621" t="s">
        <v>427</v>
      </c>
      <c r="AO621" t="s">
        <v>428</v>
      </c>
      <c r="AP621" t="s">
        <v>6180</v>
      </c>
      <c r="AQ621" t="s">
        <v>6181</v>
      </c>
      <c r="AR621" t="s">
        <v>431</v>
      </c>
      <c r="AS621" t="s">
        <v>477</v>
      </c>
      <c r="AT621" t="s">
        <v>431</v>
      </c>
      <c r="AU621" t="s">
        <v>405</v>
      </c>
      <c r="AV621" t="s">
        <v>405</v>
      </c>
      <c r="AW621" t="s">
        <v>623</v>
      </c>
      <c r="AX621" t="s">
        <v>623</v>
      </c>
      <c r="AY621" t="s">
        <v>431</v>
      </c>
      <c r="AZ621" t="s">
        <v>438</v>
      </c>
      <c r="BA621" t="s">
        <v>438</v>
      </c>
      <c r="BB621" t="s">
        <v>438</v>
      </c>
      <c r="BC621" t="s">
        <v>438</v>
      </c>
      <c r="BD621" t="s">
        <v>439</v>
      </c>
      <c r="BE621" t="s">
        <v>6182</v>
      </c>
      <c r="BF621" t="s">
        <v>441</v>
      </c>
      <c r="BG621" t="s">
        <v>442</v>
      </c>
      <c r="BH621" t="s">
        <v>438</v>
      </c>
      <c r="BI621" t="s">
        <v>442</v>
      </c>
      <c r="BJ621" t="s">
        <v>643</v>
      </c>
      <c r="BL621" t="s">
        <v>643</v>
      </c>
      <c r="BM621" t="s">
        <v>447</v>
      </c>
      <c r="BN621" t="s">
        <v>447</v>
      </c>
    </row>
    <row r="622" spans="1:66">
      <c r="A622">
        <v>618</v>
      </c>
      <c r="B622" t="s">
        <v>186</v>
      </c>
      <c r="C622" t="s">
        <v>6183</v>
      </c>
      <c r="D622" t="s">
        <v>6184</v>
      </c>
      <c r="E622" t="s">
        <v>6183</v>
      </c>
      <c r="F622" t="s">
        <v>2358</v>
      </c>
      <c r="G622" t="s">
        <v>403</v>
      </c>
      <c r="H622" t="s">
        <v>761</v>
      </c>
      <c r="I622" t="s">
        <v>405</v>
      </c>
      <c r="J622" t="s">
        <v>6185</v>
      </c>
      <c r="K622" t="s">
        <v>405</v>
      </c>
      <c r="L622" t="s">
        <v>6186</v>
      </c>
      <c r="M622" t="s">
        <v>6187</v>
      </c>
      <c r="N622" t="s">
        <v>6188</v>
      </c>
      <c r="O622" t="s">
        <v>6189</v>
      </c>
      <c r="P622" t="s">
        <v>4962</v>
      </c>
      <c r="Q622" t="s">
        <v>6190</v>
      </c>
      <c r="R622" t="s">
        <v>6185</v>
      </c>
      <c r="S622" t="s">
        <v>405</v>
      </c>
      <c r="T622" t="s">
        <v>6186</v>
      </c>
      <c r="U622" t="s">
        <v>6191</v>
      </c>
      <c r="V622" t="s">
        <v>6192</v>
      </c>
      <c r="W622" t="s">
        <v>1250</v>
      </c>
      <c r="X622" t="s">
        <v>2029</v>
      </c>
      <c r="Y622" t="s">
        <v>2387</v>
      </c>
      <c r="Z622" t="s">
        <v>1267</v>
      </c>
      <c r="AA622" t="s">
        <v>2404</v>
      </c>
      <c r="AB622" t="s">
        <v>2580</v>
      </c>
      <c r="AC622" t="s">
        <v>2950</v>
      </c>
      <c r="AD622" t="s">
        <v>2951</v>
      </c>
      <c r="AE622" t="s">
        <v>2490</v>
      </c>
      <c r="AF622" t="s">
        <v>3127</v>
      </c>
      <c r="AG622" t="s">
        <v>1959</v>
      </c>
      <c r="AH622" t="s">
        <v>3054</v>
      </c>
      <c r="AI622" t="s">
        <v>3056</v>
      </c>
      <c r="AJ622" t="s">
        <v>6193</v>
      </c>
      <c r="AK622" t="s">
        <v>517</v>
      </c>
      <c r="AL622" t="s">
        <v>518</v>
      </c>
      <c r="AM622" t="s">
        <v>426</v>
      </c>
      <c r="AN622" t="s">
        <v>427</v>
      </c>
      <c r="AO622" t="s">
        <v>593</v>
      </c>
      <c r="AP622" t="s">
        <v>429</v>
      </c>
      <c r="AQ622" t="s">
        <v>483</v>
      </c>
      <c r="AR622" t="s">
        <v>431</v>
      </c>
      <c r="AS622" t="s">
        <v>477</v>
      </c>
      <c r="AT622" t="s">
        <v>431</v>
      </c>
      <c r="AU622" t="s">
        <v>520</v>
      </c>
      <c r="AV622" t="s">
        <v>479</v>
      </c>
      <c r="AW622" t="s">
        <v>521</v>
      </c>
      <c r="AX622" t="s">
        <v>521</v>
      </c>
      <c r="AY622" t="s">
        <v>431</v>
      </c>
      <c r="AZ622" t="s">
        <v>438</v>
      </c>
      <c r="BA622" t="s">
        <v>438</v>
      </c>
      <c r="BB622" t="s">
        <v>438</v>
      </c>
      <c r="BC622" t="s">
        <v>438</v>
      </c>
      <c r="BD622" t="s">
        <v>439</v>
      </c>
      <c r="BE622" t="s">
        <v>483</v>
      </c>
      <c r="BF622" t="s">
        <v>441</v>
      </c>
      <c r="BG622" t="s">
        <v>438</v>
      </c>
      <c r="BH622" t="s">
        <v>442</v>
      </c>
      <c r="BI622" t="s">
        <v>438</v>
      </c>
      <c r="BK622" t="s">
        <v>3054</v>
      </c>
      <c r="BM622" t="s">
        <v>845</v>
      </c>
      <c r="BN622" t="s">
        <v>447</v>
      </c>
    </row>
    <row r="623" spans="1:66">
      <c r="A623">
        <v>619</v>
      </c>
      <c r="B623" t="s">
        <v>186</v>
      </c>
      <c r="C623" t="s">
        <v>6194</v>
      </c>
      <c r="D623" t="s">
        <v>6195</v>
      </c>
      <c r="E623" t="s">
        <v>6196</v>
      </c>
      <c r="F623" t="s">
        <v>2358</v>
      </c>
      <c r="G623" t="s">
        <v>403</v>
      </c>
      <c r="H623" t="s">
        <v>598</v>
      </c>
      <c r="I623" t="s">
        <v>405</v>
      </c>
      <c r="J623" t="s">
        <v>405</v>
      </c>
      <c r="K623" t="s">
        <v>405</v>
      </c>
      <c r="L623" t="s">
        <v>1118</v>
      </c>
      <c r="M623" t="s">
        <v>405</v>
      </c>
      <c r="N623" t="s">
        <v>6197</v>
      </c>
      <c r="O623" t="s">
        <v>6198</v>
      </c>
      <c r="P623" t="s">
        <v>6199</v>
      </c>
      <c r="Q623" t="s">
        <v>6200</v>
      </c>
      <c r="R623" t="s">
        <v>405</v>
      </c>
      <c r="S623" t="s">
        <v>405</v>
      </c>
      <c r="T623" t="s">
        <v>1118</v>
      </c>
      <c r="U623" t="s">
        <v>6201</v>
      </c>
      <c r="V623" t="s">
        <v>6202</v>
      </c>
      <c r="W623" t="s">
        <v>1179</v>
      </c>
      <c r="X623" t="s">
        <v>641</v>
      </c>
      <c r="Y623" t="s">
        <v>1179</v>
      </c>
      <c r="Z623" t="s">
        <v>641</v>
      </c>
      <c r="AA623" t="s">
        <v>642</v>
      </c>
      <c r="AB623" t="s">
        <v>643</v>
      </c>
      <c r="AC623" t="s">
        <v>642</v>
      </c>
      <c r="AD623" t="s">
        <v>643</v>
      </c>
      <c r="AE623" t="s">
        <v>642</v>
      </c>
      <c r="AF623" t="s">
        <v>643</v>
      </c>
      <c r="AG623" t="s">
        <v>2404</v>
      </c>
      <c r="AH623" t="s">
        <v>2404</v>
      </c>
      <c r="AI623" t="s">
        <v>2404</v>
      </c>
      <c r="AJ623" t="s">
        <v>2404</v>
      </c>
      <c r="AK623" t="s">
        <v>517</v>
      </c>
      <c r="AL623" t="s">
        <v>592</v>
      </c>
      <c r="AM623" t="s">
        <v>426</v>
      </c>
      <c r="AN623" t="s">
        <v>427</v>
      </c>
      <c r="AO623" t="s">
        <v>428</v>
      </c>
      <c r="AP623" t="s">
        <v>6203</v>
      </c>
      <c r="AQ623" t="s">
        <v>6204</v>
      </c>
      <c r="AR623" t="s">
        <v>431</v>
      </c>
      <c r="AS623" t="s">
        <v>477</v>
      </c>
      <c r="AT623" t="s">
        <v>431</v>
      </c>
      <c r="AU623" t="s">
        <v>405</v>
      </c>
      <c r="AV623" t="s">
        <v>405</v>
      </c>
      <c r="AW623" t="s">
        <v>623</v>
      </c>
      <c r="AX623" t="s">
        <v>623</v>
      </c>
      <c r="AY623" t="s">
        <v>437</v>
      </c>
      <c r="AZ623" t="s">
        <v>438</v>
      </c>
      <c r="BA623" t="s">
        <v>438</v>
      </c>
      <c r="BB623" t="s">
        <v>438</v>
      </c>
      <c r="BC623" t="s">
        <v>438</v>
      </c>
      <c r="BD623" t="s">
        <v>439</v>
      </c>
      <c r="BE623" t="s">
        <v>6205</v>
      </c>
      <c r="BF623" t="s">
        <v>441</v>
      </c>
      <c r="BG623" t="s">
        <v>442</v>
      </c>
      <c r="BH623" t="s">
        <v>438</v>
      </c>
      <c r="BI623" t="s">
        <v>438</v>
      </c>
      <c r="BJ623" t="s">
        <v>2404</v>
      </c>
      <c r="BM623" t="s">
        <v>845</v>
      </c>
      <c r="BN623" t="s">
        <v>1035</v>
      </c>
    </row>
    <row r="624" spans="1:66">
      <c r="A624">
        <v>620</v>
      </c>
      <c r="B624" t="s">
        <v>186</v>
      </c>
      <c r="C624" t="s">
        <v>261</v>
      </c>
      <c r="D624" t="s">
        <v>6206</v>
      </c>
      <c r="E624" t="s">
        <v>6207</v>
      </c>
      <c r="F624" t="s">
        <v>2358</v>
      </c>
      <c r="G624" t="s">
        <v>403</v>
      </c>
      <c r="H624" t="s">
        <v>729</v>
      </c>
      <c r="I624" t="s">
        <v>405</v>
      </c>
      <c r="J624" t="s">
        <v>6208</v>
      </c>
      <c r="K624" t="s">
        <v>405</v>
      </c>
      <c r="L624" t="s">
        <v>6209</v>
      </c>
      <c r="M624" t="s">
        <v>405</v>
      </c>
      <c r="N624" t="s">
        <v>262</v>
      </c>
      <c r="O624" t="s">
        <v>6210</v>
      </c>
      <c r="P624" t="s">
        <v>6211</v>
      </c>
      <c r="Q624" t="s">
        <v>6212</v>
      </c>
      <c r="R624" t="s">
        <v>6208</v>
      </c>
      <c r="S624" t="s">
        <v>405</v>
      </c>
      <c r="T624" t="s">
        <v>6209</v>
      </c>
      <c r="U624" t="s">
        <v>6213</v>
      </c>
      <c r="V624" t="s">
        <v>6214</v>
      </c>
      <c r="W624" t="s">
        <v>2625</v>
      </c>
      <c r="X624" t="s">
        <v>2508</v>
      </c>
      <c r="Y624" t="s">
        <v>2509</v>
      </c>
      <c r="Z624" t="s">
        <v>6215</v>
      </c>
      <c r="AA624" t="s">
        <v>2824</v>
      </c>
      <c r="AB624" t="s">
        <v>2539</v>
      </c>
      <c r="AC624" t="s">
        <v>2419</v>
      </c>
      <c r="AD624" t="s">
        <v>2686</v>
      </c>
      <c r="AE624" t="s">
        <v>3523</v>
      </c>
      <c r="AF624" t="s">
        <v>3851</v>
      </c>
      <c r="AG624" t="s">
        <v>5080</v>
      </c>
      <c r="AH624" t="s">
        <v>2763</v>
      </c>
      <c r="AI624" t="s">
        <v>4291</v>
      </c>
      <c r="AJ624" t="s">
        <v>643</v>
      </c>
      <c r="AK624" t="s">
        <v>517</v>
      </c>
      <c r="AL624" t="s">
        <v>518</v>
      </c>
      <c r="AM624" t="s">
        <v>474</v>
      </c>
      <c r="AN624" t="s">
        <v>427</v>
      </c>
      <c r="AO624" t="s">
        <v>428</v>
      </c>
      <c r="AP624" t="s">
        <v>429</v>
      </c>
      <c r="AQ624" t="s">
        <v>6216</v>
      </c>
      <c r="AR624" t="s">
        <v>431</v>
      </c>
      <c r="AS624" t="s">
        <v>6217</v>
      </c>
      <c r="AT624" t="s">
        <v>431</v>
      </c>
      <c r="AU624" t="s">
        <v>520</v>
      </c>
      <c r="AV624" t="s">
        <v>479</v>
      </c>
      <c r="AW624" t="s">
        <v>521</v>
      </c>
      <c r="AX624" t="s">
        <v>1131</v>
      </c>
      <c r="AY624" t="s">
        <v>431</v>
      </c>
      <c r="AZ624" t="s">
        <v>438</v>
      </c>
      <c r="BA624" t="s">
        <v>438</v>
      </c>
      <c r="BB624" t="s">
        <v>438</v>
      </c>
      <c r="BC624" t="s">
        <v>438</v>
      </c>
      <c r="BD624" t="s">
        <v>439</v>
      </c>
      <c r="BE624" t="s">
        <v>6218</v>
      </c>
      <c r="BF624" t="s">
        <v>441</v>
      </c>
      <c r="BG624" t="s">
        <v>442</v>
      </c>
      <c r="BH624" t="s">
        <v>438</v>
      </c>
      <c r="BI624" t="s">
        <v>438</v>
      </c>
      <c r="BJ624" t="s">
        <v>2763</v>
      </c>
      <c r="BM624" t="s">
        <v>444</v>
      </c>
      <c r="BN624" t="s">
        <v>444</v>
      </c>
    </row>
    <row r="625" spans="1:66">
      <c r="A625">
        <v>621</v>
      </c>
      <c r="B625" t="s">
        <v>186</v>
      </c>
      <c r="C625" t="s">
        <v>225</v>
      </c>
      <c r="D625" t="s">
        <v>6219</v>
      </c>
      <c r="E625" t="s">
        <v>154</v>
      </c>
      <c r="F625" t="s">
        <v>2358</v>
      </c>
      <c r="G625" t="s">
        <v>403</v>
      </c>
      <c r="H625" t="s">
        <v>814</v>
      </c>
      <c r="I625" t="s">
        <v>405</v>
      </c>
      <c r="J625" t="s">
        <v>6220</v>
      </c>
      <c r="K625" t="s">
        <v>405</v>
      </c>
      <c r="L625" t="s">
        <v>6221</v>
      </c>
      <c r="M625" t="s">
        <v>405</v>
      </c>
      <c r="N625" t="s">
        <v>6222</v>
      </c>
      <c r="O625" t="s">
        <v>6223</v>
      </c>
      <c r="P625" t="s">
        <v>6224</v>
      </c>
      <c r="Q625" t="s">
        <v>6225</v>
      </c>
      <c r="R625" t="s">
        <v>6220</v>
      </c>
      <c r="S625" t="s">
        <v>405</v>
      </c>
      <c r="T625" t="s">
        <v>6221</v>
      </c>
      <c r="U625" t="s">
        <v>6226</v>
      </c>
      <c r="V625" t="s">
        <v>6227</v>
      </c>
      <c r="W625" t="s">
        <v>1030</v>
      </c>
      <c r="X625" t="s">
        <v>1685</v>
      </c>
      <c r="Y625" t="s">
        <v>1686</v>
      </c>
      <c r="Z625" t="s">
        <v>641</v>
      </c>
      <c r="AA625" t="s">
        <v>642</v>
      </c>
      <c r="AB625" t="s">
        <v>643</v>
      </c>
      <c r="AC625" t="s">
        <v>642</v>
      </c>
      <c r="AD625" t="s">
        <v>643</v>
      </c>
      <c r="AE625" t="s">
        <v>3407</v>
      </c>
      <c r="AF625" t="s">
        <v>643</v>
      </c>
      <c r="AG625" t="s">
        <v>2404</v>
      </c>
      <c r="AH625" t="s">
        <v>2347</v>
      </c>
      <c r="AI625" t="s">
        <v>2950</v>
      </c>
      <c r="AJ625" t="s">
        <v>2407</v>
      </c>
      <c r="AK625" t="s">
        <v>517</v>
      </c>
      <c r="AL625" t="s">
        <v>4548</v>
      </c>
      <c r="AM625" t="s">
        <v>474</v>
      </c>
      <c r="AN625" t="s">
        <v>427</v>
      </c>
      <c r="AO625" t="s">
        <v>428</v>
      </c>
      <c r="AP625" t="s">
        <v>429</v>
      </c>
      <c r="AQ625" t="s">
        <v>6228</v>
      </c>
      <c r="AR625" t="s">
        <v>431</v>
      </c>
      <c r="AS625" t="s">
        <v>4722</v>
      </c>
      <c r="AT625" t="s">
        <v>431</v>
      </c>
      <c r="AU625" t="s">
        <v>520</v>
      </c>
      <c r="AV625" t="s">
        <v>906</v>
      </c>
      <c r="AW625" t="s">
        <v>521</v>
      </c>
      <c r="AX625" t="s">
        <v>521</v>
      </c>
      <c r="AY625" t="s">
        <v>431</v>
      </c>
      <c r="AZ625" t="s">
        <v>438</v>
      </c>
      <c r="BA625" t="s">
        <v>438</v>
      </c>
      <c r="BB625" t="s">
        <v>438</v>
      </c>
      <c r="BC625" t="s">
        <v>438</v>
      </c>
      <c r="BD625" t="s">
        <v>439</v>
      </c>
      <c r="BE625" t="s">
        <v>6229</v>
      </c>
      <c r="BF625" t="s">
        <v>441</v>
      </c>
      <c r="BG625" t="s">
        <v>442</v>
      </c>
      <c r="BH625" t="s">
        <v>438</v>
      </c>
      <c r="BI625" t="s">
        <v>438</v>
      </c>
      <c r="BJ625" t="s">
        <v>2405</v>
      </c>
      <c r="BM625" t="s">
        <v>444</v>
      </c>
      <c r="BN625" t="s">
        <v>444</v>
      </c>
    </row>
    <row r="626" spans="1:66">
      <c r="A626">
        <v>622</v>
      </c>
      <c r="B626" t="s">
        <v>186</v>
      </c>
      <c r="C626" t="s">
        <v>6230</v>
      </c>
      <c r="D626" t="s">
        <v>6231</v>
      </c>
      <c r="E626" t="s">
        <v>6230</v>
      </c>
      <c r="F626" t="s">
        <v>2358</v>
      </c>
      <c r="G626" t="s">
        <v>403</v>
      </c>
      <c r="H626" t="s">
        <v>814</v>
      </c>
      <c r="I626" t="s">
        <v>405</v>
      </c>
      <c r="J626" t="s">
        <v>405</v>
      </c>
      <c r="K626" t="s">
        <v>405</v>
      </c>
      <c r="L626" t="s">
        <v>6232</v>
      </c>
      <c r="M626" t="s">
        <v>405</v>
      </c>
      <c r="N626" t="s">
        <v>6233</v>
      </c>
      <c r="O626" t="s">
        <v>6234</v>
      </c>
      <c r="P626" t="s">
        <v>6235</v>
      </c>
      <c r="Q626" t="s">
        <v>6236</v>
      </c>
      <c r="R626" t="s">
        <v>405</v>
      </c>
      <c r="S626" t="s">
        <v>405</v>
      </c>
      <c r="T626" t="s">
        <v>6232</v>
      </c>
      <c r="U626" t="s">
        <v>6237</v>
      </c>
      <c r="V626" t="s">
        <v>6238</v>
      </c>
      <c r="W626" t="s">
        <v>973</v>
      </c>
      <c r="X626" t="s">
        <v>1619</v>
      </c>
      <c r="Y626" t="s">
        <v>1071</v>
      </c>
      <c r="Z626" t="s">
        <v>1686</v>
      </c>
      <c r="AA626" t="s">
        <v>642</v>
      </c>
      <c r="AB626" t="s">
        <v>643</v>
      </c>
      <c r="AC626" t="s">
        <v>642</v>
      </c>
      <c r="AD626" t="s">
        <v>643</v>
      </c>
      <c r="AE626" t="s">
        <v>2404</v>
      </c>
      <c r="AF626" t="s">
        <v>4607</v>
      </c>
      <c r="AG626" t="s">
        <v>4608</v>
      </c>
      <c r="AH626" t="s">
        <v>2345</v>
      </c>
      <c r="AI626" t="s">
        <v>2346</v>
      </c>
      <c r="AJ626" t="s">
        <v>2284</v>
      </c>
      <c r="AK626" t="s">
        <v>517</v>
      </c>
      <c r="AL626" t="s">
        <v>518</v>
      </c>
      <c r="AM626" t="s">
        <v>426</v>
      </c>
      <c r="AN626" t="s">
        <v>427</v>
      </c>
      <c r="AO626" t="s">
        <v>428</v>
      </c>
      <c r="AP626" t="s">
        <v>429</v>
      </c>
      <c r="AQ626" t="s">
        <v>6239</v>
      </c>
      <c r="AR626" t="s">
        <v>431</v>
      </c>
      <c r="AS626" t="s">
        <v>6240</v>
      </c>
      <c r="AT626" t="s">
        <v>431</v>
      </c>
      <c r="AU626" t="s">
        <v>520</v>
      </c>
      <c r="AV626" t="s">
        <v>674</v>
      </c>
      <c r="AW626" t="s">
        <v>521</v>
      </c>
      <c r="AX626" t="s">
        <v>480</v>
      </c>
      <c r="AY626" t="s">
        <v>431</v>
      </c>
      <c r="AZ626" t="s">
        <v>438</v>
      </c>
      <c r="BA626" t="s">
        <v>438</v>
      </c>
      <c r="BB626" t="s">
        <v>438</v>
      </c>
      <c r="BC626" t="s">
        <v>438</v>
      </c>
      <c r="BD626" t="s">
        <v>439</v>
      </c>
      <c r="BE626" t="s">
        <v>483</v>
      </c>
      <c r="BF626" t="s">
        <v>441</v>
      </c>
      <c r="BG626" t="s">
        <v>438</v>
      </c>
      <c r="BH626" t="s">
        <v>442</v>
      </c>
      <c r="BI626" t="s">
        <v>438</v>
      </c>
      <c r="BK626" t="s">
        <v>4608</v>
      </c>
      <c r="BM626" t="s">
        <v>845</v>
      </c>
      <c r="BN626" t="s">
        <v>444</v>
      </c>
    </row>
    <row r="627" spans="1:66">
      <c r="A627">
        <v>623</v>
      </c>
      <c r="B627" t="s">
        <v>186</v>
      </c>
      <c r="C627" t="s">
        <v>274</v>
      </c>
      <c r="D627" t="s">
        <v>6241</v>
      </c>
      <c r="E627" t="s">
        <v>6242</v>
      </c>
      <c r="F627" t="s">
        <v>2358</v>
      </c>
      <c r="G627" t="s">
        <v>403</v>
      </c>
      <c r="H627" t="s">
        <v>598</v>
      </c>
      <c r="I627" t="s">
        <v>405</v>
      </c>
      <c r="J627" t="s">
        <v>6243</v>
      </c>
      <c r="K627" t="s">
        <v>405</v>
      </c>
      <c r="L627" t="s">
        <v>6244</v>
      </c>
      <c r="M627" t="s">
        <v>405</v>
      </c>
      <c r="N627" t="s">
        <v>275</v>
      </c>
      <c r="O627" t="s">
        <v>6245</v>
      </c>
      <c r="P627" t="s">
        <v>6246</v>
      </c>
      <c r="Q627" t="s">
        <v>6247</v>
      </c>
      <c r="R627" t="s">
        <v>6243</v>
      </c>
      <c r="S627" t="s">
        <v>405</v>
      </c>
      <c r="T627" t="s">
        <v>6244</v>
      </c>
      <c r="U627" t="s">
        <v>6248</v>
      </c>
      <c r="V627" t="s">
        <v>6249</v>
      </c>
      <c r="W627" t="s">
        <v>2419</v>
      </c>
      <c r="X627" t="s">
        <v>3452</v>
      </c>
      <c r="Y627" t="s">
        <v>3731</v>
      </c>
      <c r="Z627" t="s">
        <v>2541</v>
      </c>
      <c r="AA627" t="s">
        <v>3703</v>
      </c>
      <c r="AB627" t="s">
        <v>2343</v>
      </c>
      <c r="AC627" t="s">
        <v>3733</v>
      </c>
      <c r="AD627" t="s">
        <v>3952</v>
      </c>
      <c r="AE627" t="s">
        <v>2918</v>
      </c>
      <c r="AF627" t="s">
        <v>2763</v>
      </c>
      <c r="AG627" t="s">
        <v>4291</v>
      </c>
      <c r="AH627" t="s">
        <v>643</v>
      </c>
      <c r="AI627" t="s">
        <v>2404</v>
      </c>
      <c r="AJ627" t="s">
        <v>4608</v>
      </c>
      <c r="AK627" t="s">
        <v>517</v>
      </c>
      <c r="AL627" t="s">
        <v>518</v>
      </c>
      <c r="AM627" t="s">
        <v>474</v>
      </c>
      <c r="AN627" t="s">
        <v>427</v>
      </c>
      <c r="AO627" t="s">
        <v>6250</v>
      </c>
      <c r="AP627" t="s">
        <v>429</v>
      </c>
      <c r="AQ627" t="s">
        <v>483</v>
      </c>
      <c r="AR627" t="s">
        <v>431</v>
      </c>
      <c r="AS627" t="s">
        <v>477</v>
      </c>
      <c r="AT627" t="s">
        <v>431</v>
      </c>
      <c r="AU627" t="s">
        <v>520</v>
      </c>
      <c r="AV627" t="s">
        <v>479</v>
      </c>
      <c r="AW627" t="s">
        <v>549</v>
      </c>
      <c r="AX627" t="s">
        <v>3524</v>
      </c>
      <c r="AY627" t="s">
        <v>437</v>
      </c>
      <c r="AZ627" t="s">
        <v>438</v>
      </c>
      <c r="BA627" t="s">
        <v>438</v>
      </c>
      <c r="BB627" t="s">
        <v>438</v>
      </c>
      <c r="BC627" t="s">
        <v>438</v>
      </c>
      <c r="BD627" t="s">
        <v>439</v>
      </c>
      <c r="BE627" t="s">
        <v>483</v>
      </c>
      <c r="BF627" t="s">
        <v>441</v>
      </c>
      <c r="BG627" t="s">
        <v>442</v>
      </c>
      <c r="BH627" t="s">
        <v>438</v>
      </c>
      <c r="BI627" t="s">
        <v>438</v>
      </c>
      <c r="BJ627" t="s">
        <v>3791</v>
      </c>
      <c r="BM627" t="s">
        <v>444</v>
      </c>
      <c r="BN627" t="s">
        <v>444</v>
      </c>
    </row>
    <row r="628" spans="1:66">
      <c r="A628">
        <v>624</v>
      </c>
      <c r="B628" t="s">
        <v>1395</v>
      </c>
      <c r="C628" t="s">
        <v>6251</v>
      </c>
      <c r="D628" t="s">
        <v>6252</v>
      </c>
      <c r="BM628" t="s">
        <v>485</v>
      </c>
      <c r="BN628" t="s">
        <v>444</v>
      </c>
    </row>
    <row r="629" spans="1:66">
      <c r="A629">
        <v>625</v>
      </c>
      <c r="B629" t="s">
        <v>1395</v>
      </c>
      <c r="C629" t="s">
        <v>6253</v>
      </c>
      <c r="D629" t="s">
        <v>6254</v>
      </c>
      <c r="BM629" t="s">
        <v>6080</v>
      </c>
      <c r="BN629" t="s">
        <v>1035</v>
      </c>
    </row>
    <row r="630" spans="1:66">
      <c r="A630">
        <v>626</v>
      </c>
      <c r="B630" t="s">
        <v>486</v>
      </c>
      <c r="C630" t="s">
        <v>6255</v>
      </c>
      <c r="D630" t="s">
        <v>6256</v>
      </c>
      <c r="BM630" t="s">
        <v>447</v>
      </c>
      <c r="BN630" t="s">
        <v>447</v>
      </c>
    </row>
    <row r="631" spans="1:66">
      <c r="A631">
        <v>627</v>
      </c>
      <c r="B631" t="s">
        <v>186</v>
      </c>
      <c r="C631" t="s">
        <v>6257</v>
      </c>
      <c r="D631" t="s">
        <v>6258</v>
      </c>
      <c r="E631" t="s">
        <v>6259</v>
      </c>
      <c r="F631" t="s">
        <v>2358</v>
      </c>
      <c r="G631" t="s">
        <v>403</v>
      </c>
      <c r="H631" t="s">
        <v>814</v>
      </c>
      <c r="I631" t="s">
        <v>405</v>
      </c>
      <c r="J631" t="s">
        <v>6260</v>
      </c>
      <c r="K631" t="s">
        <v>405</v>
      </c>
      <c r="L631" t="s">
        <v>6261</v>
      </c>
      <c r="M631" t="s">
        <v>405</v>
      </c>
      <c r="N631" t="s">
        <v>6262</v>
      </c>
      <c r="O631" t="s">
        <v>6263</v>
      </c>
      <c r="P631" t="s">
        <v>6264</v>
      </c>
      <c r="Q631" t="s">
        <v>6265</v>
      </c>
      <c r="R631" t="s">
        <v>6260</v>
      </c>
      <c r="S631" t="s">
        <v>405</v>
      </c>
      <c r="T631" t="s">
        <v>6261</v>
      </c>
      <c r="U631" t="s">
        <v>6266</v>
      </c>
      <c r="V631" t="s">
        <v>6267</v>
      </c>
      <c r="W631" t="s">
        <v>1028</v>
      </c>
      <c r="X631" t="s">
        <v>641</v>
      </c>
      <c r="Y631" t="s">
        <v>1028</v>
      </c>
      <c r="Z631" t="s">
        <v>641</v>
      </c>
      <c r="AA631" t="s">
        <v>642</v>
      </c>
      <c r="AB631" t="s">
        <v>643</v>
      </c>
      <c r="AC631" t="s">
        <v>642</v>
      </c>
      <c r="AD631" t="s">
        <v>643</v>
      </c>
      <c r="AE631" t="s">
        <v>2404</v>
      </c>
      <c r="AF631" t="s">
        <v>2580</v>
      </c>
      <c r="AG631" t="s">
        <v>2950</v>
      </c>
      <c r="AH631" t="s">
        <v>6268</v>
      </c>
      <c r="AI631" t="s">
        <v>2490</v>
      </c>
      <c r="AJ631" t="s">
        <v>3892</v>
      </c>
      <c r="AK631" t="s">
        <v>517</v>
      </c>
      <c r="AL631" t="s">
        <v>518</v>
      </c>
      <c r="AM631" t="s">
        <v>426</v>
      </c>
      <c r="AN631" t="s">
        <v>427</v>
      </c>
      <c r="AO631" t="s">
        <v>428</v>
      </c>
      <c r="AP631" t="s">
        <v>6269</v>
      </c>
      <c r="AQ631" t="s">
        <v>6270</v>
      </c>
      <c r="AR631" t="s">
        <v>431</v>
      </c>
      <c r="AS631" t="s">
        <v>548</v>
      </c>
      <c r="AT631" t="s">
        <v>431</v>
      </c>
      <c r="AU631" t="s">
        <v>405</v>
      </c>
      <c r="AV631" t="s">
        <v>405</v>
      </c>
      <c r="AW631" t="s">
        <v>623</v>
      </c>
      <c r="AX631" t="s">
        <v>623</v>
      </c>
      <c r="AY631" t="s">
        <v>431</v>
      </c>
      <c r="AZ631" t="s">
        <v>438</v>
      </c>
      <c r="BA631" t="s">
        <v>438</v>
      </c>
      <c r="BB631" t="s">
        <v>438</v>
      </c>
      <c r="BC631" t="s">
        <v>438</v>
      </c>
      <c r="BD631" t="s">
        <v>439</v>
      </c>
      <c r="BE631" t="s">
        <v>6271</v>
      </c>
      <c r="BF631" t="s">
        <v>1006</v>
      </c>
      <c r="BG631" t="s">
        <v>442</v>
      </c>
      <c r="BH631" t="s">
        <v>442</v>
      </c>
      <c r="BI631" t="s">
        <v>438</v>
      </c>
      <c r="BJ631" t="s">
        <v>2491</v>
      </c>
      <c r="BK631" t="s">
        <v>2491</v>
      </c>
      <c r="BM631" t="s">
        <v>443</v>
      </c>
      <c r="BN631" t="s">
        <v>447</v>
      </c>
    </row>
    <row r="632" spans="1:66">
      <c r="A632">
        <v>628</v>
      </c>
      <c r="B632" t="s">
        <v>186</v>
      </c>
      <c r="C632" t="s">
        <v>6272</v>
      </c>
      <c r="D632" t="s">
        <v>6273</v>
      </c>
      <c r="E632" t="s">
        <v>6272</v>
      </c>
      <c r="F632" t="s">
        <v>2358</v>
      </c>
      <c r="G632" t="s">
        <v>403</v>
      </c>
      <c r="H632" t="s">
        <v>578</v>
      </c>
      <c r="I632" t="s">
        <v>405</v>
      </c>
      <c r="J632" t="s">
        <v>6274</v>
      </c>
      <c r="K632" t="s">
        <v>405</v>
      </c>
      <c r="L632" t="s">
        <v>6275</v>
      </c>
      <c r="M632" t="s">
        <v>5947</v>
      </c>
      <c r="N632" t="s">
        <v>6276</v>
      </c>
      <c r="O632" t="s">
        <v>6277</v>
      </c>
      <c r="P632" t="s">
        <v>6278</v>
      </c>
      <c r="Q632" t="s">
        <v>6279</v>
      </c>
      <c r="R632" t="s">
        <v>6274</v>
      </c>
      <c r="S632" t="s">
        <v>405</v>
      </c>
      <c r="T632" t="s">
        <v>6275</v>
      </c>
      <c r="U632" t="s">
        <v>6280</v>
      </c>
      <c r="V632" t="s">
        <v>6280</v>
      </c>
      <c r="W632" t="s">
        <v>642</v>
      </c>
      <c r="X632" t="s">
        <v>2964</v>
      </c>
      <c r="Y632" t="s">
        <v>2907</v>
      </c>
      <c r="Z632" t="s">
        <v>1621</v>
      </c>
      <c r="AA632" t="s">
        <v>2523</v>
      </c>
      <c r="AB632" t="s">
        <v>2343</v>
      </c>
      <c r="AC632" t="s">
        <v>2523</v>
      </c>
      <c r="AD632" t="s">
        <v>2343</v>
      </c>
      <c r="AE632" t="s">
        <v>2452</v>
      </c>
      <c r="AF632" t="s">
        <v>5080</v>
      </c>
      <c r="AG632" t="s">
        <v>2344</v>
      </c>
      <c r="AH632" t="s">
        <v>2345</v>
      </c>
      <c r="AI632" t="s">
        <v>2284</v>
      </c>
      <c r="AJ632" t="s">
        <v>2405</v>
      </c>
      <c r="AK632" t="s">
        <v>517</v>
      </c>
      <c r="AL632" t="s">
        <v>518</v>
      </c>
      <c r="AM632" t="s">
        <v>426</v>
      </c>
      <c r="AN632" t="s">
        <v>427</v>
      </c>
      <c r="AO632" t="s">
        <v>428</v>
      </c>
      <c r="AP632" t="s">
        <v>6281</v>
      </c>
      <c r="AQ632" t="s">
        <v>725</v>
      </c>
      <c r="AR632" t="s">
        <v>431</v>
      </c>
      <c r="AS632" t="s">
        <v>1152</v>
      </c>
      <c r="AT632" t="s">
        <v>431</v>
      </c>
      <c r="AU632" t="s">
        <v>405</v>
      </c>
      <c r="AV632" t="s">
        <v>405</v>
      </c>
      <c r="AW632" t="s">
        <v>623</v>
      </c>
      <c r="AX632" t="s">
        <v>623</v>
      </c>
      <c r="AY632" t="s">
        <v>431</v>
      </c>
      <c r="AZ632" t="s">
        <v>438</v>
      </c>
      <c r="BA632" t="s">
        <v>438</v>
      </c>
      <c r="BB632" t="s">
        <v>438</v>
      </c>
      <c r="BC632" t="s">
        <v>438</v>
      </c>
      <c r="BD632" t="s">
        <v>439</v>
      </c>
      <c r="BE632" t="s">
        <v>483</v>
      </c>
      <c r="BF632" t="s">
        <v>441</v>
      </c>
      <c r="BG632" t="s">
        <v>438</v>
      </c>
      <c r="BH632" t="s">
        <v>438</v>
      </c>
      <c r="BI632" t="s">
        <v>438</v>
      </c>
      <c r="BM632" t="s">
        <v>845</v>
      </c>
      <c r="BN632" t="s">
        <v>447</v>
      </c>
    </row>
    <row r="633" spans="1:66">
      <c r="A633">
        <v>629</v>
      </c>
      <c r="B633" t="s">
        <v>186</v>
      </c>
      <c r="C633" t="s">
        <v>6282</v>
      </c>
      <c r="D633" t="s">
        <v>6283</v>
      </c>
      <c r="E633" t="s">
        <v>6282</v>
      </c>
      <c r="F633" t="s">
        <v>2358</v>
      </c>
      <c r="G633" t="s">
        <v>403</v>
      </c>
      <c r="H633" t="s">
        <v>578</v>
      </c>
      <c r="I633" t="s">
        <v>405</v>
      </c>
      <c r="J633" t="s">
        <v>6284</v>
      </c>
      <c r="K633" t="s">
        <v>6284</v>
      </c>
      <c r="L633" t="s">
        <v>6285</v>
      </c>
      <c r="M633" t="s">
        <v>405</v>
      </c>
      <c r="N633" t="s">
        <v>6286</v>
      </c>
      <c r="O633" t="s">
        <v>405</v>
      </c>
      <c r="P633" t="s">
        <v>6287</v>
      </c>
      <c r="Q633" t="s">
        <v>1245</v>
      </c>
      <c r="R633" t="s">
        <v>6284</v>
      </c>
      <c r="S633" t="s">
        <v>6284</v>
      </c>
      <c r="T633" t="s">
        <v>6285</v>
      </c>
      <c r="U633" t="s">
        <v>6288</v>
      </c>
      <c r="V633" t="s">
        <v>6289</v>
      </c>
      <c r="W633" t="s">
        <v>1179</v>
      </c>
      <c r="X633" t="s">
        <v>641</v>
      </c>
      <c r="Y633" t="s">
        <v>1179</v>
      </c>
      <c r="Z633" t="s">
        <v>641</v>
      </c>
      <c r="AA633" t="s">
        <v>642</v>
      </c>
      <c r="AB633" t="s">
        <v>643</v>
      </c>
      <c r="AC633" t="s">
        <v>642</v>
      </c>
      <c r="AD633" t="s">
        <v>643</v>
      </c>
      <c r="AE633" t="s">
        <v>642</v>
      </c>
      <c r="AF633" t="s">
        <v>643</v>
      </c>
      <c r="AG633" t="s">
        <v>2404</v>
      </c>
      <c r="AH633" t="s">
        <v>2580</v>
      </c>
      <c r="AI633" t="s">
        <v>2404</v>
      </c>
      <c r="AJ633" t="s">
        <v>2580</v>
      </c>
      <c r="AK633" t="s">
        <v>517</v>
      </c>
      <c r="AL633" t="s">
        <v>518</v>
      </c>
      <c r="AM633" t="s">
        <v>426</v>
      </c>
      <c r="AN633" t="s">
        <v>427</v>
      </c>
      <c r="AO633" t="s">
        <v>572</v>
      </c>
      <c r="AP633" t="s">
        <v>429</v>
      </c>
      <c r="AQ633" t="s">
        <v>483</v>
      </c>
      <c r="AR633" t="s">
        <v>431</v>
      </c>
      <c r="AS633" t="s">
        <v>477</v>
      </c>
      <c r="AT633" t="s">
        <v>431</v>
      </c>
      <c r="AU633" t="s">
        <v>433</v>
      </c>
      <c r="AV633" t="s">
        <v>906</v>
      </c>
      <c r="AW633" t="s">
        <v>521</v>
      </c>
      <c r="AX633" t="s">
        <v>3270</v>
      </c>
      <c r="AY633" t="s">
        <v>437</v>
      </c>
      <c r="AZ633" t="s">
        <v>438</v>
      </c>
      <c r="BA633" t="s">
        <v>438</v>
      </c>
      <c r="BB633" t="s">
        <v>438</v>
      </c>
      <c r="BC633" t="s">
        <v>438</v>
      </c>
      <c r="BD633" t="s">
        <v>439</v>
      </c>
      <c r="BE633" t="s">
        <v>483</v>
      </c>
      <c r="BF633" t="s">
        <v>948</v>
      </c>
      <c r="BG633" t="s">
        <v>438</v>
      </c>
      <c r="BH633" t="s">
        <v>438</v>
      </c>
      <c r="BI633" t="s">
        <v>442</v>
      </c>
      <c r="BL633" t="s">
        <v>2344</v>
      </c>
      <c r="BM633" t="s">
        <v>5224</v>
      </c>
      <c r="BN633" t="s">
        <v>447</v>
      </c>
    </row>
    <row r="634" spans="1:66">
      <c r="A634">
        <v>630</v>
      </c>
      <c r="B634" t="s">
        <v>186</v>
      </c>
      <c r="C634" t="s">
        <v>6290</v>
      </c>
      <c r="D634" t="s">
        <v>6291</v>
      </c>
      <c r="E634" t="s">
        <v>6290</v>
      </c>
      <c r="F634" t="s">
        <v>2358</v>
      </c>
      <c r="G634" t="s">
        <v>403</v>
      </c>
      <c r="H634" t="s">
        <v>578</v>
      </c>
      <c r="I634" t="s">
        <v>405</v>
      </c>
      <c r="J634" t="s">
        <v>405</v>
      </c>
      <c r="K634" t="s">
        <v>405</v>
      </c>
      <c r="L634" t="s">
        <v>1118</v>
      </c>
      <c r="M634" t="s">
        <v>405</v>
      </c>
      <c r="N634" t="s">
        <v>6292</v>
      </c>
      <c r="O634" t="s">
        <v>6293</v>
      </c>
      <c r="P634" t="s">
        <v>6294</v>
      </c>
      <c r="Q634" t="s">
        <v>6295</v>
      </c>
      <c r="R634" t="s">
        <v>405</v>
      </c>
      <c r="S634" t="s">
        <v>405</v>
      </c>
      <c r="T634" t="s">
        <v>1118</v>
      </c>
      <c r="U634" t="s">
        <v>6296</v>
      </c>
      <c r="V634" t="s">
        <v>6297</v>
      </c>
      <c r="W634" t="s">
        <v>1179</v>
      </c>
      <c r="X634" t="s">
        <v>1687</v>
      </c>
      <c r="Y634" t="s">
        <v>1179</v>
      </c>
      <c r="Z634" t="s">
        <v>1687</v>
      </c>
      <c r="AA634" t="s">
        <v>1838</v>
      </c>
      <c r="AB634" t="s">
        <v>643</v>
      </c>
      <c r="AC634" t="s">
        <v>1838</v>
      </c>
      <c r="AD634" t="s">
        <v>2404</v>
      </c>
      <c r="AE634" t="s">
        <v>2344</v>
      </c>
      <c r="AF634" t="s">
        <v>2344</v>
      </c>
      <c r="AG634" t="s">
        <v>2346</v>
      </c>
      <c r="AH634" t="s">
        <v>2346</v>
      </c>
      <c r="AI634" t="s">
        <v>3154</v>
      </c>
      <c r="AJ634" t="s">
        <v>3154</v>
      </c>
      <c r="AK634" t="s">
        <v>517</v>
      </c>
      <c r="AL634" t="s">
        <v>518</v>
      </c>
      <c r="AM634" t="s">
        <v>1048</v>
      </c>
      <c r="AN634" t="s">
        <v>427</v>
      </c>
      <c r="AO634" t="s">
        <v>428</v>
      </c>
      <c r="AP634" t="s">
        <v>6298</v>
      </c>
      <c r="AQ634" t="s">
        <v>646</v>
      </c>
      <c r="AR634" t="s">
        <v>437</v>
      </c>
      <c r="AS634" t="s">
        <v>477</v>
      </c>
      <c r="AT634" t="s">
        <v>431</v>
      </c>
      <c r="AU634" t="s">
        <v>405</v>
      </c>
      <c r="AV634" t="s">
        <v>405</v>
      </c>
      <c r="AW634" t="s">
        <v>623</v>
      </c>
      <c r="AX634" t="s">
        <v>623</v>
      </c>
      <c r="AY634" t="s">
        <v>437</v>
      </c>
      <c r="AZ634" t="s">
        <v>438</v>
      </c>
      <c r="BA634" t="s">
        <v>438</v>
      </c>
      <c r="BB634" t="s">
        <v>438</v>
      </c>
      <c r="BC634" t="s">
        <v>438</v>
      </c>
      <c r="BD634" t="s">
        <v>439</v>
      </c>
      <c r="BE634" t="s">
        <v>646</v>
      </c>
      <c r="BF634" t="s">
        <v>441</v>
      </c>
      <c r="BG634" t="s">
        <v>442</v>
      </c>
      <c r="BH634" t="s">
        <v>438</v>
      </c>
      <c r="BI634" t="s">
        <v>438</v>
      </c>
      <c r="BJ634" t="s">
        <v>2346</v>
      </c>
      <c r="BM634" t="s">
        <v>845</v>
      </c>
      <c r="BN634" t="s">
        <v>845</v>
      </c>
    </row>
    <row r="635" spans="1:66">
      <c r="A635">
        <v>631</v>
      </c>
      <c r="B635" t="s">
        <v>186</v>
      </c>
      <c r="C635" t="s">
        <v>6299</v>
      </c>
      <c r="D635" t="s">
        <v>6300</v>
      </c>
      <c r="E635" t="s">
        <v>6299</v>
      </c>
      <c r="F635" t="s">
        <v>2358</v>
      </c>
      <c r="G635" t="s">
        <v>554</v>
      </c>
      <c r="H635" t="s">
        <v>578</v>
      </c>
      <c r="I635" t="s">
        <v>405</v>
      </c>
      <c r="J635" t="s">
        <v>6301</v>
      </c>
      <c r="K635" t="s">
        <v>405</v>
      </c>
      <c r="L635" t="s">
        <v>6302</v>
      </c>
      <c r="M635" t="s">
        <v>405</v>
      </c>
      <c r="N635" t="s">
        <v>6303</v>
      </c>
      <c r="O635" t="s">
        <v>6304</v>
      </c>
      <c r="P635" t="s">
        <v>6305</v>
      </c>
      <c r="Q635" t="s">
        <v>6306</v>
      </c>
      <c r="R635" t="s">
        <v>6301</v>
      </c>
      <c r="S635" t="s">
        <v>405</v>
      </c>
      <c r="T635" t="s">
        <v>6302</v>
      </c>
      <c r="U635" t="s">
        <v>6307</v>
      </c>
      <c r="V635" t="s">
        <v>6308</v>
      </c>
      <c r="W635" t="s">
        <v>642</v>
      </c>
      <c r="X635" t="s">
        <v>2964</v>
      </c>
      <c r="Y635" t="s">
        <v>2964</v>
      </c>
      <c r="Z635" t="s">
        <v>2769</v>
      </c>
      <c r="AA635" t="s">
        <v>977</v>
      </c>
      <c r="AB635" t="s">
        <v>978</v>
      </c>
      <c r="AC635" t="s">
        <v>2096</v>
      </c>
      <c r="AD635" t="s">
        <v>3571</v>
      </c>
      <c r="AE635" t="s">
        <v>3361</v>
      </c>
      <c r="AF635" t="s">
        <v>1267</v>
      </c>
      <c r="AG635" t="s">
        <v>1251</v>
      </c>
      <c r="AH635" t="s">
        <v>6309</v>
      </c>
      <c r="AI635" t="s">
        <v>981</v>
      </c>
      <c r="AJ635" t="s">
        <v>6309</v>
      </c>
      <c r="AK635" t="s">
        <v>517</v>
      </c>
      <c r="AL635" t="s">
        <v>518</v>
      </c>
      <c r="AM635" t="s">
        <v>474</v>
      </c>
      <c r="AN635" t="s">
        <v>427</v>
      </c>
      <c r="AO635" t="s">
        <v>572</v>
      </c>
      <c r="AP635" t="s">
        <v>1673</v>
      </c>
      <c r="AQ635" t="s">
        <v>725</v>
      </c>
      <c r="AR635" t="s">
        <v>431</v>
      </c>
      <c r="AS635" t="s">
        <v>477</v>
      </c>
      <c r="AT635" t="s">
        <v>431</v>
      </c>
      <c r="AU635" t="s">
        <v>433</v>
      </c>
      <c r="AV635" t="s">
        <v>479</v>
      </c>
      <c r="AW635" t="s">
        <v>907</v>
      </c>
      <c r="AX635" t="s">
        <v>2627</v>
      </c>
      <c r="AY635" t="s">
        <v>437</v>
      </c>
      <c r="AZ635" t="s">
        <v>438</v>
      </c>
      <c r="BA635" t="s">
        <v>438</v>
      </c>
      <c r="BB635" t="s">
        <v>438</v>
      </c>
      <c r="BC635" t="s">
        <v>438</v>
      </c>
      <c r="BD635" t="s">
        <v>439</v>
      </c>
      <c r="BE635" t="s">
        <v>725</v>
      </c>
      <c r="BF635" t="s">
        <v>441</v>
      </c>
      <c r="BG635" t="s">
        <v>442</v>
      </c>
      <c r="BH635" t="s">
        <v>442</v>
      </c>
      <c r="BI635" t="s">
        <v>438</v>
      </c>
      <c r="BJ635" t="s">
        <v>6309</v>
      </c>
      <c r="BK635" t="s">
        <v>6309</v>
      </c>
      <c r="BM635" t="s">
        <v>485</v>
      </c>
      <c r="BN635" t="s">
        <v>485</v>
      </c>
    </row>
    <row r="636" spans="1:66">
      <c r="A636">
        <v>632</v>
      </c>
      <c r="B636" t="s">
        <v>186</v>
      </c>
      <c r="C636" t="s">
        <v>6310</v>
      </c>
      <c r="D636" t="s">
        <v>6311</v>
      </c>
      <c r="E636" t="s">
        <v>6310</v>
      </c>
      <c r="F636" t="s">
        <v>2358</v>
      </c>
      <c r="G636" t="s">
        <v>403</v>
      </c>
      <c r="H636" t="s">
        <v>598</v>
      </c>
      <c r="I636" t="s">
        <v>405</v>
      </c>
      <c r="J636" t="s">
        <v>6312</v>
      </c>
      <c r="K636" t="s">
        <v>405</v>
      </c>
      <c r="L636" t="s">
        <v>6313</v>
      </c>
      <c r="M636" t="s">
        <v>6314</v>
      </c>
      <c r="N636" t="s">
        <v>6315</v>
      </c>
      <c r="O636" t="s">
        <v>6316</v>
      </c>
      <c r="P636" t="s">
        <v>6317</v>
      </c>
      <c r="Q636" t="s">
        <v>405</v>
      </c>
      <c r="R636" t="s">
        <v>6312</v>
      </c>
      <c r="S636" t="s">
        <v>405</v>
      </c>
      <c r="T636" t="s">
        <v>6313</v>
      </c>
      <c r="U636" t="s">
        <v>6318</v>
      </c>
      <c r="V636" t="s">
        <v>6319</v>
      </c>
      <c r="W636" t="s">
        <v>973</v>
      </c>
      <c r="X636" t="s">
        <v>641</v>
      </c>
      <c r="Y636" t="s">
        <v>642</v>
      </c>
      <c r="Z636" t="s">
        <v>1085</v>
      </c>
      <c r="AA636" t="s">
        <v>1086</v>
      </c>
      <c r="AB636" t="s">
        <v>643</v>
      </c>
      <c r="AC636" t="s">
        <v>2098</v>
      </c>
      <c r="AD636" t="s">
        <v>643</v>
      </c>
      <c r="AE636" t="s">
        <v>2387</v>
      </c>
      <c r="AF636" t="s">
        <v>643</v>
      </c>
      <c r="AG636" t="s">
        <v>981</v>
      </c>
      <c r="AH636" t="s">
        <v>643</v>
      </c>
      <c r="AI636" t="s">
        <v>2625</v>
      </c>
      <c r="AJ636" t="s">
        <v>643</v>
      </c>
      <c r="AK636" t="s">
        <v>517</v>
      </c>
      <c r="AL636" t="s">
        <v>518</v>
      </c>
      <c r="AM636" t="s">
        <v>1048</v>
      </c>
      <c r="AN636" t="s">
        <v>427</v>
      </c>
      <c r="AO636" t="s">
        <v>739</v>
      </c>
      <c r="AP636" t="s">
        <v>429</v>
      </c>
      <c r="AQ636" t="s">
        <v>483</v>
      </c>
      <c r="AR636" t="s">
        <v>437</v>
      </c>
      <c r="AS636" t="s">
        <v>477</v>
      </c>
      <c r="AT636" t="s">
        <v>437</v>
      </c>
      <c r="AU636" t="s">
        <v>433</v>
      </c>
      <c r="AV636" t="s">
        <v>674</v>
      </c>
      <c r="AW636" t="s">
        <v>480</v>
      </c>
      <c r="AX636" t="s">
        <v>647</v>
      </c>
      <c r="AY636" t="s">
        <v>437</v>
      </c>
      <c r="AZ636" t="s">
        <v>438</v>
      </c>
      <c r="BA636" t="s">
        <v>438</v>
      </c>
      <c r="BB636" t="s">
        <v>438</v>
      </c>
      <c r="BC636" t="s">
        <v>438</v>
      </c>
      <c r="BD636" t="s">
        <v>439</v>
      </c>
      <c r="BE636" t="s">
        <v>483</v>
      </c>
      <c r="BF636" t="s">
        <v>441</v>
      </c>
      <c r="BG636" t="s">
        <v>442</v>
      </c>
      <c r="BH636" t="s">
        <v>442</v>
      </c>
      <c r="BI636" t="s">
        <v>438</v>
      </c>
      <c r="BJ636" t="s">
        <v>2625</v>
      </c>
      <c r="BK636" t="s">
        <v>2625</v>
      </c>
      <c r="BM636" t="s">
        <v>844</v>
      </c>
      <c r="BN636" t="s">
        <v>447</v>
      </c>
    </row>
    <row r="637" spans="1:66">
      <c r="A637">
        <v>633</v>
      </c>
      <c r="B637" t="s">
        <v>186</v>
      </c>
      <c r="C637" t="s">
        <v>6320</v>
      </c>
      <c r="D637" t="s">
        <v>6321</v>
      </c>
      <c r="E637" t="s">
        <v>6322</v>
      </c>
      <c r="F637" t="s">
        <v>2358</v>
      </c>
      <c r="G637" t="s">
        <v>403</v>
      </c>
      <c r="H637" t="s">
        <v>453</v>
      </c>
      <c r="I637" t="s">
        <v>405</v>
      </c>
      <c r="J637" t="s">
        <v>6323</v>
      </c>
      <c r="K637" t="s">
        <v>6323</v>
      </c>
      <c r="L637" t="s">
        <v>6324</v>
      </c>
      <c r="M637" t="s">
        <v>6325</v>
      </c>
      <c r="N637" t="s">
        <v>6326</v>
      </c>
      <c r="O637" t="s">
        <v>6327</v>
      </c>
      <c r="P637" t="s">
        <v>6328</v>
      </c>
      <c r="Q637" t="s">
        <v>6329</v>
      </c>
      <c r="R637" t="s">
        <v>6323</v>
      </c>
      <c r="S637" t="s">
        <v>6323</v>
      </c>
      <c r="T637" t="s">
        <v>6324</v>
      </c>
      <c r="U637" t="s">
        <v>6330</v>
      </c>
      <c r="V637" t="s">
        <v>6331</v>
      </c>
      <c r="W637" t="s">
        <v>2419</v>
      </c>
      <c r="X637" t="s">
        <v>643</v>
      </c>
      <c r="Y637" t="s">
        <v>2419</v>
      </c>
      <c r="Z637" t="s">
        <v>643</v>
      </c>
      <c r="AA637" t="s">
        <v>2344</v>
      </c>
      <c r="AB637" t="s">
        <v>2965</v>
      </c>
      <c r="AC637" t="s">
        <v>2346</v>
      </c>
      <c r="AD637" t="s">
        <v>2407</v>
      </c>
      <c r="AE637" t="s">
        <v>2346</v>
      </c>
      <c r="AF637" t="s">
        <v>2407</v>
      </c>
      <c r="AG637" t="s">
        <v>2407</v>
      </c>
      <c r="AH637" t="s">
        <v>2951</v>
      </c>
      <c r="AI637" t="s">
        <v>2407</v>
      </c>
      <c r="AJ637" t="s">
        <v>2951</v>
      </c>
      <c r="AK637" t="s">
        <v>517</v>
      </c>
      <c r="AL637" t="s">
        <v>518</v>
      </c>
      <c r="AM637" t="s">
        <v>1048</v>
      </c>
      <c r="AN637" t="s">
        <v>427</v>
      </c>
      <c r="AO637" t="s">
        <v>428</v>
      </c>
      <c r="AP637" t="s">
        <v>6332</v>
      </c>
      <c r="AQ637" t="s">
        <v>6333</v>
      </c>
      <c r="AR637" t="s">
        <v>431</v>
      </c>
      <c r="AS637" t="s">
        <v>1589</v>
      </c>
      <c r="AT637" t="s">
        <v>431</v>
      </c>
      <c r="AU637" t="s">
        <v>405</v>
      </c>
      <c r="AV637" t="s">
        <v>405</v>
      </c>
      <c r="AW637" t="s">
        <v>623</v>
      </c>
      <c r="AX637" t="s">
        <v>623</v>
      </c>
      <c r="AY637" t="s">
        <v>431</v>
      </c>
      <c r="AZ637" t="s">
        <v>438</v>
      </c>
      <c r="BA637" t="s">
        <v>438</v>
      </c>
      <c r="BB637" t="s">
        <v>438</v>
      </c>
      <c r="BC637" t="s">
        <v>438</v>
      </c>
      <c r="BD637" t="s">
        <v>439</v>
      </c>
      <c r="BE637" t="s">
        <v>6334</v>
      </c>
      <c r="BF637" t="s">
        <v>441</v>
      </c>
      <c r="BG637" t="s">
        <v>442</v>
      </c>
      <c r="BH637" t="s">
        <v>442</v>
      </c>
      <c r="BI637" t="s">
        <v>438</v>
      </c>
      <c r="BJ637" t="s">
        <v>2951</v>
      </c>
      <c r="BK637" t="s">
        <v>2951</v>
      </c>
      <c r="BM637" t="s">
        <v>1035</v>
      </c>
      <c r="BN637" t="s">
        <v>447</v>
      </c>
    </row>
    <row r="638" spans="1:66">
      <c r="A638">
        <v>634</v>
      </c>
      <c r="B638" t="s">
        <v>486</v>
      </c>
      <c r="C638" t="s">
        <v>6335</v>
      </c>
      <c r="D638" t="s">
        <v>6336</v>
      </c>
      <c r="BM638" t="s">
        <v>444</v>
      </c>
      <c r="BN638" t="s">
        <v>444</v>
      </c>
    </row>
    <row r="639" spans="1:66">
      <c r="A639">
        <v>635</v>
      </c>
      <c r="B639" t="s">
        <v>186</v>
      </c>
      <c r="C639" t="s">
        <v>6337</v>
      </c>
      <c r="D639" t="s">
        <v>6338</v>
      </c>
      <c r="E639" t="s">
        <v>6337</v>
      </c>
      <c r="F639" t="s">
        <v>2358</v>
      </c>
      <c r="G639" t="s">
        <v>403</v>
      </c>
      <c r="H639" t="s">
        <v>598</v>
      </c>
      <c r="I639" t="s">
        <v>405</v>
      </c>
      <c r="J639" t="s">
        <v>405</v>
      </c>
      <c r="K639" t="s">
        <v>405</v>
      </c>
      <c r="L639" t="s">
        <v>6339</v>
      </c>
      <c r="M639" t="s">
        <v>405</v>
      </c>
      <c r="N639" t="s">
        <v>6340</v>
      </c>
      <c r="O639" t="s">
        <v>6341</v>
      </c>
      <c r="P639" t="s">
        <v>6342</v>
      </c>
      <c r="Q639" t="s">
        <v>6343</v>
      </c>
      <c r="R639" t="s">
        <v>405</v>
      </c>
      <c r="S639" t="s">
        <v>405</v>
      </c>
      <c r="T639" t="s">
        <v>6339</v>
      </c>
      <c r="U639" t="s">
        <v>6344</v>
      </c>
      <c r="V639" t="s">
        <v>6345</v>
      </c>
      <c r="W639" t="s">
        <v>642</v>
      </c>
      <c r="X639" t="s">
        <v>1085</v>
      </c>
      <c r="Y639" t="s">
        <v>642</v>
      </c>
      <c r="Z639" t="s">
        <v>1085</v>
      </c>
      <c r="AA639" t="s">
        <v>977</v>
      </c>
      <c r="AB639" t="s">
        <v>643</v>
      </c>
      <c r="AC639" t="s">
        <v>977</v>
      </c>
      <c r="AD639" t="s">
        <v>643</v>
      </c>
      <c r="AE639" t="s">
        <v>977</v>
      </c>
      <c r="AF639" t="s">
        <v>643</v>
      </c>
      <c r="AG639" t="s">
        <v>977</v>
      </c>
      <c r="AH639" t="s">
        <v>643</v>
      </c>
      <c r="AI639" t="s">
        <v>977</v>
      </c>
      <c r="AJ639" t="s">
        <v>1677</v>
      </c>
      <c r="AK639" t="s">
        <v>517</v>
      </c>
      <c r="AL639" t="s">
        <v>644</v>
      </c>
      <c r="AM639" t="s">
        <v>426</v>
      </c>
      <c r="AN639" t="s">
        <v>427</v>
      </c>
      <c r="AO639" t="s">
        <v>428</v>
      </c>
      <c r="AP639" t="s">
        <v>6346</v>
      </c>
      <c r="AQ639" t="s">
        <v>483</v>
      </c>
      <c r="AR639" t="s">
        <v>431</v>
      </c>
      <c r="AS639" t="s">
        <v>6347</v>
      </c>
      <c r="AT639" t="s">
        <v>431</v>
      </c>
      <c r="AU639" t="s">
        <v>405</v>
      </c>
      <c r="AV639" t="s">
        <v>405</v>
      </c>
      <c r="AW639" t="s">
        <v>623</v>
      </c>
      <c r="AX639" t="s">
        <v>623</v>
      </c>
      <c r="AY639" t="s">
        <v>431</v>
      </c>
      <c r="AZ639" t="s">
        <v>438</v>
      </c>
      <c r="BA639" t="s">
        <v>438</v>
      </c>
      <c r="BB639" t="s">
        <v>438</v>
      </c>
      <c r="BC639" t="s">
        <v>438</v>
      </c>
      <c r="BD639" t="s">
        <v>439</v>
      </c>
      <c r="BE639" t="s">
        <v>483</v>
      </c>
      <c r="BF639" t="s">
        <v>441</v>
      </c>
      <c r="BG639" t="s">
        <v>438</v>
      </c>
      <c r="BH639" t="s">
        <v>438</v>
      </c>
      <c r="BI639" t="s">
        <v>438</v>
      </c>
      <c r="BM639" t="s">
        <v>792</v>
      </c>
      <c r="BN639" t="s">
        <v>845</v>
      </c>
    </row>
    <row r="640" spans="1:66">
      <c r="A640">
        <v>636</v>
      </c>
      <c r="B640" t="s">
        <v>186</v>
      </c>
      <c r="C640" t="s">
        <v>6348</v>
      </c>
      <c r="D640" t="s">
        <v>6349</v>
      </c>
      <c r="E640" t="s">
        <v>6348</v>
      </c>
      <c r="F640" t="s">
        <v>2358</v>
      </c>
      <c r="G640" t="s">
        <v>554</v>
      </c>
      <c r="H640" t="s">
        <v>796</v>
      </c>
      <c r="I640" t="s">
        <v>405</v>
      </c>
      <c r="J640" t="s">
        <v>6350</v>
      </c>
      <c r="K640" t="s">
        <v>6351</v>
      </c>
      <c r="L640" t="s">
        <v>6352</v>
      </c>
      <c r="M640" t="s">
        <v>405</v>
      </c>
      <c r="N640" t="s">
        <v>6353</v>
      </c>
      <c r="O640" t="s">
        <v>6354</v>
      </c>
      <c r="P640" t="s">
        <v>2076</v>
      </c>
      <c r="Q640" t="s">
        <v>6355</v>
      </c>
      <c r="R640" t="s">
        <v>6350</v>
      </c>
      <c r="S640" t="s">
        <v>6351</v>
      </c>
      <c r="T640" t="s">
        <v>6352</v>
      </c>
      <c r="U640" t="s">
        <v>6356</v>
      </c>
      <c r="V640" t="s">
        <v>6357</v>
      </c>
      <c r="W640" t="s">
        <v>642</v>
      </c>
      <c r="X640" t="s">
        <v>2964</v>
      </c>
      <c r="Y640" t="s">
        <v>642</v>
      </c>
      <c r="Z640" t="s">
        <v>2964</v>
      </c>
      <c r="AA640" t="s">
        <v>2367</v>
      </c>
      <c r="AB640" t="s">
        <v>3732</v>
      </c>
      <c r="AC640" t="s">
        <v>3732</v>
      </c>
      <c r="AD640" t="s">
        <v>3421</v>
      </c>
      <c r="AE640" t="s">
        <v>3937</v>
      </c>
      <c r="AF640" t="s">
        <v>2977</v>
      </c>
      <c r="AG640" t="s">
        <v>2452</v>
      </c>
      <c r="AH640" t="s">
        <v>2452</v>
      </c>
      <c r="AI640" t="s">
        <v>2452</v>
      </c>
      <c r="AJ640" t="s">
        <v>2452</v>
      </c>
      <c r="AK640" t="s">
        <v>517</v>
      </c>
      <c r="AL640" t="s">
        <v>518</v>
      </c>
      <c r="AM640" t="s">
        <v>1048</v>
      </c>
      <c r="AN640" t="s">
        <v>427</v>
      </c>
      <c r="AO640" t="s">
        <v>572</v>
      </c>
      <c r="AP640" t="s">
        <v>429</v>
      </c>
      <c r="AQ640" t="s">
        <v>573</v>
      </c>
      <c r="AR640" t="s">
        <v>431</v>
      </c>
      <c r="AS640" t="s">
        <v>432</v>
      </c>
      <c r="AT640" t="s">
        <v>431</v>
      </c>
      <c r="AU640" t="s">
        <v>520</v>
      </c>
      <c r="AV640" t="s">
        <v>479</v>
      </c>
      <c r="AW640" t="s">
        <v>521</v>
      </c>
      <c r="AX640" t="s">
        <v>1131</v>
      </c>
      <c r="AY640" t="s">
        <v>431</v>
      </c>
      <c r="AZ640" t="s">
        <v>438</v>
      </c>
      <c r="BA640" t="s">
        <v>438</v>
      </c>
      <c r="BB640" t="s">
        <v>438</v>
      </c>
      <c r="BC640" t="s">
        <v>438</v>
      </c>
      <c r="BD640" t="s">
        <v>439</v>
      </c>
      <c r="BE640" t="s">
        <v>6358</v>
      </c>
      <c r="BF640" t="s">
        <v>441</v>
      </c>
      <c r="BG640" t="s">
        <v>442</v>
      </c>
      <c r="BH640" t="s">
        <v>442</v>
      </c>
      <c r="BI640" t="s">
        <v>438</v>
      </c>
      <c r="BJ640" t="s">
        <v>2452</v>
      </c>
      <c r="BK640" t="s">
        <v>2452</v>
      </c>
      <c r="BM640" t="s">
        <v>444</v>
      </c>
      <c r="BN640" t="s">
        <v>447</v>
      </c>
    </row>
    <row r="641" spans="1:66">
      <c r="A641">
        <v>637</v>
      </c>
      <c r="B641" t="s">
        <v>186</v>
      </c>
      <c r="C641" t="s">
        <v>6359</v>
      </c>
      <c r="D641" t="s">
        <v>6360</v>
      </c>
      <c r="E641" t="s">
        <v>6361</v>
      </c>
      <c r="F641" t="s">
        <v>2358</v>
      </c>
      <c r="G641" t="s">
        <v>403</v>
      </c>
      <c r="H641" t="s">
        <v>578</v>
      </c>
      <c r="I641" t="s">
        <v>405</v>
      </c>
      <c r="J641" t="s">
        <v>6362</v>
      </c>
      <c r="K641" t="s">
        <v>6362</v>
      </c>
      <c r="L641" t="s">
        <v>6363</v>
      </c>
      <c r="M641" t="s">
        <v>405</v>
      </c>
      <c r="N641" t="s">
        <v>6364</v>
      </c>
      <c r="O641" t="s">
        <v>405</v>
      </c>
      <c r="P641" t="s">
        <v>6365</v>
      </c>
      <c r="Q641" t="s">
        <v>4590</v>
      </c>
      <c r="R641" t="s">
        <v>6362</v>
      </c>
      <c r="S641" t="s">
        <v>6362</v>
      </c>
      <c r="T641" t="s">
        <v>6363</v>
      </c>
      <c r="U641" t="s">
        <v>6366</v>
      </c>
      <c r="V641" t="s">
        <v>6367</v>
      </c>
      <c r="W641" t="s">
        <v>640</v>
      </c>
      <c r="X641" t="s">
        <v>1127</v>
      </c>
      <c r="Y641" t="s">
        <v>640</v>
      </c>
      <c r="Z641" t="s">
        <v>641</v>
      </c>
      <c r="AA641" t="s">
        <v>642</v>
      </c>
      <c r="AB641" t="s">
        <v>2539</v>
      </c>
      <c r="AC641" t="s">
        <v>642</v>
      </c>
      <c r="AD641" t="s">
        <v>2419</v>
      </c>
      <c r="AE641" t="s">
        <v>2419</v>
      </c>
      <c r="AF641" t="s">
        <v>3732</v>
      </c>
      <c r="AG641" t="s">
        <v>2542</v>
      </c>
      <c r="AH641" t="s">
        <v>2686</v>
      </c>
      <c r="AI641" t="s">
        <v>2686</v>
      </c>
      <c r="AJ641" t="s">
        <v>3791</v>
      </c>
      <c r="AK641" t="s">
        <v>517</v>
      </c>
      <c r="AL641" t="s">
        <v>592</v>
      </c>
      <c r="AM641" t="s">
        <v>474</v>
      </c>
      <c r="AN641" t="s">
        <v>427</v>
      </c>
      <c r="AO641" t="s">
        <v>428</v>
      </c>
      <c r="AP641" t="s">
        <v>6368</v>
      </c>
      <c r="AQ641" t="s">
        <v>483</v>
      </c>
      <c r="AR641" t="s">
        <v>431</v>
      </c>
      <c r="AS641" t="s">
        <v>6369</v>
      </c>
      <c r="AT641" t="s">
        <v>431</v>
      </c>
      <c r="AU641" t="s">
        <v>405</v>
      </c>
      <c r="AV641" t="s">
        <v>405</v>
      </c>
      <c r="AW641" t="s">
        <v>623</v>
      </c>
      <c r="AX641" t="s">
        <v>623</v>
      </c>
      <c r="AY641" t="s">
        <v>431</v>
      </c>
      <c r="AZ641" t="s">
        <v>438</v>
      </c>
      <c r="BA641" t="s">
        <v>438</v>
      </c>
      <c r="BB641" t="s">
        <v>438</v>
      </c>
      <c r="BC641" t="s">
        <v>438</v>
      </c>
      <c r="BD641" t="s">
        <v>439</v>
      </c>
      <c r="BE641" t="s">
        <v>483</v>
      </c>
      <c r="BF641" t="s">
        <v>441</v>
      </c>
      <c r="BG641" t="s">
        <v>442</v>
      </c>
      <c r="BH641" t="s">
        <v>442</v>
      </c>
      <c r="BI641" t="s">
        <v>438</v>
      </c>
      <c r="BJ641" t="s">
        <v>2686</v>
      </c>
      <c r="BK641" t="s">
        <v>2686</v>
      </c>
      <c r="BM641" t="s">
        <v>845</v>
      </c>
      <c r="BN641" t="s">
        <v>845</v>
      </c>
    </row>
    <row r="642" spans="1:66">
      <c r="A642">
        <v>638</v>
      </c>
      <c r="B642" t="s">
        <v>697</v>
      </c>
      <c r="C642" t="s">
        <v>6370</v>
      </c>
      <c r="D642" t="s">
        <v>6371</v>
      </c>
      <c r="BM642" t="s">
        <v>444</v>
      </c>
      <c r="BN642" t="s">
        <v>444</v>
      </c>
    </row>
    <row r="643" spans="1:66">
      <c r="A643">
        <v>639</v>
      </c>
      <c r="B643" t="s">
        <v>186</v>
      </c>
      <c r="C643" t="s">
        <v>6372</v>
      </c>
      <c r="D643" t="s">
        <v>6373</v>
      </c>
      <c r="E643" t="s">
        <v>6372</v>
      </c>
      <c r="F643" t="s">
        <v>2358</v>
      </c>
      <c r="G643" t="s">
        <v>403</v>
      </c>
      <c r="H643" t="s">
        <v>598</v>
      </c>
      <c r="I643" t="s">
        <v>405</v>
      </c>
      <c r="J643" t="s">
        <v>405</v>
      </c>
      <c r="K643" t="s">
        <v>405</v>
      </c>
      <c r="L643" t="s">
        <v>6374</v>
      </c>
      <c r="M643" t="s">
        <v>4285</v>
      </c>
      <c r="N643" t="s">
        <v>4285</v>
      </c>
      <c r="O643" t="s">
        <v>6375</v>
      </c>
      <c r="P643" t="s">
        <v>6376</v>
      </c>
      <c r="Q643" t="s">
        <v>6377</v>
      </c>
      <c r="R643" t="s">
        <v>405</v>
      </c>
      <c r="S643" t="s">
        <v>405</v>
      </c>
      <c r="T643" t="s">
        <v>6374</v>
      </c>
      <c r="U643" t="s">
        <v>6378</v>
      </c>
      <c r="V643" t="s">
        <v>6379</v>
      </c>
      <c r="W643" t="s">
        <v>642</v>
      </c>
      <c r="X643" t="s">
        <v>1085</v>
      </c>
      <c r="Y643" t="s">
        <v>642</v>
      </c>
      <c r="Z643" t="s">
        <v>1085</v>
      </c>
      <c r="AA643" t="s">
        <v>1086</v>
      </c>
      <c r="AB643" t="s">
        <v>643</v>
      </c>
      <c r="AC643" t="s">
        <v>2404</v>
      </c>
      <c r="AD643" t="s">
        <v>2580</v>
      </c>
      <c r="AE643" t="s">
        <v>2404</v>
      </c>
      <c r="AF643" t="s">
        <v>2580</v>
      </c>
      <c r="AG643" t="s">
        <v>2950</v>
      </c>
      <c r="AH643" t="s">
        <v>2950</v>
      </c>
      <c r="AI643" t="s">
        <v>2490</v>
      </c>
      <c r="AJ643" t="s">
        <v>3127</v>
      </c>
      <c r="AK643" t="s">
        <v>517</v>
      </c>
      <c r="AL643" t="s">
        <v>518</v>
      </c>
      <c r="AM643" t="s">
        <v>474</v>
      </c>
      <c r="AN643" t="s">
        <v>427</v>
      </c>
      <c r="AO643" t="s">
        <v>428</v>
      </c>
      <c r="AP643" t="s">
        <v>429</v>
      </c>
      <c r="AQ643" t="s">
        <v>483</v>
      </c>
      <c r="AR643" t="s">
        <v>431</v>
      </c>
      <c r="AS643" t="s">
        <v>6380</v>
      </c>
      <c r="AT643" t="s">
        <v>431</v>
      </c>
      <c r="AU643" t="s">
        <v>520</v>
      </c>
      <c r="AV643" t="s">
        <v>674</v>
      </c>
      <c r="AW643" t="s">
        <v>521</v>
      </c>
      <c r="AX643" t="s">
        <v>480</v>
      </c>
      <c r="AY643" t="s">
        <v>431</v>
      </c>
      <c r="AZ643" t="s">
        <v>438</v>
      </c>
      <c r="BA643" t="s">
        <v>438</v>
      </c>
      <c r="BB643" t="s">
        <v>438</v>
      </c>
      <c r="BC643" t="s">
        <v>438</v>
      </c>
      <c r="BD643" t="s">
        <v>439</v>
      </c>
      <c r="BE643" t="s">
        <v>483</v>
      </c>
      <c r="BF643" t="s">
        <v>441</v>
      </c>
      <c r="BG643" t="s">
        <v>438</v>
      </c>
      <c r="BH643" t="s">
        <v>442</v>
      </c>
      <c r="BI643" t="s">
        <v>438</v>
      </c>
      <c r="BK643" t="s">
        <v>2950</v>
      </c>
      <c r="BM643" t="s">
        <v>485</v>
      </c>
      <c r="BN643" t="s">
        <v>447</v>
      </c>
    </row>
    <row r="644" spans="1:66">
      <c r="A644">
        <v>640</v>
      </c>
      <c r="B644" t="s">
        <v>186</v>
      </c>
      <c r="C644" t="s">
        <v>6381</v>
      </c>
      <c r="D644" t="s">
        <v>6382</v>
      </c>
      <c r="E644" t="s">
        <v>6381</v>
      </c>
      <c r="F644" t="s">
        <v>2358</v>
      </c>
      <c r="G644" t="s">
        <v>403</v>
      </c>
      <c r="H644" t="s">
        <v>598</v>
      </c>
      <c r="I644" t="s">
        <v>405</v>
      </c>
      <c r="J644" t="s">
        <v>405</v>
      </c>
      <c r="K644" t="s">
        <v>405</v>
      </c>
      <c r="L644" t="s">
        <v>6383</v>
      </c>
      <c r="M644" t="s">
        <v>6384</v>
      </c>
      <c r="N644" t="s">
        <v>6384</v>
      </c>
      <c r="O644" t="s">
        <v>6385</v>
      </c>
      <c r="P644" t="s">
        <v>6386</v>
      </c>
      <c r="Q644" t="s">
        <v>405</v>
      </c>
      <c r="R644" t="s">
        <v>405</v>
      </c>
      <c r="S644" t="s">
        <v>405</v>
      </c>
      <c r="T644" t="s">
        <v>6383</v>
      </c>
      <c r="U644" t="s">
        <v>6387</v>
      </c>
      <c r="V644" t="s">
        <v>6379</v>
      </c>
      <c r="W644" t="s">
        <v>642</v>
      </c>
      <c r="X644" t="s">
        <v>1085</v>
      </c>
      <c r="Y644" t="s">
        <v>642</v>
      </c>
      <c r="Z644" t="s">
        <v>1085</v>
      </c>
      <c r="AA644" t="s">
        <v>1086</v>
      </c>
      <c r="AB644" t="s">
        <v>643</v>
      </c>
      <c r="AC644" t="s">
        <v>2404</v>
      </c>
      <c r="AD644" t="s">
        <v>2580</v>
      </c>
      <c r="AE644" t="s">
        <v>2404</v>
      </c>
      <c r="AF644" t="s">
        <v>2580</v>
      </c>
      <c r="AG644" t="s">
        <v>2950</v>
      </c>
      <c r="AH644" t="s">
        <v>2950</v>
      </c>
      <c r="AI644" t="s">
        <v>2490</v>
      </c>
      <c r="AJ644" t="s">
        <v>3127</v>
      </c>
      <c r="AK644" t="s">
        <v>517</v>
      </c>
      <c r="AL644" t="s">
        <v>518</v>
      </c>
      <c r="AM644" t="s">
        <v>474</v>
      </c>
      <c r="AN644" t="s">
        <v>427</v>
      </c>
      <c r="AO644" t="s">
        <v>428</v>
      </c>
      <c r="AP644" t="s">
        <v>429</v>
      </c>
      <c r="AQ644" t="s">
        <v>483</v>
      </c>
      <c r="AR644" t="s">
        <v>431</v>
      </c>
      <c r="AS644" t="s">
        <v>477</v>
      </c>
      <c r="AT644" t="s">
        <v>431</v>
      </c>
      <c r="AU644" t="s">
        <v>520</v>
      </c>
      <c r="AV644" t="s">
        <v>434</v>
      </c>
      <c r="AW644" t="s">
        <v>521</v>
      </c>
      <c r="AX644" t="s">
        <v>480</v>
      </c>
      <c r="AY644" t="s">
        <v>431</v>
      </c>
      <c r="AZ644" t="s">
        <v>438</v>
      </c>
      <c r="BA644" t="s">
        <v>438</v>
      </c>
      <c r="BB644" t="s">
        <v>438</v>
      </c>
      <c r="BC644" t="s">
        <v>438</v>
      </c>
      <c r="BD644" t="s">
        <v>439</v>
      </c>
      <c r="BE644" t="s">
        <v>483</v>
      </c>
      <c r="BF644" t="s">
        <v>441</v>
      </c>
      <c r="BG644" t="s">
        <v>438</v>
      </c>
      <c r="BH644" t="s">
        <v>442</v>
      </c>
      <c r="BI644" t="s">
        <v>438</v>
      </c>
      <c r="BK644" t="s">
        <v>2950</v>
      </c>
      <c r="BM644" t="s">
        <v>447</v>
      </c>
      <c r="BN644" t="s">
        <v>844</v>
      </c>
    </row>
    <row r="645" spans="1:66">
      <c r="A645">
        <v>641</v>
      </c>
      <c r="B645" t="s">
        <v>1395</v>
      </c>
      <c r="C645" t="s">
        <v>6388</v>
      </c>
      <c r="D645" t="s">
        <v>6389</v>
      </c>
      <c r="BM645" t="s">
        <v>443</v>
      </c>
      <c r="BN645" t="s">
        <v>444</v>
      </c>
    </row>
    <row r="646" spans="1:66">
      <c r="A646">
        <v>642</v>
      </c>
      <c r="B646" t="s">
        <v>186</v>
      </c>
      <c r="C646" t="s">
        <v>6390</v>
      </c>
      <c r="D646" t="s">
        <v>6391</v>
      </c>
      <c r="E646" t="s">
        <v>6390</v>
      </c>
      <c r="F646" t="s">
        <v>2358</v>
      </c>
      <c r="G646" t="s">
        <v>403</v>
      </c>
      <c r="H646" t="s">
        <v>598</v>
      </c>
      <c r="I646" t="s">
        <v>405</v>
      </c>
      <c r="J646" t="s">
        <v>6392</v>
      </c>
      <c r="K646" t="s">
        <v>6392</v>
      </c>
      <c r="L646" t="s">
        <v>6393</v>
      </c>
      <c r="M646" t="s">
        <v>405</v>
      </c>
      <c r="N646" t="s">
        <v>6394</v>
      </c>
      <c r="O646" t="s">
        <v>6395</v>
      </c>
      <c r="P646" t="s">
        <v>6396</v>
      </c>
      <c r="Q646" t="s">
        <v>1245</v>
      </c>
      <c r="R646" t="s">
        <v>6392</v>
      </c>
      <c r="S646" t="s">
        <v>6392</v>
      </c>
      <c r="T646" t="s">
        <v>6393</v>
      </c>
      <c r="U646" t="s">
        <v>6397</v>
      </c>
      <c r="V646" t="s">
        <v>6398</v>
      </c>
      <c r="W646" t="s">
        <v>952</v>
      </c>
      <c r="X646" t="s">
        <v>957</v>
      </c>
      <c r="Y646" t="s">
        <v>952</v>
      </c>
      <c r="Z646" t="s">
        <v>957</v>
      </c>
      <c r="AA646" t="s">
        <v>2387</v>
      </c>
      <c r="AB646" t="s">
        <v>2718</v>
      </c>
      <c r="AC646" t="s">
        <v>2419</v>
      </c>
      <c r="AD646" t="s">
        <v>2718</v>
      </c>
      <c r="AE646" t="s">
        <v>2404</v>
      </c>
      <c r="AF646" t="s">
        <v>2718</v>
      </c>
      <c r="AG646" t="s">
        <v>2952</v>
      </c>
      <c r="AH646" t="s">
        <v>3776</v>
      </c>
      <c r="AI646" t="s">
        <v>2952</v>
      </c>
      <c r="AJ646" t="s">
        <v>3776</v>
      </c>
      <c r="AK646" t="s">
        <v>517</v>
      </c>
      <c r="AL646" t="s">
        <v>518</v>
      </c>
      <c r="AM646" t="s">
        <v>426</v>
      </c>
      <c r="AN646" t="s">
        <v>427</v>
      </c>
      <c r="AO646" t="s">
        <v>593</v>
      </c>
      <c r="AP646" t="s">
        <v>1673</v>
      </c>
      <c r="AQ646" t="s">
        <v>483</v>
      </c>
      <c r="AR646" t="s">
        <v>437</v>
      </c>
      <c r="AS646" t="s">
        <v>6399</v>
      </c>
      <c r="AT646" t="s">
        <v>431</v>
      </c>
      <c r="AU646" t="s">
        <v>433</v>
      </c>
      <c r="AV646" t="s">
        <v>479</v>
      </c>
      <c r="AW646" t="s">
        <v>435</v>
      </c>
      <c r="AX646" t="s">
        <v>6400</v>
      </c>
      <c r="AY646" t="s">
        <v>437</v>
      </c>
      <c r="AZ646" t="s">
        <v>438</v>
      </c>
      <c r="BA646" t="s">
        <v>438</v>
      </c>
      <c r="BB646" t="s">
        <v>438</v>
      </c>
      <c r="BC646" t="s">
        <v>438</v>
      </c>
      <c r="BD646" t="s">
        <v>439</v>
      </c>
      <c r="BE646" t="s">
        <v>483</v>
      </c>
      <c r="BF646" t="s">
        <v>441</v>
      </c>
      <c r="BG646" t="s">
        <v>438</v>
      </c>
      <c r="BH646" t="s">
        <v>438</v>
      </c>
      <c r="BI646" t="s">
        <v>442</v>
      </c>
      <c r="BL646" t="s">
        <v>5935</v>
      </c>
      <c r="BM646" t="s">
        <v>443</v>
      </c>
      <c r="BN646" t="s">
        <v>447</v>
      </c>
    </row>
    <row r="647" spans="1:66">
      <c r="A647">
        <v>643</v>
      </c>
      <c r="B647" t="s">
        <v>186</v>
      </c>
      <c r="C647" t="s">
        <v>6401</v>
      </c>
      <c r="D647" t="s">
        <v>6402</v>
      </c>
      <c r="E647" t="s">
        <v>6401</v>
      </c>
      <c r="F647" t="s">
        <v>2358</v>
      </c>
      <c r="G647" t="s">
        <v>403</v>
      </c>
      <c r="H647" t="s">
        <v>1580</v>
      </c>
      <c r="I647" t="s">
        <v>405</v>
      </c>
      <c r="J647" t="s">
        <v>6403</v>
      </c>
      <c r="K647" t="s">
        <v>405</v>
      </c>
      <c r="L647" t="s">
        <v>6404</v>
      </c>
      <c r="M647" t="s">
        <v>405</v>
      </c>
      <c r="N647" t="s">
        <v>6405</v>
      </c>
      <c r="O647" t="s">
        <v>6406</v>
      </c>
      <c r="P647" t="s">
        <v>6407</v>
      </c>
      <c r="Q647" t="s">
        <v>6408</v>
      </c>
      <c r="R647" t="s">
        <v>6403</v>
      </c>
      <c r="S647" t="s">
        <v>405</v>
      </c>
      <c r="T647" t="s">
        <v>6404</v>
      </c>
      <c r="U647" t="s">
        <v>6409</v>
      </c>
      <c r="V647" t="s">
        <v>6410</v>
      </c>
      <c r="W647" t="s">
        <v>2554</v>
      </c>
      <c r="X647" t="s">
        <v>3648</v>
      </c>
      <c r="Y647" t="s">
        <v>2554</v>
      </c>
      <c r="Z647" t="s">
        <v>3648</v>
      </c>
      <c r="AA647" t="s">
        <v>2510</v>
      </c>
      <c r="AB647" t="s">
        <v>2539</v>
      </c>
      <c r="AC647" t="s">
        <v>2419</v>
      </c>
      <c r="AD647" t="s">
        <v>2686</v>
      </c>
      <c r="AE647" t="s">
        <v>2686</v>
      </c>
      <c r="AF647" t="s">
        <v>643</v>
      </c>
      <c r="AG647" t="s">
        <v>2686</v>
      </c>
      <c r="AH647" t="s">
        <v>643</v>
      </c>
      <c r="AI647" t="s">
        <v>2686</v>
      </c>
      <c r="AJ647" t="s">
        <v>643</v>
      </c>
      <c r="AK647" t="s">
        <v>517</v>
      </c>
      <c r="AL647" t="s">
        <v>518</v>
      </c>
      <c r="AM647" t="s">
        <v>426</v>
      </c>
      <c r="AN647" t="s">
        <v>427</v>
      </c>
      <c r="AO647" t="s">
        <v>428</v>
      </c>
      <c r="AP647" t="s">
        <v>6411</v>
      </c>
      <c r="AQ647" t="s">
        <v>483</v>
      </c>
      <c r="AR647" t="s">
        <v>431</v>
      </c>
      <c r="AS647" t="s">
        <v>477</v>
      </c>
      <c r="AT647" t="s">
        <v>431</v>
      </c>
      <c r="AU647" t="s">
        <v>405</v>
      </c>
      <c r="AV647" t="s">
        <v>405</v>
      </c>
      <c r="AW647" t="s">
        <v>623</v>
      </c>
      <c r="AX647" t="s">
        <v>623</v>
      </c>
      <c r="AY647" t="s">
        <v>431</v>
      </c>
      <c r="AZ647" t="s">
        <v>438</v>
      </c>
      <c r="BA647" t="s">
        <v>438</v>
      </c>
      <c r="BB647" t="s">
        <v>438</v>
      </c>
      <c r="BC647" t="s">
        <v>438</v>
      </c>
      <c r="BD647" t="s">
        <v>439</v>
      </c>
      <c r="BE647" t="s">
        <v>483</v>
      </c>
      <c r="BF647" t="s">
        <v>441</v>
      </c>
      <c r="BG647" t="s">
        <v>442</v>
      </c>
      <c r="BH647" t="s">
        <v>442</v>
      </c>
      <c r="BI647" t="s">
        <v>438</v>
      </c>
      <c r="BJ647" t="s">
        <v>643</v>
      </c>
      <c r="BK647" t="s">
        <v>643</v>
      </c>
      <c r="BM647" t="s">
        <v>845</v>
      </c>
      <c r="BN647" t="s">
        <v>447</v>
      </c>
    </row>
    <row r="648" spans="1:66">
      <c r="A648">
        <v>644</v>
      </c>
      <c r="B648" t="s">
        <v>186</v>
      </c>
      <c r="C648" t="s">
        <v>6412</v>
      </c>
      <c r="D648" t="s">
        <v>6413</v>
      </c>
      <c r="E648" t="s">
        <v>6412</v>
      </c>
      <c r="F648" t="s">
        <v>2358</v>
      </c>
      <c r="G648" t="s">
        <v>403</v>
      </c>
      <c r="H648" t="s">
        <v>1580</v>
      </c>
      <c r="I648" t="s">
        <v>405</v>
      </c>
      <c r="J648" t="s">
        <v>405</v>
      </c>
      <c r="K648" t="s">
        <v>405</v>
      </c>
      <c r="L648" t="s">
        <v>6414</v>
      </c>
      <c r="M648" t="s">
        <v>405</v>
      </c>
      <c r="N648" t="s">
        <v>6415</v>
      </c>
      <c r="O648" t="s">
        <v>6416</v>
      </c>
      <c r="P648" t="s">
        <v>6417</v>
      </c>
      <c r="Q648" t="s">
        <v>6418</v>
      </c>
      <c r="R648" t="s">
        <v>405</v>
      </c>
      <c r="S648" t="s">
        <v>405</v>
      </c>
      <c r="T648" t="s">
        <v>6414</v>
      </c>
      <c r="U648" t="s">
        <v>6419</v>
      </c>
      <c r="V648" t="s">
        <v>6420</v>
      </c>
      <c r="W648" t="s">
        <v>2540</v>
      </c>
      <c r="X648" t="s">
        <v>2343</v>
      </c>
      <c r="Y648" t="s">
        <v>2452</v>
      </c>
      <c r="Z648" t="s">
        <v>643</v>
      </c>
      <c r="AA648" t="s">
        <v>2404</v>
      </c>
      <c r="AB648" t="s">
        <v>4608</v>
      </c>
      <c r="AC648" t="s">
        <v>2346</v>
      </c>
      <c r="AD648" t="s">
        <v>2580</v>
      </c>
      <c r="AE648" t="s">
        <v>2950</v>
      </c>
      <c r="AF648" t="s">
        <v>4465</v>
      </c>
      <c r="AG648" t="s">
        <v>2953</v>
      </c>
      <c r="AH648" t="s">
        <v>3053</v>
      </c>
      <c r="AI648" t="s">
        <v>6421</v>
      </c>
      <c r="AJ648" t="s">
        <v>2784</v>
      </c>
      <c r="AK648" t="s">
        <v>517</v>
      </c>
      <c r="AL648" t="s">
        <v>518</v>
      </c>
      <c r="AM648" t="s">
        <v>1048</v>
      </c>
      <c r="AN648" t="s">
        <v>427</v>
      </c>
      <c r="AO648" t="s">
        <v>428</v>
      </c>
      <c r="AP648" t="s">
        <v>6422</v>
      </c>
      <c r="AQ648" t="s">
        <v>6423</v>
      </c>
      <c r="AR648" t="s">
        <v>431</v>
      </c>
      <c r="AS648" t="s">
        <v>6424</v>
      </c>
      <c r="AT648" t="s">
        <v>431</v>
      </c>
      <c r="AU648" t="s">
        <v>405</v>
      </c>
      <c r="AV648" t="s">
        <v>405</v>
      </c>
      <c r="AW648" t="s">
        <v>623</v>
      </c>
      <c r="AX648" t="s">
        <v>623</v>
      </c>
      <c r="AY648" t="s">
        <v>431</v>
      </c>
      <c r="AZ648" t="s">
        <v>438</v>
      </c>
      <c r="BA648" t="s">
        <v>438</v>
      </c>
      <c r="BB648" t="s">
        <v>438</v>
      </c>
      <c r="BC648" t="s">
        <v>438</v>
      </c>
      <c r="BD648" t="s">
        <v>439</v>
      </c>
      <c r="BE648" t="s">
        <v>6425</v>
      </c>
      <c r="BF648" t="s">
        <v>441</v>
      </c>
      <c r="BG648" t="s">
        <v>442</v>
      </c>
      <c r="BH648" t="s">
        <v>442</v>
      </c>
      <c r="BI648" t="s">
        <v>442</v>
      </c>
      <c r="BJ648" t="s">
        <v>3053</v>
      </c>
      <c r="BK648" t="s">
        <v>3053</v>
      </c>
      <c r="BL648" t="s">
        <v>3053</v>
      </c>
      <c r="BM648" t="s">
        <v>444</v>
      </c>
      <c r="BN648" t="s">
        <v>447</v>
      </c>
    </row>
    <row r="649" spans="1:66">
      <c r="A649">
        <v>645</v>
      </c>
      <c r="B649" t="s">
        <v>186</v>
      </c>
      <c r="C649" t="s">
        <v>6426</v>
      </c>
      <c r="D649" t="s">
        <v>6360</v>
      </c>
      <c r="E649" t="s">
        <v>6426</v>
      </c>
      <c r="F649" t="s">
        <v>2358</v>
      </c>
      <c r="G649" t="s">
        <v>403</v>
      </c>
      <c r="H649" t="s">
        <v>598</v>
      </c>
      <c r="I649" t="s">
        <v>405</v>
      </c>
      <c r="J649" t="s">
        <v>6427</v>
      </c>
      <c r="K649" t="s">
        <v>405</v>
      </c>
      <c r="L649" t="s">
        <v>6428</v>
      </c>
      <c r="M649" t="s">
        <v>405</v>
      </c>
      <c r="N649" t="s">
        <v>1017</v>
      </c>
      <c r="O649" t="s">
        <v>6429</v>
      </c>
      <c r="P649" t="s">
        <v>6430</v>
      </c>
      <c r="Q649" t="s">
        <v>6431</v>
      </c>
      <c r="R649" t="s">
        <v>6427</v>
      </c>
      <c r="S649" t="s">
        <v>405</v>
      </c>
      <c r="T649" t="s">
        <v>6428</v>
      </c>
      <c r="U649" t="s">
        <v>6432</v>
      </c>
      <c r="V649" t="s">
        <v>6433</v>
      </c>
      <c r="W649" t="s">
        <v>973</v>
      </c>
      <c r="X649" t="s">
        <v>641</v>
      </c>
      <c r="Y649" t="s">
        <v>973</v>
      </c>
      <c r="Z649" t="s">
        <v>641</v>
      </c>
      <c r="AA649" t="s">
        <v>642</v>
      </c>
      <c r="AB649" t="s">
        <v>643</v>
      </c>
      <c r="AC649" t="s">
        <v>2404</v>
      </c>
      <c r="AD649" t="s">
        <v>3892</v>
      </c>
      <c r="AE649" t="s">
        <v>2404</v>
      </c>
      <c r="AF649" t="s">
        <v>3892</v>
      </c>
      <c r="AG649" t="s">
        <v>3055</v>
      </c>
      <c r="AH649" t="s">
        <v>2718</v>
      </c>
      <c r="AI649" t="s">
        <v>3055</v>
      </c>
      <c r="AJ649" t="s">
        <v>2718</v>
      </c>
      <c r="AK649" t="s">
        <v>517</v>
      </c>
      <c r="AL649" t="s">
        <v>518</v>
      </c>
      <c r="AM649" t="s">
        <v>1048</v>
      </c>
      <c r="AN649" t="s">
        <v>427</v>
      </c>
      <c r="AO649" t="s">
        <v>428</v>
      </c>
      <c r="AP649" t="s">
        <v>2610</v>
      </c>
      <c r="AQ649" t="s">
        <v>1109</v>
      </c>
      <c r="AR649" t="s">
        <v>431</v>
      </c>
      <c r="AS649" t="s">
        <v>477</v>
      </c>
      <c r="AT649" t="s">
        <v>431</v>
      </c>
      <c r="AU649" t="s">
        <v>520</v>
      </c>
      <c r="AV649" t="s">
        <v>674</v>
      </c>
      <c r="AW649" t="s">
        <v>521</v>
      </c>
      <c r="AX649" t="s">
        <v>3058</v>
      </c>
      <c r="AY649" t="s">
        <v>437</v>
      </c>
      <c r="AZ649" t="s">
        <v>438</v>
      </c>
      <c r="BA649" t="s">
        <v>438</v>
      </c>
      <c r="BB649" t="s">
        <v>438</v>
      </c>
      <c r="BC649" t="s">
        <v>438</v>
      </c>
      <c r="BD649" t="s">
        <v>439</v>
      </c>
      <c r="BE649" t="s">
        <v>6434</v>
      </c>
      <c r="BF649" t="s">
        <v>441</v>
      </c>
      <c r="BG649" t="s">
        <v>442</v>
      </c>
      <c r="BH649" t="s">
        <v>442</v>
      </c>
      <c r="BI649" t="s">
        <v>438</v>
      </c>
      <c r="BJ649" t="s">
        <v>3055</v>
      </c>
      <c r="BK649" t="s">
        <v>3055</v>
      </c>
      <c r="BM649" t="s">
        <v>743</v>
      </c>
      <c r="BN649" t="s">
        <v>447</v>
      </c>
    </row>
    <row r="650" spans="1:66">
      <c r="A650">
        <v>646</v>
      </c>
      <c r="B650" t="s">
        <v>186</v>
      </c>
      <c r="C650" t="s">
        <v>6435</v>
      </c>
      <c r="D650" t="s">
        <v>6436</v>
      </c>
      <c r="E650" t="s">
        <v>6435</v>
      </c>
      <c r="F650" t="s">
        <v>2358</v>
      </c>
      <c r="G650" t="s">
        <v>403</v>
      </c>
      <c r="H650" t="s">
        <v>1580</v>
      </c>
      <c r="I650" t="s">
        <v>405</v>
      </c>
      <c r="J650" t="s">
        <v>6437</v>
      </c>
      <c r="K650" t="s">
        <v>405</v>
      </c>
      <c r="L650" t="s">
        <v>6438</v>
      </c>
      <c r="M650" t="s">
        <v>405</v>
      </c>
      <c r="N650" t="s">
        <v>6439</v>
      </c>
      <c r="O650" t="s">
        <v>6440</v>
      </c>
      <c r="P650" t="s">
        <v>6441</v>
      </c>
      <c r="Q650" t="s">
        <v>6442</v>
      </c>
      <c r="R650" t="s">
        <v>6437</v>
      </c>
      <c r="S650" t="s">
        <v>405</v>
      </c>
      <c r="T650" t="s">
        <v>6438</v>
      </c>
      <c r="U650" t="s">
        <v>6443</v>
      </c>
      <c r="V650" t="s">
        <v>6444</v>
      </c>
      <c r="W650" t="s">
        <v>1491</v>
      </c>
      <c r="X650" t="s">
        <v>5812</v>
      </c>
      <c r="Y650" t="s">
        <v>1491</v>
      </c>
      <c r="Z650" t="s">
        <v>5812</v>
      </c>
      <c r="AA650" t="s">
        <v>3627</v>
      </c>
      <c r="AB650" t="s">
        <v>5813</v>
      </c>
      <c r="AC650" t="s">
        <v>977</v>
      </c>
      <c r="AD650" t="s">
        <v>1490</v>
      </c>
      <c r="AE650" t="s">
        <v>2748</v>
      </c>
      <c r="AF650" t="s">
        <v>1493</v>
      </c>
      <c r="AG650" t="s">
        <v>2419</v>
      </c>
      <c r="AH650" t="s">
        <v>2540</v>
      </c>
      <c r="AI650" t="s">
        <v>2419</v>
      </c>
      <c r="AJ650" t="s">
        <v>2540</v>
      </c>
      <c r="AK650" t="s">
        <v>517</v>
      </c>
      <c r="AL650" t="s">
        <v>518</v>
      </c>
      <c r="AM650" t="s">
        <v>474</v>
      </c>
      <c r="AN650" t="s">
        <v>427</v>
      </c>
      <c r="AO650" t="s">
        <v>428</v>
      </c>
      <c r="AP650" t="s">
        <v>429</v>
      </c>
      <c r="AQ650" t="s">
        <v>6445</v>
      </c>
      <c r="AR650" t="s">
        <v>431</v>
      </c>
      <c r="AS650" t="s">
        <v>477</v>
      </c>
      <c r="AT650" t="s">
        <v>431</v>
      </c>
      <c r="AU650" t="s">
        <v>520</v>
      </c>
      <c r="AV650" t="s">
        <v>674</v>
      </c>
      <c r="AW650" t="s">
        <v>521</v>
      </c>
      <c r="AX650" t="s">
        <v>521</v>
      </c>
      <c r="AY650" t="s">
        <v>437</v>
      </c>
      <c r="AZ650" t="s">
        <v>438</v>
      </c>
      <c r="BA650" t="s">
        <v>438</v>
      </c>
      <c r="BB650" t="s">
        <v>438</v>
      </c>
      <c r="BC650" t="s">
        <v>438</v>
      </c>
      <c r="BD650" t="s">
        <v>439</v>
      </c>
      <c r="BE650" t="s">
        <v>6446</v>
      </c>
      <c r="BF650" t="s">
        <v>441</v>
      </c>
      <c r="BG650" t="s">
        <v>442</v>
      </c>
      <c r="BH650" t="s">
        <v>442</v>
      </c>
      <c r="BI650" t="s">
        <v>438</v>
      </c>
      <c r="BJ650" t="s">
        <v>2540</v>
      </c>
      <c r="BK650" t="s">
        <v>2540</v>
      </c>
      <c r="BM650" t="s">
        <v>1035</v>
      </c>
      <c r="BN650" t="s">
        <v>485</v>
      </c>
    </row>
    <row r="651" spans="1:66">
      <c r="A651">
        <v>647</v>
      </c>
      <c r="B651" t="s">
        <v>186</v>
      </c>
      <c r="C651" t="s">
        <v>6447</v>
      </c>
      <c r="D651" t="s">
        <v>6448</v>
      </c>
      <c r="E651" t="s">
        <v>6447</v>
      </c>
      <c r="F651" t="s">
        <v>2358</v>
      </c>
      <c r="G651" t="s">
        <v>403</v>
      </c>
      <c r="H651" t="s">
        <v>598</v>
      </c>
      <c r="I651" t="s">
        <v>405</v>
      </c>
      <c r="J651" t="s">
        <v>6449</v>
      </c>
      <c r="K651" t="s">
        <v>405</v>
      </c>
      <c r="L651" t="s">
        <v>6450</v>
      </c>
      <c r="M651" t="s">
        <v>4416</v>
      </c>
      <c r="N651" t="s">
        <v>6451</v>
      </c>
      <c r="O651" t="s">
        <v>6452</v>
      </c>
      <c r="P651" t="s">
        <v>6453</v>
      </c>
      <c r="Q651" t="s">
        <v>6454</v>
      </c>
      <c r="R651" t="s">
        <v>6449</v>
      </c>
      <c r="S651" t="s">
        <v>405</v>
      </c>
      <c r="T651" t="s">
        <v>6450</v>
      </c>
      <c r="U651" t="s">
        <v>6455</v>
      </c>
      <c r="V651" t="s">
        <v>6456</v>
      </c>
      <c r="W651" t="s">
        <v>973</v>
      </c>
      <c r="X651" t="s">
        <v>641</v>
      </c>
      <c r="Y651" t="s">
        <v>973</v>
      </c>
      <c r="Z651" t="s">
        <v>641</v>
      </c>
      <c r="AA651" t="s">
        <v>642</v>
      </c>
      <c r="AB651" t="s">
        <v>643</v>
      </c>
      <c r="AC651" t="s">
        <v>642</v>
      </c>
      <c r="AD651" t="s">
        <v>643</v>
      </c>
      <c r="AE651" t="s">
        <v>2404</v>
      </c>
      <c r="AF651" t="s">
        <v>2580</v>
      </c>
      <c r="AG651" t="s">
        <v>2404</v>
      </c>
      <c r="AH651" t="s">
        <v>2580</v>
      </c>
      <c r="AI651" t="s">
        <v>2404</v>
      </c>
      <c r="AJ651" t="s">
        <v>2580</v>
      </c>
      <c r="AK651" t="s">
        <v>517</v>
      </c>
      <c r="AL651" t="s">
        <v>592</v>
      </c>
      <c r="AM651" t="s">
        <v>426</v>
      </c>
      <c r="AN651" t="s">
        <v>427</v>
      </c>
      <c r="AO651" t="s">
        <v>428</v>
      </c>
      <c r="AP651" t="s">
        <v>6124</v>
      </c>
      <c r="AQ651" t="s">
        <v>483</v>
      </c>
      <c r="AR651" t="s">
        <v>431</v>
      </c>
      <c r="AS651" t="s">
        <v>6457</v>
      </c>
      <c r="AT651" t="s">
        <v>431</v>
      </c>
      <c r="AU651" t="s">
        <v>405</v>
      </c>
      <c r="AV651" t="s">
        <v>405</v>
      </c>
      <c r="AW651" t="s">
        <v>623</v>
      </c>
      <c r="AX651" t="s">
        <v>623</v>
      </c>
      <c r="AY651" t="s">
        <v>431</v>
      </c>
      <c r="AZ651" t="s">
        <v>438</v>
      </c>
      <c r="BA651" t="s">
        <v>438</v>
      </c>
      <c r="BB651" t="s">
        <v>438</v>
      </c>
      <c r="BC651" t="s">
        <v>438</v>
      </c>
      <c r="BD651" t="s">
        <v>439</v>
      </c>
      <c r="BE651" t="s">
        <v>6458</v>
      </c>
      <c r="BF651" t="s">
        <v>441</v>
      </c>
      <c r="BG651" t="s">
        <v>438</v>
      </c>
      <c r="BH651" t="s">
        <v>438</v>
      </c>
      <c r="BI651" t="s">
        <v>438</v>
      </c>
      <c r="BM651" t="s">
        <v>485</v>
      </c>
      <c r="BN651" t="s">
        <v>447</v>
      </c>
    </row>
    <row r="652" spans="1:66">
      <c r="A652">
        <v>648</v>
      </c>
      <c r="B652" t="s">
        <v>1395</v>
      </c>
      <c r="C652" t="s">
        <v>6459</v>
      </c>
      <c r="D652" t="s">
        <v>6460</v>
      </c>
      <c r="BM652" t="s">
        <v>447</v>
      </c>
      <c r="BN652" t="s">
        <v>447</v>
      </c>
    </row>
    <row r="653" spans="1:66">
      <c r="A653">
        <v>649</v>
      </c>
      <c r="B653" t="s">
        <v>697</v>
      </c>
      <c r="C653" t="s">
        <v>6461</v>
      </c>
      <c r="D653" t="s">
        <v>6462</v>
      </c>
      <c r="BM653" t="s">
        <v>444</v>
      </c>
      <c r="BN653" t="s">
        <v>444</v>
      </c>
    </row>
    <row r="654" spans="1:66">
      <c r="A654">
        <v>650</v>
      </c>
      <c r="B654" t="s">
        <v>1395</v>
      </c>
      <c r="C654" t="s">
        <v>6463</v>
      </c>
      <c r="D654" t="s">
        <v>6464</v>
      </c>
      <c r="BM654" t="s">
        <v>491</v>
      </c>
      <c r="BN654" t="s">
        <v>844</v>
      </c>
    </row>
    <row r="655" spans="1:66">
      <c r="A655">
        <v>651</v>
      </c>
      <c r="B655" t="s">
        <v>186</v>
      </c>
      <c r="C655" t="s">
        <v>6465</v>
      </c>
      <c r="D655" t="s">
        <v>2602</v>
      </c>
      <c r="E655" t="s">
        <v>6466</v>
      </c>
      <c r="F655" t="s">
        <v>2358</v>
      </c>
      <c r="G655" t="s">
        <v>403</v>
      </c>
      <c r="H655" t="s">
        <v>578</v>
      </c>
      <c r="I655" t="s">
        <v>405</v>
      </c>
      <c r="J655" t="s">
        <v>405</v>
      </c>
      <c r="K655" t="s">
        <v>405</v>
      </c>
      <c r="L655" t="s">
        <v>6467</v>
      </c>
      <c r="M655" t="s">
        <v>405</v>
      </c>
      <c r="N655" t="s">
        <v>2913</v>
      </c>
      <c r="O655" t="s">
        <v>405</v>
      </c>
      <c r="P655" t="s">
        <v>1244</v>
      </c>
      <c r="Q655" t="s">
        <v>4590</v>
      </c>
      <c r="R655" t="s">
        <v>405</v>
      </c>
      <c r="S655" t="s">
        <v>405</v>
      </c>
      <c r="T655" t="s">
        <v>6467</v>
      </c>
      <c r="U655" t="s">
        <v>6468</v>
      </c>
      <c r="V655" t="s">
        <v>6469</v>
      </c>
      <c r="W655" t="s">
        <v>642</v>
      </c>
      <c r="X655" t="s">
        <v>1085</v>
      </c>
      <c r="Y655" t="s">
        <v>642</v>
      </c>
      <c r="Z655" t="s">
        <v>1085</v>
      </c>
      <c r="AA655" t="s">
        <v>1086</v>
      </c>
      <c r="AB655" t="s">
        <v>643</v>
      </c>
      <c r="AC655" t="s">
        <v>1086</v>
      </c>
      <c r="AD655" t="s">
        <v>643</v>
      </c>
      <c r="AE655" t="s">
        <v>2419</v>
      </c>
      <c r="AF655" t="s">
        <v>643</v>
      </c>
      <c r="AG655" t="s">
        <v>2419</v>
      </c>
      <c r="AH655" t="s">
        <v>643</v>
      </c>
      <c r="AI655" t="s">
        <v>2419</v>
      </c>
      <c r="AJ655" t="s">
        <v>643</v>
      </c>
      <c r="AK655" t="s">
        <v>517</v>
      </c>
      <c r="AL655" t="s">
        <v>4548</v>
      </c>
      <c r="AM655" t="s">
        <v>474</v>
      </c>
      <c r="AN655" t="s">
        <v>427</v>
      </c>
      <c r="AO655" t="s">
        <v>428</v>
      </c>
      <c r="AP655" t="s">
        <v>429</v>
      </c>
      <c r="AQ655" t="s">
        <v>483</v>
      </c>
      <c r="AR655" t="s">
        <v>431</v>
      </c>
      <c r="AS655" t="s">
        <v>1152</v>
      </c>
      <c r="AT655" t="s">
        <v>437</v>
      </c>
      <c r="AU655" t="s">
        <v>520</v>
      </c>
      <c r="AV655" t="s">
        <v>479</v>
      </c>
      <c r="AW655" t="s">
        <v>521</v>
      </c>
      <c r="AX655" t="s">
        <v>521</v>
      </c>
      <c r="AY655" t="s">
        <v>437</v>
      </c>
      <c r="AZ655" t="s">
        <v>438</v>
      </c>
      <c r="BA655" t="s">
        <v>438</v>
      </c>
      <c r="BB655" t="s">
        <v>438</v>
      </c>
      <c r="BC655" t="s">
        <v>438</v>
      </c>
      <c r="BD655" t="s">
        <v>439</v>
      </c>
      <c r="BE655" t="s">
        <v>483</v>
      </c>
      <c r="BF655" t="s">
        <v>1453</v>
      </c>
      <c r="BG655" t="s">
        <v>442</v>
      </c>
      <c r="BH655" t="s">
        <v>442</v>
      </c>
      <c r="BI655" t="s">
        <v>438</v>
      </c>
      <c r="BJ655" t="s">
        <v>643</v>
      </c>
      <c r="BK655" t="s">
        <v>643</v>
      </c>
      <c r="BM655" t="s">
        <v>444</v>
      </c>
      <c r="BN655" t="s">
        <v>444</v>
      </c>
    </row>
    <row r="656" spans="1:66">
      <c r="A656">
        <v>652</v>
      </c>
      <c r="B656" t="s">
        <v>186</v>
      </c>
      <c r="C656" t="s">
        <v>6470</v>
      </c>
      <c r="D656" t="s">
        <v>6471</v>
      </c>
      <c r="E656" t="s">
        <v>6470</v>
      </c>
      <c r="F656" t="s">
        <v>2358</v>
      </c>
      <c r="G656" t="s">
        <v>760</v>
      </c>
      <c r="H656" t="s">
        <v>578</v>
      </c>
      <c r="I656" t="s">
        <v>405</v>
      </c>
      <c r="J656" t="s">
        <v>6472</v>
      </c>
      <c r="K656" t="s">
        <v>405</v>
      </c>
      <c r="L656" t="s">
        <v>6473</v>
      </c>
      <c r="M656" t="s">
        <v>405</v>
      </c>
      <c r="N656" t="s">
        <v>682</v>
      </c>
      <c r="O656" t="s">
        <v>6474</v>
      </c>
      <c r="P656" t="s">
        <v>1244</v>
      </c>
      <c r="Q656" t="s">
        <v>6475</v>
      </c>
      <c r="R656" t="s">
        <v>6472</v>
      </c>
      <c r="S656" t="s">
        <v>405</v>
      </c>
      <c r="T656" t="s">
        <v>6473</v>
      </c>
      <c r="U656" t="s">
        <v>6476</v>
      </c>
      <c r="V656" t="s">
        <v>6477</v>
      </c>
      <c r="W656" t="s">
        <v>1024</v>
      </c>
      <c r="X656" t="s">
        <v>1477</v>
      </c>
      <c r="Y656" t="s">
        <v>1024</v>
      </c>
      <c r="Z656" t="s">
        <v>1029</v>
      </c>
      <c r="AA656" t="s">
        <v>642</v>
      </c>
      <c r="AB656" t="s">
        <v>1267</v>
      </c>
      <c r="AC656" t="s">
        <v>1251</v>
      </c>
      <c r="AD656" t="s">
        <v>643</v>
      </c>
      <c r="AE656" t="s">
        <v>2404</v>
      </c>
      <c r="AF656" t="s">
        <v>2405</v>
      </c>
      <c r="AG656" t="s">
        <v>2879</v>
      </c>
      <c r="AH656" t="s">
        <v>2978</v>
      </c>
      <c r="AI656" t="s">
        <v>2950</v>
      </c>
      <c r="AJ656" t="s">
        <v>5147</v>
      </c>
      <c r="AK656" t="s">
        <v>517</v>
      </c>
      <c r="AL656" t="s">
        <v>518</v>
      </c>
      <c r="AM656" t="s">
        <v>1048</v>
      </c>
      <c r="AN656" t="s">
        <v>427</v>
      </c>
      <c r="AO656" t="s">
        <v>428</v>
      </c>
      <c r="AP656" t="s">
        <v>429</v>
      </c>
      <c r="AQ656" t="s">
        <v>6478</v>
      </c>
      <c r="AR656" t="s">
        <v>431</v>
      </c>
      <c r="AS656" t="s">
        <v>477</v>
      </c>
      <c r="AT656" t="s">
        <v>431</v>
      </c>
      <c r="AU656" t="s">
        <v>520</v>
      </c>
      <c r="AV656" t="s">
        <v>479</v>
      </c>
      <c r="AW656" t="s">
        <v>521</v>
      </c>
      <c r="AX656" t="s">
        <v>549</v>
      </c>
      <c r="AY656" t="s">
        <v>437</v>
      </c>
      <c r="AZ656" t="s">
        <v>438</v>
      </c>
      <c r="BA656" t="s">
        <v>438</v>
      </c>
      <c r="BB656" t="s">
        <v>438</v>
      </c>
      <c r="BC656" t="s">
        <v>438</v>
      </c>
      <c r="BD656" t="s">
        <v>439</v>
      </c>
      <c r="BE656" t="s">
        <v>6479</v>
      </c>
      <c r="BF656" t="s">
        <v>441</v>
      </c>
      <c r="BG656" t="s">
        <v>442</v>
      </c>
      <c r="BH656" t="s">
        <v>442</v>
      </c>
      <c r="BI656" t="s">
        <v>442</v>
      </c>
      <c r="BJ656" t="s">
        <v>3138</v>
      </c>
      <c r="BK656" t="s">
        <v>3138</v>
      </c>
      <c r="BL656" t="s">
        <v>3138</v>
      </c>
      <c r="BM656" t="s">
        <v>844</v>
      </c>
      <c r="BN656" t="s">
        <v>844</v>
      </c>
    </row>
    <row r="657" spans="1:66">
      <c r="A657">
        <v>653</v>
      </c>
      <c r="B657" t="s">
        <v>186</v>
      </c>
      <c r="C657" t="s">
        <v>6480</v>
      </c>
      <c r="D657" t="s">
        <v>927</v>
      </c>
      <c r="E657" t="s">
        <v>6480</v>
      </c>
      <c r="F657" t="s">
        <v>2358</v>
      </c>
      <c r="G657" t="s">
        <v>403</v>
      </c>
      <c r="H657" t="s">
        <v>578</v>
      </c>
      <c r="I657" t="s">
        <v>405</v>
      </c>
      <c r="J657" t="s">
        <v>929</v>
      </c>
      <c r="K657" t="s">
        <v>929</v>
      </c>
      <c r="L657" t="s">
        <v>930</v>
      </c>
      <c r="M657" t="s">
        <v>405</v>
      </c>
      <c r="N657" t="s">
        <v>931</v>
      </c>
      <c r="O657" t="s">
        <v>932</v>
      </c>
      <c r="P657" t="s">
        <v>933</v>
      </c>
      <c r="Q657" t="s">
        <v>934</v>
      </c>
      <c r="R657" t="s">
        <v>929</v>
      </c>
      <c r="S657" t="s">
        <v>929</v>
      </c>
      <c r="T657" t="s">
        <v>930</v>
      </c>
      <c r="U657" t="s">
        <v>6481</v>
      </c>
      <c r="V657" t="s">
        <v>6482</v>
      </c>
      <c r="W657" t="s">
        <v>1838</v>
      </c>
      <c r="X657" t="s">
        <v>2769</v>
      </c>
      <c r="Y657" t="s">
        <v>1838</v>
      </c>
      <c r="Z657" t="s">
        <v>2769</v>
      </c>
      <c r="AA657" t="s">
        <v>1620</v>
      </c>
      <c r="AB657" t="s">
        <v>2449</v>
      </c>
      <c r="AC657" t="s">
        <v>3601</v>
      </c>
      <c r="AD657" t="s">
        <v>2449</v>
      </c>
      <c r="AE657" t="s">
        <v>2650</v>
      </c>
      <c r="AF657" t="s">
        <v>2449</v>
      </c>
      <c r="AG657" t="s">
        <v>3523</v>
      </c>
      <c r="AH657" t="s">
        <v>5080</v>
      </c>
      <c r="AI657" t="s">
        <v>3952</v>
      </c>
      <c r="AJ657" t="s">
        <v>2918</v>
      </c>
      <c r="AK657" t="s">
        <v>517</v>
      </c>
      <c r="AL657" t="s">
        <v>518</v>
      </c>
      <c r="AM657" t="s">
        <v>426</v>
      </c>
      <c r="AN657" t="s">
        <v>427</v>
      </c>
      <c r="AO657" t="s">
        <v>428</v>
      </c>
      <c r="AP657" t="s">
        <v>429</v>
      </c>
      <c r="AQ657" t="s">
        <v>483</v>
      </c>
      <c r="AR657" t="s">
        <v>431</v>
      </c>
      <c r="AS657" t="s">
        <v>477</v>
      </c>
      <c r="AT657" t="s">
        <v>431</v>
      </c>
      <c r="AU657" t="s">
        <v>520</v>
      </c>
      <c r="AV657" t="s">
        <v>906</v>
      </c>
      <c r="AW657" t="s">
        <v>521</v>
      </c>
      <c r="AX657" t="s">
        <v>549</v>
      </c>
      <c r="AY657" t="s">
        <v>431</v>
      </c>
      <c r="AZ657" t="s">
        <v>438</v>
      </c>
      <c r="BA657" t="s">
        <v>438</v>
      </c>
      <c r="BB657" t="s">
        <v>438</v>
      </c>
      <c r="BC657" t="s">
        <v>438</v>
      </c>
      <c r="BD657" t="s">
        <v>439</v>
      </c>
      <c r="BE657" t="s">
        <v>483</v>
      </c>
      <c r="BF657" t="s">
        <v>441</v>
      </c>
      <c r="BG657" t="s">
        <v>438</v>
      </c>
      <c r="BH657" t="s">
        <v>442</v>
      </c>
      <c r="BI657" t="s">
        <v>438</v>
      </c>
      <c r="BK657" t="s">
        <v>5080</v>
      </c>
      <c r="BM657" t="s">
        <v>447</v>
      </c>
      <c r="BN657" t="s">
        <v>444</v>
      </c>
    </row>
    <row r="658" spans="1:66">
      <c r="A658">
        <v>654</v>
      </c>
      <c r="B658" t="s">
        <v>186</v>
      </c>
      <c r="C658" t="s">
        <v>6483</v>
      </c>
      <c r="D658" t="s">
        <v>6484</v>
      </c>
      <c r="E658" t="s">
        <v>6483</v>
      </c>
      <c r="F658" t="s">
        <v>2358</v>
      </c>
      <c r="G658" t="s">
        <v>403</v>
      </c>
      <c r="H658" t="s">
        <v>578</v>
      </c>
      <c r="I658" t="s">
        <v>405</v>
      </c>
      <c r="J658" t="s">
        <v>6485</v>
      </c>
      <c r="K658" t="s">
        <v>405</v>
      </c>
      <c r="L658" t="s">
        <v>6486</v>
      </c>
      <c r="M658" t="s">
        <v>405</v>
      </c>
      <c r="N658" t="s">
        <v>6487</v>
      </c>
      <c r="O658" t="s">
        <v>6488</v>
      </c>
      <c r="P658" t="s">
        <v>6489</v>
      </c>
      <c r="Q658" t="s">
        <v>6490</v>
      </c>
      <c r="R658" t="s">
        <v>6485</v>
      </c>
      <c r="S658" t="s">
        <v>405</v>
      </c>
      <c r="T658" t="s">
        <v>6486</v>
      </c>
      <c r="U658" t="s">
        <v>6491</v>
      </c>
      <c r="V658" t="s">
        <v>6492</v>
      </c>
      <c r="W658" t="s">
        <v>973</v>
      </c>
      <c r="X658" t="s">
        <v>641</v>
      </c>
      <c r="Y658" t="s">
        <v>973</v>
      </c>
      <c r="Z658" t="s">
        <v>641</v>
      </c>
      <c r="AA658" t="s">
        <v>642</v>
      </c>
      <c r="AB658" t="s">
        <v>643</v>
      </c>
      <c r="AC658" t="s">
        <v>2404</v>
      </c>
      <c r="AD658" t="s">
        <v>3127</v>
      </c>
      <c r="AE658" t="s">
        <v>2717</v>
      </c>
      <c r="AF658" t="s">
        <v>3892</v>
      </c>
      <c r="AG658" t="s">
        <v>2717</v>
      </c>
      <c r="AH658" t="s">
        <v>3892</v>
      </c>
      <c r="AI658" t="s">
        <v>2717</v>
      </c>
      <c r="AJ658" t="s">
        <v>3892</v>
      </c>
      <c r="AK658" t="s">
        <v>517</v>
      </c>
      <c r="AL658" t="s">
        <v>518</v>
      </c>
      <c r="AM658" t="s">
        <v>426</v>
      </c>
      <c r="AN658" t="s">
        <v>427</v>
      </c>
      <c r="AO658" t="s">
        <v>428</v>
      </c>
      <c r="AP658" t="s">
        <v>429</v>
      </c>
      <c r="AQ658" t="s">
        <v>6478</v>
      </c>
      <c r="AR658" t="s">
        <v>431</v>
      </c>
      <c r="AS658" t="s">
        <v>477</v>
      </c>
      <c r="AT658" t="s">
        <v>431</v>
      </c>
      <c r="AU658" t="s">
        <v>433</v>
      </c>
      <c r="AV658" t="s">
        <v>434</v>
      </c>
      <c r="AW658" t="s">
        <v>521</v>
      </c>
      <c r="AX658" t="s">
        <v>1049</v>
      </c>
      <c r="AY658" t="s">
        <v>437</v>
      </c>
      <c r="AZ658" t="s">
        <v>438</v>
      </c>
      <c r="BA658" t="s">
        <v>438</v>
      </c>
      <c r="BB658" t="s">
        <v>438</v>
      </c>
      <c r="BC658" t="s">
        <v>438</v>
      </c>
      <c r="BD658" t="s">
        <v>439</v>
      </c>
      <c r="BE658" t="s">
        <v>6479</v>
      </c>
      <c r="BF658" t="s">
        <v>441</v>
      </c>
      <c r="BG658" t="s">
        <v>442</v>
      </c>
      <c r="BH658" t="s">
        <v>442</v>
      </c>
      <c r="BI658" t="s">
        <v>442</v>
      </c>
      <c r="BJ658" t="s">
        <v>2717</v>
      </c>
      <c r="BK658" t="s">
        <v>2717</v>
      </c>
      <c r="BL658" t="s">
        <v>2717</v>
      </c>
      <c r="BM658" t="s">
        <v>845</v>
      </c>
      <c r="BN658" t="s">
        <v>447</v>
      </c>
    </row>
    <row r="659" spans="1:66">
      <c r="A659">
        <v>655</v>
      </c>
      <c r="B659" t="s">
        <v>186</v>
      </c>
      <c r="C659" t="s">
        <v>6493</v>
      </c>
      <c r="D659" t="s">
        <v>6494</v>
      </c>
      <c r="E659" t="s">
        <v>6493</v>
      </c>
      <c r="F659" t="s">
        <v>2358</v>
      </c>
      <c r="G659" t="s">
        <v>403</v>
      </c>
      <c r="H659" t="s">
        <v>578</v>
      </c>
      <c r="I659" t="s">
        <v>405</v>
      </c>
      <c r="J659" t="s">
        <v>6495</v>
      </c>
      <c r="K659" t="s">
        <v>405</v>
      </c>
      <c r="L659" t="s">
        <v>6496</v>
      </c>
      <c r="M659" t="s">
        <v>405</v>
      </c>
      <c r="N659" t="s">
        <v>6497</v>
      </c>
      <c r="O659" t="s">
        <v>6498</v>
      </c>
      <c r="P659" t="s">
        <v>6499</v>
      </c>
      <c r="Q659" t="s">
        <v>6500</v>
      </c>
      <c r="R659" t="s">
        <v>6495</v>
      </c>
      <c r="S659" t="s">
        <v>405</v>
      </c>
      <c r="T659" t="s">
        <v>6496</v>
      </c>
      <c r="U659" t="s">
        <v>6501</v>
      </c>
      <c r="V659" t="s">
        <v>6502</v>
      </c>
      <c r="W659" t="s">
        <v>1838</v>
      </c>
      <c r="X659" t="s">
        <v>3026</v>
      </c>
      <c r="Y659" t="s">
        <v>1838</v>
      </c>
      <c r="Z659" t="s">
        <v>3026</v>
      </c>
      <c r="AA659" t="s">
        <v>1106</v>
      </c>
      <c r="AB659" t="s">
        <v>2964</v>
      </c>
      <c r="AC659" t="s">
        <v>2523</v>
      </c>
      <c r="AD659" t="s">
        <v>4423</v>
      </c>
      <c r="AE659" t="s">
        <v>1905</v>
      </c>
      <c r="AF659" t="s">
        <v>1085</v>
      </c>
      <c r="AG659" t="s">
        <v>1090</v>
      </c>
      <c r="AH659" t="s">
        <v>1090</v>
      </c>
      <c r="AI659" t="s">
        <v>5103</v>
      </c>
      <c r="AJ659" t="s">
        <v>5103</v>
      </c>
      <c r="AK659" t="s">
        <v>517</v>
      </c>
      <c r="AL659" t="s">
        <v>518</v>
      </c>
      <c r="AM659" t="s">
        <v>474</v>
      </c>
      <c r="AN659" t="s">
        <v>427</v>
      </c>
      <c r="AO659" t="s">
        <v>428</v>
      </c>
      <c r="AP659" t="s">
        <v>429</v>
      </c>
      <c r="AQ659" t="s">
        <v>6503</v>
      </c>
      <c r="AR659" t="s">
        <v>431</v>
      </c>
      <c r="AS659" t="s">
        <v>477</v>
      </c>
      <c r="AT659" t="s">
        <v>431</v>
      </c>
      <c r="AU659" t="s">
        <v>520</v>
      </c>
      <c r="AV659" t="s">
        <v>674</v>
      </c>
      <c r="AW659" t="s">
        <v>480</v>
      </c>
      <c r="AX659" t="s">
        <v>480</v>
      </c>
      <c r="AY659" t="s">
        <v>437</v>
      </c>
      <c r="AZ659" t="s">
        <v>438</v>
      </c>
      <c r="BA659" t="s">
        <v>438</v>
      </c>
      <c r="BB659" t="s">
        <v>438</v>
      </c>
      <c r="BC659" t="s">
        <v>438</v>
      </c>
      <c r="BD659" t="s">
        <v>439</v>
      </c>
      <c r="BE659" t="s">
        <v>6504</v>
      </c>
      <c r="BF659" t="s">
        <v>441</v>
      </c>
      <c r="BG659" t="s">
        <v>442</v>
      </c>
      <c r="BH659" t="s">
        <v>442</v>
      </c>
      <c r="BI659" t="s">
        <v>438</v>
      </c>
      <c r="BJ659" t="s">
        <v>1090</v>
      </c>
      <c r="BK659" t="s">
        <v>1090</v>
      </c>
      <c r="BM659" t="s">
        <v>1035</v>
      </c>
      <c r="BN659" t="s">
        <v>845</v>
      </c>
    </row>
    <row r="660" spans="1:66">
      <c r="A660">
        <v>656</v>
      </c>
      <c r="B660" t="s">
        <v>186</v>
      </c>
      <c r="C660" t="s">
        <v>6505</v>
      </c>
      <c r="D660" t="s">
        <v>6506</v>
      </c>
      <c r="E660" t="s">
        <v>6505</v>
      </c>
      <c r="F660" t="s">
        <v>2358</v>
      </c>
      <c r="G660" t="s">
        <v>403</v>
      </c>
      <c r="H660" t="s">
        <v>814</v>
      </c>
      <c r="I660" t="s">
        <v>405</v>
      </c>
      <c r="J660" t="s">
        <v>6507</v>
      </c>
      <c r="K660" t="s">
        <v>405</v>
      </c>
      <c r="L660" t="s">
        <v>6508</v>
      </c>
      <c r="M660" t="s">
        <v>405</v>
      </c>
      <c r="N660" t="s">
        <v>405</v>
      </c>
      <c r="O660" t="s">
        <v>6509</v>
      </c>
      <c r="P660" t="s">
        <v>6510</v>
      </c>
      <c r="Q660" t="s">
        <v>6511</v>
      </c>
      <c r="R660" t="s">
        <v>6507</v>
      </c>
      <c r="S660" t="s">
        <v>405</v>
      </c>
      <c r="T660" t="s">
        <v>6508</v>
      </c>
      <c r="U660" t="s">
        <v>6512</v>
      </c>
      <c r="V660" t="s">
        <v>6513</v>
      </c>
      <c r="W660" t="s">
        <v>1838</v>
      </c>
      <c r="X660" t="s">
        <v>2769</v>
      </c>
      <c r="Y660" t="s">
        <v>1620</v>
      </c>
      <c r="Z660" t="s">
        <v>4423</v>
      </c>
      <c r="AA660" t="s">
        <v>1905</v>
      </c>
      <c r="AB660" t="s">
        <v>3791</v>
      </c>
      <c r="AC660" t="s">
        <v>1086</v>
      </c>
      <c r="AD660" t="s">
        <v>643</v>
      </c>
      <c r="AE660" t="s">
        <v>1087</v>
      </c>
      <c r="AF660" t="s">
        <v>2344</v>
      </c>
      <c r="AG660" t="s">
        <v>1886</v>
      </c>
      <c r="AH660" t="s">
        <v>2346</v>
      </c>
      <c r="AI660" t="s">
        <v>3138</v>
      </c>
      <c r="AJ660" t="s">
        <v>2351</v>
      </c>
      <c r="AK660" t="s">
        <v>517</v>
      </c>
      <c r="AL660" t="s">
        <v>518</v>
      </c>
      <c r="AM660" t="s">
        <v>1048</v>
      </c>
      <c r="AN660" t="s">
        <v>427</v>
      </c>
      <c r="AO660" t="s">
        <v>428</v>
      </c>
      <c r="AP660" t="s">
        <v>429</v>
      </c>
      <c r="AQ660" t="s">
        <v>483</v>
      </c>
      <c r="AR660" t="s">
        <v>431</v>
      </c>
      <c r="AS660" t="s">
        <v>477</v>
      </c>
      <c r="AT660" t="s">
        <v>431</v>
      </c>
      <c r="AU660" t="s">
        <v>520</v>
      </c>
      <c r="AV660" t="s">
        <v>674</v>
      </c>
      <c r="AW660" t="s">
        <v>521</v>
      </c>
      <c r="AX660" t="s">
        <v>549</v>
      </c>
      <c r="AY660" t="s">
        <v>437</v>
      </c>
      <c r="AZ660" t="s">
        <v>438</v>
      </c>
      <c r="BA660" t="s">
        <v>438</v>
      </c>
      <c r="BB660" t="s">
        <v>438</v>
      </c>
      <c r="BC660" t="s">
        <v>438</v>
      </c>
      <c r="BD660" t="s">
        <v>439</v>
      </c>
      <c r="BE660" t="s">
        <v>483</v>
      </c>
      <c r="BF660" t="s">
        <v>1549</v>
      </c>
      <c r="BG660" t="s">
        <v>442</v>
      </c>
      <c r="BH660" t="s">
        <v>438</v>
      </c>
      <c r="BI660" t="s">
        <v>438</v>
      </c>
      <c r="BJ660" t="s">
        <v>2346</v>
      </c>
      <c r="BM660" t="s">
        <v>447</v>
      </c>
      <c r="BN660" t="s">
        <v>447</v>
      </c>
    </row>
    <row r="661" spans="1:66">
      <c r="A661">
        <v>657</v>
      </c>
      <c r="B661" t="s">
        <v>186</v>
      </c>
      <c r="C661" t="s">
        <v>6514</v>
      </c>
      <c r="D661" t="s">
        <v>6515</v>
      </c>
      <c r="E661" t="s">
        <v>6514</v>
      </c>
      <c r="F661" t="s">
        <v>2358</v>
      </c>
      <c r="G661" t="s">
        <v>403</v>
      </c>
      <c r="H661" t="s">
        <v>2806</v>
      </c>
      <c r="I661" t="s">
        <v>405</v>
      </c>
      <c r="J661" t="s">
        <v>405</v>
      </c>
      <c r="K661" t="s">
        <v>405</v>
      </c>
      <c r="L661" t="s">
        <v>6516</v>
      </c>
      <c r="M661" t="s">
        <v>405</v>
      </c>
      <c r="N661" t="s">
        <v>6517</v>
      </c>
      <c r="O661" t="s">
        <v>6518</v>
      </c>
      <c r="P661" t="s">
        <v>6519</v>
      </c>
      <c r="Q661" t="s">
        <v>6520</v>
      </c>
      <c r="R661" t="s">
        <v>405</v>
      </c>
      <c r="S661" t="s">
        <v>405</v>
      </c>
      <c r="T661" t="s">
        <v>6516</v>
      </c>
      <c r="U661" t="s">
        <v>6521</v>
      </c>
      <c r="V661" t="s">
        <v>6522</v>
      </c>
      <c r="W661" t="s">
        <v>642</v>
      </c>
      <c r="X661" t="s">
        <v>1621</v>
      </c>
      <c r="Y661" t="s">
        <v>642</v>
      </c>
      <c r="Z661" t="s">
        <v>1621</v>
      </c>
      <c r="AA661" t="s">
        <v>2523</v>
      </c>
      <c r="AB661" t="s">
        <v>643</v>
      </c>
      <c r="AC661" t="s">
        <v>2095</v>
      </c>
      <c r="AD661" t="s">
        <v>643</v>
      </c>
      <c r="AE661" t="s">
        <v>643</v>
      </c>
      <c r="AF661" t="s">
        <v>3127</v>
      </c>
      <c r="AG661" t="s">
        <v>643</v>
      </c>
      <c r="AH661" t="s">
        <v>3127</v>
      </c>
      <c r="AI661" t="s">
        <v>643</v>
      </c>
      <c r="AJ661" t="s">
        <v>1677</v>
      </c>
      <c r="AK661" t="s">
        <v>517</v>
      </c>
      <c r="AL661" t="s">
        <v>518</v>
      </c>
      <c r="AM661" t="s">
        <v>426</v>
      </c>
      <c r="AN661" t="s">
        <v>427</v>
      </c>
      <c r="AO661" t="s">
        <v>1268</v>
      </c>
      <c r="AP661" t="s">
        <v>429</v>
      </c>
      <c r="AQ661" t="s">
        <v>573</v>
      </c>
      <c r="AR661" t="s">
        <v>431</v>
      </c>
      <c r="AS661" t="s">
        <v>6523</v>
      </c>
      <c r="AT661" t="s">
        <v>431</v>
      </c>
      <c r="AU661" t="s">
        <v>520</v>
      </c>
      <c r="AV661" t="s">
        <v>674</v>
      </c>
      <c r="AW661" t="s">
        <v>521</v>
      </c>
      <c r="AX661" t="s">
        <v>1049</v>
      </c>
      <c r="AY661" t="s">
        <v>431</v>
      </c>
      <c r="AZ661" t="s">
        <v>438</v>
      </c>
      <c r="BA661" t="s">
        <v>438</v>
      </c>
      <c r="BB661" t="s">
        <v>438</v>
      </c>
      <c r="BC661" t="s">
        <v>438</v>
      </c>
      <c r="BD661" t="s">
        <v>439</v>
      </c>
      <c r="BE661" t="s">
        <v>573</v>
      </c>
      <c r="BF661" t="s">
        <v>441</v>
      </c>
      <c r="BG661" t="s">
        <v>438</v>
      </c>
      <c r="BH661" t="s">
        <v>438</v>
      </c>
      <c r="BI661" t="s">
        <v>442</v>
      </c>
      <c r="BL661" t="s">
        <v>3127</v>
      </c>
      <c r="BM661" t="s">
        <v>1979</v>
      </c>
      <c r="BN661" t="s">
        <v>444</v>
      </c>
    </row>
    <row r="662" spans="1:66">
      <c r="A662">
        <v>658</v>
      </c>
      <c r="B662" t="s">
        <v>186</v>
      </c>
      <c r="C662" t="s">
        <v>6524</v>
      </c>
      <c r="D662" t="s">
        <v>6525</v>
      </c>
      <c r="E662" t="s">
        <v>6524</v>
      </c>
      <c r="F662" t="s">
        <v>2358</v>
      </c>
      <c r="G662" t="s">
        <v>403</v>
      </c>
      <c r="H662" t="s">
        <v>1936</v>
      </c>
      <c r="I662" t="s">
        <v>405</v>
      </c>
      <c r="J662" t="s">
        <v>405</v>
      </c>
      <c r="K662" t="s">
        <v>405</v>
      </c>
      <c r="L662" t="s">
        <v>629</v>
      </c>
      <c r="M662" t="s">
        <v>405</v>
      </c>
      <c r="N662" t="s">
        <v>6526</v>
      </c>
      <c r="O662" t="s">
        <v>6527</v>
      </c>
      <c r="P662" t="s">
        <v>1881</v>
      </c>
      <c r="Q662" t="s">
        <v>6528</v>
      </c>
      <c r="R662" t="s">
        <v>405</v>
      </c>
      <c r="S662" t="s">
        <v>405</v>
      </c>
      <c r="T662" t="s">
        <v>629</v>
      </c>
      <c r="U662" t="s">
        <v>6529</v>
      </c>
      <c r="V662" t="s">
        <v>6530</v>
      </c>
      <c r="W662" t="s">
        <v>642</v>
      </c>
      <c r="X662" t="s">
        <v>1085</v>
      </c>
      <c r="Y662" t="s">
        <v>1090</v>
      </c>
      <c r="Z662" t="s">
        <v>1635</v>
      </c>
      <c r="AA662" t="s">
        <v>2098</v>
      </c>
      <c r="AB662" t="s">
        <v>1495</v>
      </c>
      <c r="AC662" t="s">
        <v>1250</v>
      </c>
      <c r="AD662" t="s">
        <v>3657</v>
      </c>
      <c r="AE662" t="s">
        <v>3658</v>
      </c>
      <c r="AF662" t="s">
        <v>980</v>
      </c>
      <c r="AG662" t="s">
        <v>981</v>
      </c>
      <c r="AH662" t="s">
        <v>2685</v>
      </c>
      <c r="AI662" t="s">
        <v>2554</v>
      </c>
      <c r="AJ662" t="s">
        <v>2539</v>
      </c>
      <c r="AK662" t="s">
        <v>517</v>
      </c>
      <c r="AL662" t="s">
        <v>592</v>
      </c>
      <c r="AM662" t="s">
        <v>1048</v>
      </c>
      <c r="AN662" t="s">
        <v>427</v>
      </c>
      <c r="AO662" t="s">
        <v>572</v>
      </c>
      <c r="AP662" t="s">
        <v>429</v>
      </c>
      <c r="AQ662" t="s">
        <v>3182</v>
      </c>
      <c r="AR662" t="s">
        <v>431</v>
      </c>
      <c r="AS662" t="s">
        <v>432</v>
      </c>
      <c r="AT662" t="s">
        <v>431</v>
      </c>
      <c r="AU662" t="s">
        <v>433</v>
      </c>
      <c r="AV662" t="s">
        <v>674</v>
      </c>
      <c r="AW662" t="s">
        <v>521</v>
      </c>
      <c r="AX662" t="s">
        <v>883</v>
      </c>
      <c r="AY662" t="s">
        <v>437</v>
      </c>
      <c r="AZ662" t="s">
        <v>438</v>
      </c>
      <c r="BA662" t="s">
        <v>438</v>
      </c>
      <c r="BB662" t="s">
        <v>438</v>
      </c>
      <c r="BC662" t="s">
        <v>438</v>
      </c>
      <c r="BD662" t="s">
        <v>482</v>
      </c>
      <c r="BE662" t="s">
        <v>3183</v>
      </c>
      <c r="BF662" t="s">
        <v>441</v>
      </c>
      <c r="BG662" t="s">
        <v>442</v>
      </c>
      <c r="BH662" t="s">
        <v>442</v>
      </c>
      <c r="BI662" t="s">
        <v>438</v>
      </c>
      <c r="BJ662" t="s">
        <v>3849</v>
      </c>
      <c r="BK662" t="s">
        <v>981</v>
      </c>
      <c r="BM662" t="s">
        <v>485</v>
      </c>
      <c r="BN662" t="s">
        <v>444</v>
      </c>
    </row>
    <row r="663" spans="1:66">
      <c r="A663">
        <v>659</v>
      </c>
      <c r="B663" t="s">
        <v>186</v>
      </c>
      <c r="C663" t="s">
        <v>6531</v>
      </c>
      <c r="D663" t="s">
        <v>6532</v>
      </c>
      <c r="E663" t="s">
        <v>6531</v>
      </c>
      <c r="F663" t="s">
        <v>2358</v>
      </c>
      <c r="G663" t="s">
        <v>403</v>
      </c>
      <c r="H663" t="s">
        <v>628</v>
      </c>
      <c r="I663" t="s">
        <v>405</v>
      </c>
      <c r="J663" t="s">
        <v>6533</v>
      </c>
      <c r="K663" t="s">
        <v>405</v>
      </c>
      <c r="L663" t="s">
        <v>6534</v>
      </c>
      <c r="M663" t="s">
        <v>405</v>
      </c>
      <c r="N663" t="s">
        <v>6535</v>
      </c>
      <c r="O663" t="s">
        <v>6536</v>
      </c>
      <c r="P663" t="s">
        <v>6537</v>
      </c>
      <c r="Q663" t="s">
        <v>6538</v>
      </c>
      <c r="R663" t="s">
        <v>6533</v>
      </c>
      <c r="S663" t="s">
        <v>405</v>
      </c>
      <c r="T663" t="s">
        <v>6534</v>
      </c>
      <c r="U663" t="s">
        <v>6539</v>
      </c>
      <c r="V663" t="s">
        <v>6540</v>
      </c>
      <c r="W663" t="s">
        <v>2419</v>
      </c>
      <c r="X663" t="s">
        <v>2343</v>
      </c>
      <c r="Y663" t="s">
        <v>2452</v>
      </c>
      <c r="Z663" t="s">
        <v>643</v>
      </c>
      <c r="AA663" t="s">
        <v>2344</v>
      </c>
      <c r="AB663" t="s">
        <v>2965</v>
      </c>
      <c r="AC663" t="s">
        <v>2953</v>
      </c>
      <c r="AD663" t="s">
        <v>2784</v>
      </c>
      <c r="AE663" t="s">
        <v>2953</v>
      </c>
      <c r="AF663" t="s">
        <v>2784</v>
      </c>
      <c r="AG663" t="s">
        <v>2490</v>
      </c>
      <c r="AH663" t="s">
        <v>3127</v>
      </c>
      <c r="AI663" t="s">
        <v>2490</v>
      </c>
      <c r="AJ663" t="s">
        <v>3127</v>
      </c>
      <c r="AK663" t="s">
        <v>517</v>
      </c>
      <c r="AL663" t="s">
        <v>518</v>
      </c>
      <c r="AM663" t="s">
        <v>1048</v>
      </c>
      <c r="AN663" t="s">
        <v>427</v>
      </c>
      <c r="AO663" t="s">
        <v>428</v>
      </c>
      <c r="AP663" t="s">
        <v>429</v>
      </c>
      <c r="AQ663" t="s">
        <v>6541</v>
      </c>
      <c r="AR663" t="s">
        <v>431</v>
      </c>
      <c r="AS663" t="s">
        <v>477</v>
      </c>
      <c r="AT663" t="s">
        <v>431</v>
      </c>
      <c r="AU663" t="s">
        <v>433</v>
      </c>
      <c r="AV663" t="s">
        <v>674</v>
      </c>
      <c r="AW663" t="s">
        <v>883</v>
      </c>
      <c r="AX663" t="s">
        <v>6542</v>
      </c>
      <c r="AY663" t="s">
        <v>431</v>
      </c>
      <c r="AZ663" t="s">
        <v>438</v>
      </c>
      <c r="BA663" t="s">
        <v>438</v>
      </c>
      <c r="BB663" t="s">
        <v>438</v>
      </c>
      <c r="BC663" t="s">
        <v>438</v>
      </c>
      <c r="BD663" t="s">
        <v>439</v>
      </c>
      <c r="BE663" t="s">
        <v>6543</v>
      </c>
      <c r="BF663" t="s">
        <v>441</v>
      </c>
      <c r="BG663" t="s">
        <v>442</v>
      </c>
      <c r="BH663" t="s">
        <v>442</v>
      </c>
      <c r="BI663" t="s">
        <v>442</v>
      </c>
      <c r="BJ663" t="s">
        <v>3127</v>
      </c>
      <c r="BK663" t="s">
        <v>3127</v>
      </c>
      <c r="BL663" t="s">
        <v>3127</v>
      </c>
      <c r="BM663" t="s">
        <v>845</v>
      </c>
      <c r="BN663" t="s">
        <v>1035</v>
      </c>
    </row>
    <row r="664" spans="1:66">
      <c r="A664">
        <v>660</v>
      </c>
      <c r="B664" t="s">
        <v>186</v>
      </c>
      <c r="C664" t="s">
        <v>6544</v>
      </c>
      <c r="D664" t="s">
        <v>6545</v>
      </c>
      <c r="E664" t="s">
        <v>6546</v>
      </c>
      <c r="F664" t="s">
        <v>2358</v>
      </c>
      <c r="G664" t="s">
        <v>403</v>
      </c>
      <c r="H664" t="s">
        <v>628</v>
      </c>
      <c r="I664" t="s">
        <v>405</v>
      </c>
      <c r="J664" t="s">
        <v>405</v>
      </c>
      <c r="K664" t="s">
        <v>405</v>
      </c>
      <c r="L664" t="s">
        <v>6547</v>
      </c>
      <c r="M664" t="s">
        <v>405</v>
      </c>
      <c r="N664" t="s">
        <v>6548</v>
      </c>
      <c r="O664" t="s">
        <v>6549</v>
      </c>
      <c r="P664" t="s">
        <v>6550</v>
      </c>
      <c r="Q664" t="s">
        <v>6551</v>
      </c>
      <c r="R664" t="s">
        <v>405</v>
      </c>
      <c r="S664" t="s">
        <v>405</v>
      </c>
      <c r="T664" t="s">
        <v>6547</v>
      </c>
      <c r="U664" t="s">
        <v>6552</v>
      </c>
      <c r="V664" t="s">
        <v>6553</v>
      </c>
      <c r="W664" t="s">
        <v>1179</v>
      </c>
      <c r="X664" t="s">
        <v>1071</v>
      </c>
      <c r="Y664" t="s">
        <v>1073</v>
      </c>
      <c r="Z664" t="s">
        <v>641</v>
      </c>
      <c r="AA664" t="s">
        <v>642</v>
      </c>
      <c r="AB664" t="s">
        <v>2542</v>
      </c>
      <c r="AC664" t="s">
        <v>2907</v>
      </c>
      <c r="AD664" t="s">
        <v>2343</v>
      </c>
      <c r="AE664" t="s">
        <v>2452</v>
      </c>
      <c r="AF664" t="s">
        <v>2918</v>
      </c>
      <c r="AG664" t="s">
        <v>2763</v>
      </c>
      <c r="AH664" t="s">
        <v>643</v>
      </c>
      <c r="AI664" t="s">
        <v>4291</v>
      </c>
      <c r="AJ664" t="s">
        <v>643</v>
      </c>
      <c r="AK664" t="s">
        <v>517</v>
      </c>
      <c r="AL664" t="s">
        <v>518</v>
      </c>
      <c r="AM664" t="s">
        <v>474</v>
      </c>
      <c r="AN664" t="s">
        <v>427</v>
      </c>
      <c r="AO664" t="s">
        <v>428</v>
      </c>
      <c r="AP664" t="s">
        <v>985</v>
      </c>
      <c r="AQ664" t="s">
        <v>4733</v>
      </c>
      <c r="AR664" t="s">
        <v>431</v>
      </c>
      <c r="AS664" t="s">
        <v>6554</v>
      </c>
      <c r="AT664" t="s">
        <v>431</v>
      </c>
      <c r="AU664" t="s">
        <v>405</v>
      </c>
      <c r="AV664" t="s">
        <v>405</v>
      </c>
      <c r="AW664" t="s">
        <v>623</v>
      </c>
      <c r="AX664" t="s">
        <v>623</v>
      </c>
      <c r="AY664" t="s">
        <v>431</v>
      </c>
      <c r="AZ664" t="s">
        <v>438</v>
      </c>
      <c r="BA664" t="s">
        <v>438</v>
      </c>
      <c r="BB664" t="s">
        <v>438</v>
      </c>
      <c r="BC664" t="s">
        <v>438</v>
      </c>
      <c r="BD664" t="s">
        <v>439</v>
      </c>
      <c r="BE664" t="s">
        <v>483</v>
      </c>
      <c r="BF664" t="s">
        <v>441</v>
      </c>
      <c r="BG664" t="s">
        <v>442</v>
      </c>
      <c r="BH664" t="s">
        <v>442</v>
      </c>
      <c r="BI664" t="s">
        <v>438</v>
      </c>
      <c r="BJ664" t="s">
        <v>2763</v>
      </c>
      <c r="BK664" t="s">
        <v>2763</v>
      </c>
      <c r="BM664" t="s">
        <v>1035</v>
      </c>
      <c r="BN664" t="s">
        <v>444</v>
      </c>
    </row>
    <row r="665" spans="1:66">
      <c r="A665">
        <v>661</v>
      </c>
      <c r="B665" t="s">
        <v>186</v>
      </c>
      <c r="C665" t="s">
        <v>6555</v>
      </c>
      <c r="D665" t="s">
        <v>6556</v>
      </c>
      <c r="E665" t="s">
        <v>6555</v>
      </c>
      <c r="F665" t="s">
        <v>2358</v>
      </c>
      <c r="G665" t="s">
        <v>403</v>
      </c>
      <c r="H665" t="s">
        <v>628</v>
      </c>
      <c r="I665" t="s">
        <v>405</v>
      </c>
      <c r="J665" t="s">
        <v>6557</v>
      </c>
      <c r="K665" t="s">
        <v>6557</v>
      </c>
      <c r="L665" t="s">
        <v>6558</v>
      </c>
      <c r="M665" t="s">
        <v>405</v>
      </c>
      <c r="N665" t="s">
        <v>6559</v>
      </c>
      <c r="O665" t="s">
        <v>405</v>
      </c>
      <c r="P665" t="s">
        <v>1486</v>
      </c>
      <c r="Q665" t="s">
        <v>1245</v>
      </c>
      <c r="R665" t="s">
        <v>6557</v>
      </c>
      <c r="S665" t="s">
        <v>6557</v>
      </c>
      <c r="T665" t="s">
        <v>6558</v>
      </c>
      <c r="U665" t="s">
        <v>6560</v>
      </c>
      <c r="V665" t="s">
        <v>6561</v>
      </c>
      <c r="W665" t="s">
        <v>1001</v>
      </c>
      <c r="X665" t="s">
        <v>1069</v>
      </c>
      <c r="Y665" t="s">
        <v>1001</v>
      </c>
      <c r="Z665" t="s">
        <v>1069</v>
      </c>
      <c r="AA665" t="s">
        <v>642</v>
      </c>
      <c r="AB665" t="s">
        <v>643</v>
      </c>
      <c r="AC665" t="s">
        <v>2404</v>
      </c>
      <c r="AD665" t="s">
        <v>3127</v>
      </c>
      <c r="AE665" t="s">
        <v>2404</v>
      </c>
      <c r="AF665" t="s">
        <v>3127</v>
      </c>
      <c r="AG665" t="s">
        <v>2404</v>
      </c>
      <c r="AH665" t="s">
        <v>3892</v>
      </c>
      <c r="AI665" t="s">
        <v>2717</v>
      </c>
      <c r="AJ665" t="s">
        <v>3892</v>
      </c>
      <c r="AK665" t="s">
        <v>517</v>
      </c>
      <c r="AL665" t="s">
        <v>518</v>
      </c>
      <c r="AM665" t="s">
        <v>426</v>
      </c>
      <c r="AN665" t="s">
        <v>427</v>
      </c>
      <c r="AO665" t="s">
        <v>1163</v>
      </c>
      <c r="AP665" t="s">
        <v>2610</v>
      </c>
      <c r="AQ665" t="s">
        <v>725</v>
      </c>
      <c r="AR665" t="s">
        <v>431</v>
      </c>
      <c r="AS665" t="s">
        <v>477</v>
      </c>
      <c r="AT665" t="s">
        <v>431</v>
      </c>
      <c r="AU665" t="s">
        <v>433</v>
      </c>
      <c r="AV665" t="s">
        <v>434</v>
      </c>
      <c r="AW665" t="s">
        <v>1131</v>
      </c>
      <c r="AX665" t="s">
        <v>2115</v>
      </c>
      <c r="AY665" t="s">
        <v>437</v>
      </c>
      <c r="AZ665" t="s">
        <v>438</v>
      </c>
      <c r="BA665" t="s">
        <v>438</v>
      </c>
      <c r="BB665" t="s">
        <v>438</v>
      </c>
      <c r="BC665" t="s">
        <v>438</v>
      </c>
      <c r="BD665" t="s">
        <v>439</v>
      </c>
      <c r="BE665" t="s">
        <v>725</v>
      </c>
      <c r="BF665" t="s">
        <v>6562</v>
      </c>
      <c r="BG665" t="s">
        <v>442</v>
      </c>
      <c r="BH665" t="s">
        <v>442</v>
      </c>
      <c r="BI665" t="s">
        <v>442</v>
      </c>
      <c r="BJ665" t="s">
        <v>3395</v>
      </c>
      <c r="BK665" t="s">
        <v>3395</v>
      </c>
      <c r="BL665" t="s">
        <v>2344</v>
      </c>
      <c r="BM665" t="s">
        <v>6563</v>
      </c>
      <c r="BN665" t="s">
        <v>845</v>
      </c>
    </row>
    <row r="666" spans="1:66">
      <c r="A666">
        <v>662</v>
      </c>
      <c r="B666" t="s">
        <v>486</v>
      </c>
      <c r="C666" t="s">
        <v>6564</v>
      </c>
      <c r="D666" t="s">
        <v>6565</v>
      </c>
      <c r="BM666" t="s">
        <v>1034</v>
      </c>
      <c r="BN666" t="s">
        <v>485</v>
      </c>
    </row>
    <row r="667" spans="1:66">
      <c r="A667">
        <v>663</v>
      </c>
      <c r="B667" t="s">
        <v>186</v>
      </c>
      <c r="C667" t="s">
        <v>6566</v>
      </c>
      <c r="D667" t="s">
        <v>6567</v>
      </c>
      <c r="E667" t="s">
        <v>6566</v>
      </c>
      <c r="F667" t="s">
        <v>2358</v>
      </c>
      <c r="G667" t="s">
        <v>403</v>
      </c>
      <c r="H667" t="s">
        <v>628</v>
      </c>
      <c r="I667" t="s">
        <v>405</v>
      </c>
      <c r="J667" t="s">
        <v>6568</v>
      </c>
      <c r="K667" t="s">
        <v>405</v>
      </c>
      <c r="L667" t="s">
        <v>6569</v>
      </c>
      <c r="M667" t="s">
        <v>405</v>
      </c>
      <c r="N667" t="s">
        <v>6570</v>
      </c>
      <c r="O667" t="s">
        <v>6571</v>
      </c>
      <c r="P667" t="s">
        <v>6572</v>
      </c>
      <c r="Q667" t="s">
        <v>6573</v>
      </c>
      <c r="R667" t="s">
        <v>6568</v>
      </c>
      <c r="S667" t="s">
        <v>405</v>
      </c>
      <c r="T667" t="s">
        <v>6569</v>
      </c>
      <c r="U667" t="s">
        <v>6574</v>
      </c>
      <c r="V667" t="s">
        <v>6575</v>
      </c>
      <c r="W667" t="s">
        <v>2419</v>
      </c>
      <c r="X667" t="s">
        <v>643</v>
      </c>
      <c r="Y667" t="s">
        <v>2419</v>
      </c>
      <c r="Z667" t="s">
        <v>643</v>
      </c>
      <c r="AA667" t="s">
        <v>2404</v>
      </c>
      <c r="AB667" t="s">
        <v>2580</v>
      </c>
      <c r="AC667" t="s">
        <v>2950</v>
      </c>
      <c r="AD667" t="s">
        <v>2951</v>
      </c>
      <c r="AE667" t="s">
        <v>2950</v>
      </c>
      <c r="AF667" t="s">
        <v>2951</v>
      </c>
      <c r="AG667" t="s">
        <v>6576</v>
      </c>
      <c r="AH667" t="s">
        <v>6576</v>
      </c>
      <c r="AI667" t="s">
        <v>2785</v>
      </c>
      <c r="AJ667" t="s">
        <v>2785</v>
      </c>
      <c r="AK667" t="s">
        <v>517</v>
      </c>
      <c r="AL667" t="s">
        <v>518</v>
      </c>
      <c r="AM667" t="s">
        <v>1048</v>
      </c>
      <c r="AN667" t="s">
        <v>427</v>
      </c>
      <c r="AO667" t="s">
        <v>428</v>
      </c>
      <c r="AP667" t="s">
        <v>6577</v>
      </c>
      <c r="AQ667" t="s">
        <v>6578</v>
      </c>
      <c r="AR667" t="s">
        <v>431</v>
      </c>
      <c r="AS667" t="s">
        <v>477</v>
      </c>
      <c r="AT667" t="s">
        <v>431</v>
      </c>
      <c r="AU667" t="s">
        <v>405</v>
      </c>
      <c r="AV667" t="s">
        <v>405</v>
      </c>
      <c r="AW667" t="s">
        <v>623</v>
      </c>
      <c r="AX667" t="s">
        <v>623</v>
      </c>
      <c r="AY667" t="s">
        <v>431</v>
      </c>
      <c r="AZ667" t="s">
        <v>438</v>
      </c>
      <c r="BA667" t="s">
        <v>438</v>
      </c>
      <c r="BB667" t="s">
        <v>438</v>
      </c>
      <c r="BC667" t="s">
        <v>438</v>
      </c>
      <c r="BD667" t="s">
        <v>439</v>
      </c>
      <c r="BE667" t="s">
        <v>6579</v>
      </c>
      <c r="BF667" t="s">
        <v>441</v>
      </c>
      <c r="BG667" t="s">
        <v>442</v>
      </c>
      <c r="BH667" t="s">
        <v>442</v>
      </c>
      <c r="BI667" t="s">
        <v>438</v>
      </c>
      <c r="BJ667" t="s">
        <v>6576</v>
      </c>
      <c r="BK667" t="s">
        <v>6576</v>
      </c>
      <c r="BM667" t="s">
        <v>6580</v>
      </c>
      <c r="BN667" t="s">
        <v>6581</v>
      </c>
    </row>
    <row r="668" spans="1:66">
      <c r="A668">
        <v>664</v>
      </c>
      <c r="B668" t="s">
        <v>1395</v>
      </c>
      <c r="C668" t="s">
        <v>6582</v>
      </c>
      <c r="D668" t="s">
        <v>6583</v>
      </c>
      <c r="BM668" t="s">
        <v>1979</v>
      </c>
      <c r="BN668" t="s">
        <v>485</v>
      </c>
    </row>
    <row r="669" spans="1:66">
      <c r="A669">
        <v>665</v>
      </c>
      <c r="B669" t="s">
        <v>186</v>
      </c>
      <c r="C669" t="s">
        <v>6584</v>
      </c>
      <c r="D669" t="s">
        <v>6585</v>
      </c>
      <c r="E669" t="s">
        <v>6584</v>
      </c>
      <c r="F669" t="s">
        <v>2358</v>
      </c>
      <c r="G669" t="s">
        <v>403</v>
      </c>
      <c r="H669" t="s">
        <v>628</v>
      </c>
      <c r="I669" t="s">
        <v>405</v>
      </c>
      <c r="J669" t="s">
        <v>6586</v>
      </c>
      <c r="K669" t="s">
        <v>405</v>
      </c>
      <c r="L669" t="s">
        <v>6587</v>
      </c>
      <c r="M669" t="s">
        <v>1852</v>
      </c>
      <c r="N669" t="s">
        <v>6588</v>
      </c>
      <c r="O669" t="s">
        <v>6589</v>
      </c>
      <c r="P669" t="s">
        <v>6590</v>
      </c>
      <c r="Q669" t="s">
        <v>405</v>
      </c>
      <c r="R669" t="s">
        <v>6586</v>
      </c>
      <c r="S669" t="s">
        <v>405</v>
      </c>
      <c r="T669" t="s">
        <v>6587</v>
      </c>
      <c r="U669" t="s">
        <v>6591</v>
      </c>
      <c r="V669" t="s">
        <v>6592</v>
      </c>
      <c r="W669" t="s">
        <v>1090</v>
      </c>
      <c r="X669" t="s">
        <v>2507</v>
      </c>
      <c r="Y669" t="s">
        <v>6593</v>
      </c>
      <c r="Z669" t="s">
        <v>4015</v>
      </c>
      <c r="AA669" t="s">
        <v>4677</v>
      </c>
      <c r="AB669" t="s">
        <v>2491</v>
      </c>
      <c r="AC669" t="s">
        <v>6594</v>
      </c>
      <c r="AD669" t="s">
        <v>4367</v>
      </c>
      <c r="AE669" t="s">
        <v>6595</v>
      </c>
      <c r="AF669" t="s">
        <v>2717</v>
      </c>
      <c r="AG669" t="s">
        <v>6596</v>
      </c>
      <c r="AH669" t="s">
        <v>6597</v>
      </c>
      <c r="AI669" t="s">
        <v>6598</v>
      </c>
      <c r="AJ669" t="s">
        <v>6599</v>
      </c>
      <c r="AK669" t="s">
        <v>517</v>
      </c>
      <c r="AL669" t="s">
        <v>518</v>
      </c>
      <c r="AM669" t="s">
        <v>426</v>
      </c>
      <c r="AN669" t="s">
        <v>427</v>
      </c>
      <c r="AO669" t="s">
        <v>428</v>
      </c>
      <c r="AP669" t="s">
        <v>1673</v>
      </c>
      <c r="AQ669" t="s">
        <v>6600</v>
      </c>
      <c r="AR669" t="s">
        <v>431</v>
      </c>
      <c r="AS669" t="s">
        <v>6601</v>
      </c>
      <c r="AT669" t="s">
        <v>431</v>
      </c>
      <c r="AU669" t="s">
        <v>520</v>
      </c>
      <c r="AV669" t="s">
        <v>434</v>
      </c>
      <c r="AW669" t="s">
        <v>521</v>
      </c>
      <c r="AX669" t="s">
        <v>435</v>
      </c>
      <c r="AY669" t="s">
        <v>431</v>
      </c>
      <c r="AZ669" t="s">
        <v>438</v>
      </c>
      <c r="BA669" t="s">
        <v>438</v>
      </c>
      <c r="BB669" t="s">
        <v>438</v>
      </c>
      <c r="BC669" t="s">
        <v>438</v>
      </c>
      <c r="BD669" t="s">
        <v>439</v>
      </c>
      <c r="BE669" t="s">
        <v>483</v>
      </c>
      <c r="BF669" t="s">
        <v>1349</v>
      </c>
      <c r="BG669" t="s">
        <v>442</v>
      </c>
      <c r="BH669" t="s">
        <v>442</v>
      </c>
      <c r="BI669" t="s">
        <v>438</v>
      </c>
      <c r="BJ669" t="s">
        <v>6596</v>
      </c>
      <c r="BK669" t="s">
        <v>6596</v>
      </c>
      <c r="BM669" t="s">
        <v>1035</v>
      </c>
      <c r="BN669" t="s">
        <v>447</v>
      </c>
    </row>
    <row r="670" spans="1:66">
      <c r="A670">
        <v>666</v>
      </c>
      <c r="B670" t="s">
        <v>186</v>
      </c>
      <c r="C670" t="s">
        <v>6602</v>
      </c>
      <c r="D670" t="s">
        <v>6603</v>
      </c>
      <c r="E670" t="s">
        <v>6604</v>
      </c>
      <c r="F670" t="s">
        <v>2358</v>
      </c>
      <c r="G670" t="s">
        <v>403</v>
      </c>
      <c r="H670" t="s">
        <v>628</v>
      </c>
      <c r="I670" t="s">
        <v>405</v>
      </c>
      <c r="J670" t="s">
        <v>405</v>
      </c>
      <c r="K670" t="s">
        <v>405</v>
      </c>
      <c r="L670" t="s">
        <v>6605</v>
      </c>
      <c r="M670" t="s">
        <v>405</v>
      </c>
      <c r="N670" t="s">
        <v>6606</v>
      </c>
      <c r="O670" t="s">
        <v>6607</v>
      </c>
      <c r="P670" t="s">
        <v>6608</v>
      </c>
      <c r="Q670" t="s">
        <v>6609</v>
      </c>
      <c r="R670" t="s">
        <v>405</v>
      </c>
      <c r="S670" t="s">
        <v>405</v>
      </c>
      <c r="T670" t="s">
        <v>6605</v>
      </c>
      <c r="U670" t="s">
        <v>6610</v>
      </c>
      <c r="V670" t="s">
        <v>6611</v>
      </c>
      <c r="W670" t="s">
        <v>642</v>
      </c>
      <c r="X670" t="s">
        <v>642</v>
      </c>
      <c r="Y670" t="s">
        <v>642</v>
      </c>
      <c r="Z670" t="s">
        <v>642</v>
      </c>
      <c r="AA670" t="s">
        <v>1838</v>
      </c>
      <c r="AB670" t="s">
        <v>643</v>
      </c>
      <c r="AC670" t="s">
        <v>1838</v>
      </c>
      <c r="AD670" t="s">
        <v>643</v>
      </c>
      <c r="AE670" t="s">
        <v>2650</v>
      </c>
      <c r="AF670" t="s">
        <v>643</v>
      </c>
      <c r="AG670" t="s">
        <v>2344</v>
      </c>
      <c r="AH670" t="s">
        <v>2344</v>
      </c>
      <c r="AI670" t="s">
        <v>2344</v>
      </c>
      <c r="AJ670" t="s">
        <v>2344</v>
      </c>
      <c r="AK670" t="s">
        <v>517</v>
      </c>
      <c r="AL670" t="s">
        <v>518</v>
      </c>
      <c r="AM670" t="s">
        <v>426</v>
      </c>
      <c r="AN670" t="s">
        <v>427</v>
      </c>
      <c r="AO670" t="s">
        <v>1268</v>
      </c>
      <c r="AP670" t="s">
        <v>6612</v>
      </c>
      <c r="AQ670" t="s">
        <v>6613</v>
      </c>
      <c r="AR670" t="s">
        <v>431</v>
      </c>
      <c r="AS670" t="s">
        <v>477</v>
      </c>
      <c r="AT670" t="s">
        <v>431</v>
      </c>
      <c r="AU670" t="s">
        <v>405</v>
      </c>
      <c r="AV670" t="s">
        <v>405</v>
      </c>
      <c r="AW670" t="s">
        <v>623</v>
      </c>
      <c r="AX670" t="s">
        <v>623</v>
      </c>
      <c r="AY670" t="s">
        <v>431</v>
      </c>
      <c r="AZ670" t="s">
        <v>438</v>
      </c>
      <c r="BA670" t="s">
        <v>438</v>
      </c>
      <c r="BB670" t="s">
        <v>438</v>
      </c>
      <c r="BC670" t="s">
        <v>438</v>
      </c>
      <c r="BD670" t="s">
        <v>439</v>
      </c>
      <c r="BE670" t="s">
        <v>6614</v>
      </c>
      <c r="BF670" t="s">
        <v>441</v>
      </c>
      <c r="BG670" t="s">
        <v>442</v>
      </c>
      <c r="BH670" t="s">
        <v>442</v>
      </c>
      <c r="BI670" t="s">
        <v>438</v>
      </c>
      <c r="BJ670" t="s">
        <v>2344</v>
      </c>
      <c r="BK670" t="s">
        <v>2344</v>
      </c>
      <c r="BM670" t="s">
        <v>1035</v>
      </c>
      <c r="BN670" t="s">
        <v>443</v>
      </c>
    </row>
    <row r="671" spans="1:66">
      <c r="A671">
        <v>667</v>
      </c>
      <c r="B671" t="s">
        <v>1395</v>
      </c>
      <c r="C671" t="s">
        <v>6615</v>
      </c>
      <c r="D671" t="s">
        <v>6616</v>
      </c>
      <c r="BM671" t="s">
        <v>447</v>
      </c>
      <c r="BN671" t="s">
        <v>447</v>
      </c>
    </row>
    <row r="672" spans="1:66">
      <c r="A672">
        <v>668</v>
      </c>
      <c r="B672" t="s">
        <v>186</v>
      </c>
      <c r="C672" t="s">
        <v>6617</v>
      </c>
      <c r="D672" t="s">
        <v>6618</v>
      </c>
      <c r="E672" t="s">
        <v>6619</v>
      </c>
      <c r="F672" t="s">
        <v>2358</v>
      </c>
      <c r="G672" t="s">
        <v>403</v>
      </c>
      <c r="H672" t="s">
        <v>1171</v>
      </c>
      <c r="I672" t="s">
        <v>405</v>
      </c>
      <c r="J672" t="s">
        <v>6620</v>
      </c>
      <c r="K672" t="s">
        <v>405</v>
      </c>
      <c r="L672" t="s">
        <v>6621</v>
      </c>
      <c r="M672" t="s">
        <v>405</v>
      </c>
      <c r="N672" t="s">
        <v>6622</v>
      </c>
      <c r="O672" t="s">
        <v>5446</v>
      </c>
      <c r="P672" t="s">
        <v>5446</v>
      </c>
      <c r="Q672" t="s">
        <v>6623</v>
      </c>
      <c r="R672" t="s">
        <v>6620</v>
      </c>
      <c r="S672" t="s">
        <v>405</v>
      </c>
      <c r="T672" t="s">
        <v>6621</v>
      </c>
      <c r="U672" t="s">
        <v>6624</v>
      </c>
      <c r="V672" t="s">
        <v>6625</v>
      </c>
      <c r="W672" t="s">
        <v>1250</v>
      </c>
      <c r="X672" t="s">
        <v>2029</v>
      </c>
      <c r="Y672" t="s">
        <v>2387</v>
      </c>
      <c r="Z672" t="s">
        <v>1267</v>
      </c>
      <c r="AA672" t="s">
        <v>1251</v>
      </c>
      <c r="AB672" t="s">
        <v>980</v>
      </c>
      <c r="AC672" t="s">
        <v>981</v>
      </c>
      <c r="AD672" t="s">
        <v>984</v>
      </c>
      <c r="AE672" t="s">
        <v>2625</v>
      </c>
      <c r="AF672" t="s">
        <v>643</v>
      </c>
      <c r="AG672" t="s">
        <v>2419</v>
      </c>
      <c r="AH672" t="s">
        <v>643</v>
      </c>
      <c r="AI672" t="s">
        <v>2404</v>
      </c>
      <c r="AJ672" t="s">
        <v>2580</v>
      </c>
      <c r="AK672" t="s">
        <v>517</v>
      </c>
      <c r="AL672" t="s">
        <v>518</v>
      </c>
      <c r="AM672" t="s">
        <v>1048</v>
      </c>
      <c r="AN672" t="s">
        <v>427</v>
      </c>
      <c r="AO672" t="s">
        <v>428</v>
      </c>
      <c r="AP672" t="s">
        <v>429</v>
      </c>
      <c r="AQ672" t="s">
        <v>573</v>
      </c>
      <c r="AR672" t="s">
        <v>431</v>
      </c>
      <c r="AS672" t="s">
        <v>477</v>
      </c>
      <c r="AT672" t="s">
        <v>431</v>
      </c>
      <c r="AU672" t="s">
        <v>520</v>
      </c>
      <c r="AV672" t="s">
        <v>479</v>
      </c>
      <c r="AW672" t="s">
        <v>521</v>
      </c>
      <c r="AX672" t="s">
        <v>480</v>
      </c>
      <c r="AY672" t="s">
        <v>431</v>
      </c>
      <c r="AZ672" t="s">
        <v>438</v>
      </c>
      <c r="BA672" t="s">
        <v>438</v>
      </c>
      <c r="BB672" t="s">
        <v>438</v>
      </c>
      <c r="BC672" t="s">
        <v>438</v>
      </c>
      <c r="BD672" t="s">
        <v>482</v>
      </c>
      <c r="BE672" t="s">
        <v>573</v>
      </c>
      <c r="BF672" t="s">
        <v>441</v>
      </c>
      <c r="BG672" t="s">
        <v>438</v>
      </c>
      <c r="BH672" t="s">
        <v>438</v>
      </c>
      <c r="BI672" t="s">
        <v>442</v>
      </c>
      <c r="BL672" t="s">
        <v>643</v>
      </c>
      <c r="BM672" t="s">
        <v>444</v>
      </c>
      <c r="BN672" t="s">
        <v>447</v>
      </c>
    </row>
    <row r="673" spans="1:66">
      <c r="A673">
        <v>669</v>
      </c>
      <c r="B673" t="s">
        <v>697</v>
      </c>
      <c r="C673" t="s">
        <v>6626</v>
      </c>
      <c r="D673" t="s">
        <v>6627</v>
      </c>
      <c r="BM673" t="s">
        <v>485</v>
      </c>
      <c r="BN673" t="s">
        <v>1034</v>
      </c>
    </row>
    <row r="674" spans="1:66">
      <c r="A674">
        <v>670</v>
      </c>
      <c r="B674" t="s">
        <v>1395</v>
      </c>
      <c r="C674" t="s">
        <v>6628</v>
      </c>
      <c r="D674" t="s">
        <v>6629</v>
      </c>
      <c r="BM674" t="s">
        <v>1034</v>
      </c>
      <c r="BN674" t="s">
        <v>1035</v>
      </c>
    </row>
    <row r="675" spans="1:66">
      <c r="A675">
        <v>671</v>
      </c>
      <c r="B675" t="s">
        <v>186</v>
      </c>
      <c r="C675" t="s">
        <v>6630</v>
      </c>
      <c r="D675" t="s">
        <v>6631</v>
      </c>
      <c r="E675" t="s">
        <v>6630</v>
      </c>
      <c r="F675" t="s">
        <v>2358</v>
      </c>
      <c r="G675" t="s">
        <v>403</v>
      </c>
      <c r="H675" t="s">
        <v>814</v>
      </c>
      <c r="I675" t="s">
        <v>405</v>
      </c>
      <c r="J675" t="s">
        <v>6632</v>
      </c>
      <c r="K675" t="s">
        <v>6633</v>
      </c>
      <c r="L675" t="s">
        <v>629</v>
      </c>
      <c r="M675" t="s">
        <v>405</v>
      </c>
      <c r="N675" t="s">
        <v>6634</v>
      </c>
      <c r="O675" t="s">
        <v>1355</v>
      </c>
      <c r="P675" t="s">
        <v>1355</v>
      </c>
      <c r="Q675" t="s">
        <v>6635</v>
      </c>
      <c r="R675" t="s">
        <v>6632</v>
      </c>
      <c r="S675" t="s">
        <v>6633</v>
      </c>
      <c r="T675" t="s">
        <v>629</v>
      </c>
      <c r="U675" t="s">
        <v>6636</v>
      </c>
      <c r="V675" t="s">
        <v>6637</v>
      </c>
      <c r="W675" t="s">
        <v>1028</v>
      </c>
      <c r="X675" t="s">
        <v>1085</v>
      </c>
      <c r="Y675" t="s">
        <v>642</v>
      </c>
      <c r="Z675" t="s">
        <v>1635</v>
      </c>
      <c r="AA675" t="s">
        <v>2095</v>
      </c>
      <c r="AB675" t="s">
        <v>1493</v>
      </c>
      <c r="AC675" t="s">
        <v>2096</v>
      </c>
      <c r="AD675" t="s">
        <v>1493</v>
      </c>
      <c r="AE675" t="s">
        <v>2098</v>
      </c>
      <c r="AF675" t="s">
        <v>1267</v>
      </c>
      <c r="AG675" t="s">
        <v>1251</v>
      </c>
      <c r="AH675" t="s">
        <v>2625</v>
      </c>
      <c r="AI675" t="s">
        <v>2625</v>
      </c>
      <c r="AJ675" t="s">
        <v>2419</v>
      </c>
      <c r="AK675" t="s">
        <v>517</v>
      </c>
      <c r="AL675" t="s">
        <v>518</v>
      </c>
      <c r="AM675" t="s">
        <v>426</v>
      </c>
      <c r="AN675" t="s">
        <v>427</v>
      </c>
      <c r="AO675" t="s">
        <v>428</v>
      </c>
      <c r="AP675" t="s">
        <v>6638</v>
      </c>
      <c r="AQ675" t="s">
        <v>6639</v>
      </c>
      <c r="AR675" t="s">
        <v>431</v>
      </c>
      <c r="AS675" t="s">
        <v>6640</v>
      </c>
      <c r="AT675" t="s">
        <v>431</v>
      </c>
      <c r="AU675" t="s">
        <v>520</v>
      </c>
      <c r="AV675" t="s">
        <v>479</v>
      </c>
      <c r="AW675" t="s">
        <v>435</v>
      </c>
      <c r="AX675" t="s">
        <v>1707</v>
      </c>
      <c r="AY675" t="s">
        <v>437</v>
      </c>
      <c r="AZ675" t="s">
        <v>438</v>
      </c>
      <c r="BA675" t="s">
        <v>438</v>
      </c>
      <c r="BB675" t="s">
        <v>438</v>
      </c>
      <c r="BC675" t="s">
        <v>438</v>
      </c>
      <c r="BD675" t="s">
        <v>439</v>
      </c>
      <c r="BE675" t="s">
        <v>1153</v>
      </c>
      <c r="BF675" t="s">
        <v>1006</v>
      </c>
      <c r="BG675" t="s">
        <v>442</v>
      </c>
      <c r="BH675" t="s">
        <v>442</v>
      </c>
      <c r="BI675" t="s">
        <v>438</v>
      </c>
      <c r="BJ675" t="s">
        <v>2625</v>
      </c>
      <c r="BK675" t="s">
        <v>2625</v>
      </c>
      <c r="BM675" t="s">
        <v>1979</v>
      </c>
      <c r="BN675" t="s">
        <v>524</v>
      </c>
    </row>
    <row r="676" spans="1:66">
      <c r="A676">
        <v>672</v>
      </c>
      <c r="B676" t="s">
        <v>186</v>
      </c>
      <c r="C676" t="s">
        <v>6641</v>
      </c>
      <c r="D676" t="s">
        <v>6642</v>
      </c>
      <c r="E676" t="s">
        <v>6643</v>
      </c>
      <c r="F676" t="s">
        <v>2358</v>
      </c>
      <c r="G676" t="s">
        <v>403</v>
      </c>
      <c r="H676" t="s">
        <v>1580</v>
      </c>
      <c r="I676" t="s">
        <v>405</v>
      </c>
      <c r="J676" t="s">
        <v>405</v>
      </c>
      <c r="K676" t="s">
        <v>405</v>
      </c>
      <c r="L676" t="s">
        <v>5378</v>
      </c>
      <c r="M676" t="s">
        <v>405</v>
      </c>
      <c r="N676" t="s">
        <v>6644</v>
      </c>
      <c r="O676" t="s">
        <v>6645</v>
      </c>
      <c r="P676" t="s">
        <v>6646</v>
      </c>
      <c r="Q676" t="s">
        <v>6647</v>
      </c>
      <c r="R676" t="s">
        <v>405</v>
      </c>
      <c r="S676" t="s">
        <v>405</v>
      </c>
      <c r="T676" t="s">
        <v>5378</v>
      </c>
      <c r="U676" t="s">
        <v>6648</v>
      </c>
      <c r="V676" t="s">
        <v>6649</v>
      </c>
      <c r="W676" t="s">
        <v>3243</v>
      </c>
      <c r="X676" t="s">
        <v>1886</v>
      </c>
      <c r="Y676" t="s">
        <v>6650</v>
      </c>
      <c r="Z676" t="s">
        <v>3602</v>
      </c>
      <c r="AA676" t="s">
        <v>1622</v>
      </c>
      <c r="AB676" t="s">
        <v>2540</v>
      </c>
      <c r="AC676" t="s">
        <v>2541</v>
      </c>
      <c r="AD676" t="s">
        <v>2343</v>
      </c>
      <c r="AE676" t="s">
        <v>2452</v>
      </c>
      <c r="AF676" t="s">
        <v>2918</v>
      </c>
      <c r="AG676" t="s">
        <v>2763</v>
      </c>
      <c r="AH676" t="s">
        <v>3791</v>
      </c>
      <c r="AI676" t="s">
        <v>4291</v>
      </c>
      <c r="AJ676" t="s">
        <v>3791</v>
      </c>
      <c r="AK676" t="s">
        <v>517</v>
      </c>
      <c r="AL676" t="s">
        <v>518</v>
      </c>
      <c r="AM676" t="s">
        <v>474</v>
      </c>
      <c r="AN676" t="s">
        <v>427</v>
      </c>
      <c r="AO676" t="s">
        <v>428</v>
      </c>
      <c r="AP676" t="s">
        <v>429</v>
      </c>
      <c r="AQ676" t="s">
        <v>6651</v>
      </c>
      <c r="AR676" t="s">
        <v>431</v>
      </c>
      <c r="AS676" t="s">
        <v>6652</v>
      </c>
      <c r="AT676" t="s">
        <v>431</v>
      </c>
      <c r="AU676" t="s">
        <v>520</v>
      </c>
      <c r="AV676" t="s">
        <v>479</v>
      </c>
      <c r="AW676" t="s">
        <v>521</v>
      </c>
      <c r="AX676" t="s">
        <v>1131</v>
      </c>
      <c r="AY676" t="s">
        <v>431</v>
      </c>
      <c r="AZ676" t="s">
        <v>438</v>
      </c>
      <c r="BA676" t="s">
        <v>438</v>
      </c>
      <c r="BB676" t="s">
        <v>438</v>
      </c>
      <c r="BC676" t="s">
        <v>438</v>
      </c>
      <c r="BD676" t="s">
        <v>439</v>
      </c>
      <c r="BE676" t="s">
        <v>6653</v>
      </c>
      <c r="BF676" t="s">
        <v>441</v>
      </c>
      <c r="BG676" t="s">
        <v>438</v>
      </c>
      <c r="BH676" t="s">
        <v>442</v>
      </c>
      <c r="BI676" t="s">
        <v>438</v>
      </c>
      <c r="BK676" t="s">
        <v>3791</v>
      </c>
      <c r="BM676" t="s">
        <v>743</v>
      </c>
      <c r="BN676" t="s">
        <v>845</v>
      </c>
    </row>
    <row r="677" spans="1:66">
      <c r="A677">
        <v>673</v>
      </c>
      <c r="B677" t="s">
        <v>186</v>
      </c>
      <c r="C677" t="s">
        <v>6654</v>
      </c>
      <c r="D677" t="s">
        <v>6655</v>
      </c>
      <c r="E677" t="s">
        <v>6654</v>
      </c>
      <c r="F677" t="s">
        <v>2358</v>
      </c>
      <c r="G677" t="s">
        <v>403</v>
      </c>
      <c r="H677" t="s">
        <v>1580</v>
      </c>
      <c r="I677" t="s">
        <v>405</v>
      </c>
      <c r="J677" t="s">
        <v>6656</v>
      </c>
      <c r="K677" t="s">
        <v>6657</v>
      </c>
      <c r="L677" t="s">
        <v>6658</v>
      </c>
      <c r="M677" t="s">
        <v>6659</v>
      </c>
      <c r="N677" t="s">
        <v>6660</v>
      </c>
      <c r="O677" t="s">
        <v>6661</v>
      </c>
      <c r="P677" t="s">
        <v>6662</v>
      </c>
      <c r="Q677" t="s">
        <v>6663</v>
      </c>
      <c r="R677" t="s">
        <v>6656</v>
      </c>
      <c r="S677" t="s">
        <v>6657</v>
      </c>
      <c r="T677" t="s">
        <v>6658</v>
      </c>
      <c r="U677" t="s">
        <v>6664</v>
      </c>
      <c r="V677" t="s">
        <v>6665</v>
      </c>
      <c r="W677" t="s">
        <v>2366</v>
      </c>
      <c r="X677" t="s">
        <v>3407</v>
      </c>
      <c r="Y677" t="s">
        <v>2367</v>
      </c>
      <c r="Z677" t="s">
        <v>2769</v>
      </c>
      <c r="AA677" t="s">
        <v>2369</v>
      </c>
      <c r="AB677" t="s">
        <v>2686</v>
      </c>
      <c r="AC677" t="s">
        <v>2369</v>
      </c>
      <c r="AD677" t="s">
        <v>3791</v>
      </c>
      <c r="AE677" t="s">
        <v>2344</v>
      </c>
      <c r="AF677" t="s">
        <v>2347</v>
      </c>
      <c r="AG677" t="s">
        <v>2348</v>
      </c>
      <c r="AH677" t="s">
        <v>2351</v>
      </c>
      <c r="AI677" t="s">
        <v>6666</v>
      </c>
      <c r="AJ677" t="s">
        <v>6667</v>
      </c>
      <c r="AK677" t="s">
        <v>517</v>
      </c>
      <c r="AL677" t="s">
        <v>518</v>
      </c>
      <c r="AM677" t="s">
        <v>426</v>
      </c>
      <c r="AN677" t="s">
        <v>427</v>
      </c>
      <c r="AO677" t="s">
        <v>6668</v>
      </c>
      <c r="AP677" t="s">
        <v>6669</v>
      </c>
      <c r="AQ677" t="s">
        <v>6670</v>
      </c>
      <c r="AR677" t="s">
        <v>431</v>
      </c>
      <c r="AS677" t="s">
        <v>2376</v>
      </c>
      <c r="AT677" t="s">
        <v>431</v>
      </c>
      <c r="AU677" t="s">
        <v>433</v>
      </c>
      <c r="AV677" t="s">
        <v>479</v>
      </c>
      <c r="AW677" t="s">
        <v>1809</v>
      </c>
      <c r="AX677" t="s">
        <v>1809</v>
      </c>
      <c r="AY677" t="s">
        <v>437</v>
      </c>
      <c r="AZ677" t="s">
        <v>438</v>
      </c>
      <c r="BA677" t="s">
        <v>438</v>
      </c>
      <c r="BB677" t="s">
        <v>438</v>
      </c>
      <c r="BC677" t="s">
        <v>438</v>
      </c>
      <c r="BD677" t="s">
        <v>439</v>
      </c>
      <c r="BE677" t="s">
        <v>6671</v>
      </c>
      <c r="BF677" t="s">
        <v>1006</v>
      </c>
      <c r="BG677" t="s">
        <v>442</v>
      </c>
      <c r="BH677" t="s">
        <v>442</v>
      </c>
      <c r="BI677" t="s">
        <v>438</v>
      </c>
      <c r="BJ677" t="s">
        <v>2351</v>
      </c>
      <c r="BK677" t="s">
        <v>2351</v>
      </c>
      <c r="BM677" t="s">
        <v>862</v>
      </c>
      <c r="BN677" t="s">
        <v>485</v>
      </c>
    </row>
    <row r="678" spans="1:66">
      <c r="A678">
        <v>674</v>
      </c>
      <c r="B678" t="s">
        <v>186</v>
      </c>
      <c r="C678" t="s">
        <v>6672</v>
      </c>
      <c r="D678" t="s">
        <v>6673</v>
      </c>
      <c r="E678" t="s">
        <v>6674</v>
      </c>
      <c r="F678" t="s">
        <v>2358</v>
      </c>
      <c r="G678" t="s">
        <v>403</v>
      </c>
      <c r="H678" t="s">
        <v>1256</v>
      </c>
      <c r="I678" t="s">
        <v>405</v>
      </c>
      <c r="J678" t="s">
        <v>6675</v>
      </c>
      <c r="K678" t="s">
        <v>405</v>
      </c>
      <c r="L678" t="s">
        <v>6676</v>
      </c>
      <c r="M678" t="s">
        <v>6677</v>
      </c>
      <c r="N678" t="s">
        <v>6678</v>
      </c>
      <c r="O678" t="s">
        <v>6679</v>
      </c>
      <c r="P678" t="s">
        <v>6680</v>
      </c>
      <c r="Q678" t="s">
        <v>405</v>
      </c>
      <c r="R678" t="s">
        <v>6675</v>
      </c>
      <c r="S678" t="s">
        <v>405</v>
      </c>
      <c r="T678" t="s">
        <v>6676</v>
      </c>
      <c r="U678" t="s">
        <v>6681</v>
      </c>
      <c r="V678" t="s">
        <v>6682</v>
      </c>
      <c r="W678" t="s">
        <v>973</v>
      </c>
      <c r="X678" t="s">
        <v>641</v>
      </c>
      <c r="Y678" t="s">
        <v>973</v>
      </c>
      <c r="Z678" t="s">
        <v>641</v>
      </c>
      <c r="AA678" t="s">
        <v>642</v>
      </c>
      <c r="AB678" t="s">
        <v>2977</v>
      </c>
      <c r="AC678" t="s">
        <v>1250</v>
      </c>
      <c r="AD678" t="s">
        <v>2977</v>
      </c>
      <c r="AE678" t="s">
        <v>2387</v>
      </c>
      <c r="AF678" t="s">
        <v>643</v>
      </c>
      <c r="AG678" t="s">
        <v>981</v>
      </c>
      <c r="AH678" t="s">
        <v>643</v>
      </c>
      <c r="AI678" t="s">
        <v>2625</v>
      </c>
      <c r="AJ678" t="s">
        <v>643</v>
      </c>
      <c r="AK678" t="s">
        <v>517</v>
      </c>
      <c r="AL678" t="s">
        <v>592</v>
      </c>
      <c r="AM678" t="s">
        <v>1048</v>
      </c>
      <c r="AN678" t="s">
        <v>427</v>
      </c>
      <c r="AO678" t="s">
        <v>428</v>
      </c>
      <c r="AP678" t="s">
        <v>2043</v>
      </c>
      <c r="AQ678" t="s">
        <v>6683</v>
      </c>
      <c r="AR678" t="s">
        <v>437</v>
      </c>
      <c r="AS678" t="s">
        <v>477</v>
      </c>
      <c r="AT678" t="s">
        <v>431</v>
      </c>
      <c r="AU678" t="s">
        <v>520</v>
      </c>
      <c r="AV678" t="s">
        <v>674</v>
      </c>
      <c r="AW678" t="s">
        <v>521</v>
      </c>
      <c r="AX678" t="s">
        <v>883</v>
      </c>
      <c r="AY678" t="s">
        <v>437</v>
      </c>
      <c r="AZ678" t="s">
        <v>438</v>
      </c>
      <c r="BA678" t="s">
        <v>438</v>
      </c>
      <c r="BB678" t="s">
        <v>438</v>
      </c>
      <c r="BC678" t="s">
        <v>438</v>
      </c>
      <c r="BD678" t="s">
        <v>439</v>
      </c>
      <c r="BE678" t="s">
        <v>6684</v>
      </c>
      <c r="BF678" t="s">
        <v>441</v>
      </c>
      <c r="BG678" t="s">
        <v>438</v>
      </c>
      <c r="BH678" t="s">
        <v>442</v>
      </c>
      <c r="BI678" t="s">
        <v>438</v>
      </c>
      <c r="BK678" t="s">
        <v>643</v>
      </c>
      <c r="BM678" t="s">
        <v>845</v>
      </c>
      <c r="BN678" t="s">
        <v>443</v>
      </c>
    </row>
    <row r="679" spans="1:66">
      <c r="A679">
        <v>675</v>
      </c>
      <c r="B679" t="s">
        <v>1395</v>
      </c>
      <c r="C679" t="s">
        <v>6685</v>
      </c>
      <c r="D679" t="s">
        <v>6686</v>
      </c>
      <c r="BM679" t="s">
        <v>845</v>
      </c>
      <c r="BN679" t="s">
        <v>447</v>
      </c>
    </row>
    <row r="680" spans="1:66">
      <c r="A680">
        <v>676</v>
      </c>
      <c r="B680" t="s">
        <v>186</v>
      </c>
      <c r="C680" t="s">
        <v>6687</v>
      </c>
      <c r="D680" t="s">
        <v>6688</v>
      </c>
      <c r="E680" t="s">
        <v>6687</v>
      </c>
      <c r="F680" t="s">
        <v>2358</v>
      </c>
      <c r="G680" t="s">
        <v>403</v>
      </c>
      <c r="H680" t="s">
        <v>1171</v>
      </c>
      <c r="I680" t="s">
        <v>405</v>
      </c>
      <c r="J680" t="s">
        <v>6689</v>
      </c>
      <c r="K680" t="s">
        <v>6690</v>
      </c>
      <c r="L680" t="s">
        <v>6691</v>
      </c>
      <c r="M680" t="s">
        <v>405</v>
      </c>
      <c r="N680" t="s">
        <v>6692</v>
      </c>
      <c r="O680" t="s">
        <v>6693</v>
      </c>
      <c r="P680" t="s">
        <v>6694</v>
      </c>
      <c r="Q680" t="s">
        <v>6695</v>
      </c>
      <c r="R680" t="s">
        <v>6689</v>
      </c>
      <c r="S680" t="s">
        <v>6690</v>
      </c>
      <c r="T680" t="s">
        <v>6691</v>
      </c>
      <c r="U680" t="s">
        <v>405</v>
      </c>
      <c r="V680" t="s">
        <v>6696</v>
      </c>
      <c r="W680" t="s">
        <v>642</v>
      </c>
      <c r="X680" t="s">
        <v>3600</v>
      </c>
      <c r="Y680" t="s">
        <v>642</v>
      </c>
      <c r="Z680" t="s">
        <v>3600</v>
      </c>
      <c r="AA680" t="s">
        <v>2769</v>
      </c>
      <c r="AB680" t="s">
        <v>976</v>
      </c>
      <c r="AC680" t="s">
        <v>977</v>
      </c>
      <c r="AD680" t="s">
        <v>1493</v>
      </c>
      <c r="AE680" t="s">
        <v>2098</v>
      </c>
      <c r="AF680" t="s">
        <v>1249</v>
      </c>
      <c r="AG680" t="s">
        <v>1250</v>
      </c>
      <c r="AH680" t="s">
        <v>6697</v>
      </c>
      <c r="AI680" t="s">
        <v>643</v>
      </c>
      <c r="AJ680" t="s">
        <v>6697</v>
      </c>
      <c r="AK680" t="s">
        <v>517</v>
      </c>
      <c r="AL680" t="s">
        <v>518</v>
      </c>
      <c r="AM680" t="s">
        <v>426</v>
      </c>
      <c r="AN680" t="s">
        <v>427</v>
      </c>
      <c r="AO680" t="s">
        <v>593</v>
      </c>
      <c r="AP680" t="s">
        <v>985</v>
      </c>
      <c r="AQ680" t="s">
        <v>6698</v>
      </c>
      <c r="AR680" t="s">
        <v>431</v>
      </c>
      <c r="AS680" t="s">
        <v>477</v>
      </c>
      <c r="AT680" t="s">
        <v>437</v>
      </c>
      <c r="AU680" t="s">
        <v>405</v>
      </c>
      <c r="AV680" t="s">
        <v>405</v>
      </c>
      <c r="AW680" t="s">
        <v>623</v>
      </c>
      <c r="AX680" t="s">
        <v>623</v>
      </c>
      <c r="AY680" t="s">
        <v>431</v>
      </c>
      <c r="AZ680" t="s">
        <v>438</v>
      </c>
      <c r="BA680" t="s">
        <v>438</v>
      </c>
      <c r="BB680" t="s">
        <v>438</v>
      </c>
      <c r="BC680" t="s">
        <v>438</v>
      </c>
      <c r="BD680" t="s">
        <v>439</v>
      </c>
      <c r="BE680" t="s">
        <v>646</v>
      </c>
      <c r="BF680" t="s">
        <v>1349</v>
      </c>
      <c r="BG680" t="s">
        <v>442</v>
      </c>
      <c r="BH680" t="s">
        <v>442</v>
      </c>
      <c r="BI680" t="s">
        <v>438</v>
      </c>
      <c r="BJ680" t="s">
        <v>6697</v>
      </c>
      <c r="BK680" t="s">
        <v>6697</v>
      </c>
      <c r="BM680" t="s">
        <v>447</v>
      </c>
      <c r="BN680" t="s">
        <v>447</v>
      </c>
    </row>
    <row r="681" spans="1:66">
      <c r="A681">
        <v>677</v>
      </c>
      <c r="B681" t="s">
        <v>186</v>
      </c>
      <c r="C681" t="s">
        <v>6699</v>
      </c>
      <c r="D681" t="s">
        <v>6700</v>
      </c>
      <c r="E681" t="s">
        <v>6699</v>
      </c>
      <c r="F681" t="s">
        <v>2358</v>
      </c>
      <c r="G681" t="s">
        <v>403</v>
      </c>
      <c r="H681" t="s">
        <v>1171</v>
      </c>
      <c r="I681" t="s">
        <v>405</v>
      </c>
      <c r="J681" t="s">
        <v>6701</v>
      </c>
      <c r="K681" t="s">
        <v>405</v>
      </c>
      <c r="L681" t="s">
        <v>6702</v>
      </c>
      <c r="M681" t="s">
        <v>405</v>
      </c>
      <c r="N681" t="s">
        <v>6703</v>
      </c>
      <c r="O681" t="s">
        <v>6704</v>
      </c>
      <c r="P681" t="s">
        <v>4974</v>
      </c>
      <c r="Q681" t="s">
        <v>6705</v>
      </c>
      <c r="R681" t="s">
        <v>6701</v>
      </c>
      <c r="S681" t="s">
        <v>405</v>
      </c>
      <c r="T681" t="s">
        <v>6702</v>
      </c>
      <c r="U681" t="s">
        <v>6706</v>
      </c>
      <c r="V681" t="s">
        <v>6707</v>
      </c>
      <c r="W681" t="s">
        <v>2098</v>
      </c>
      <c r="X681" t="s">
        <v>978</v>
      </c>
      <c r="Y681" t="s">
        <v>979</v>
      </c>
      <c r="Z681" t="s">
        <v>1249</v>
      </c>
      <c r="AA681" t="s">
        <v>1250</v>
      </c>
      <c r="AB681" t="s">
        <v>2351</v>
      </c>
      <c r="AC681" t="s">
        <v>6708</v>
      </c>
      <c r="AD681" t="s">
        <v>2351</v>
      </c>
      <c r="AE681" t="s">
        <v>6708</v>
      </c>
      <c r="AF681" t="s">
        <v>2351</v>
      </c>
      <c r="AG681" t="s">
        <v>6709</v>
      </c>
      <c r="AH681" t="s">
        <v>2351</v>
      </c>
      <c r="AI681" t="s">
        <v>6709</v>
      </c>
      <c r="AJ681" t="s">
        <v>2351</v>
      </c>
      <c r="AK681" t="s">
        <v>517</v>
      </c>
      <c r="AL681" t="s">
        <v>947</v>
      </c>
      <c r="AM681" t="s">
        <v>1048</v>
      </c>
      <c r="AN681" t="s">
        <v>427</v>
      </c>
      <c r="AO681" t="s">
        <v>572</v>
      </c>
      <c r="AP681" t="s">
        <v>429</v>
      </c>
      <c r="AQ681" t="s">
        <v>6710</v>
      </c>
      <c r="AR681" t="s">
        <v>431</v>
      </c>
      <c r="AS681" t="s">
        <v>477</v>
      </c>
      <c r="AT681" t="s">
        <v>431</v>
      </c>
      <c r="AU681" t="s">
        <v>478</v>
      </c>
      <c r="AV681" t="s">
        <v>479</v>
      </c>
      <c r="AW681" t="s">
        <v>521</v>
      </c>
      <c r="AX681" t="s">
        <v>1604</v>
      </c>
      <c r="AY681" t="s">
        <v>437</v>
      </c>
      <c r="AZ681" t="s">
        <v>438</v>
      </c>
      <c r="BA681" t="s">
        <v>438</v>
      </c>
      <c r="BB681" t="s">
        <v>438</v>
      </c>
      <c r="BC681" t="s">
        <v>438</v>
      </c>
      <c r="BD681" t="s">
        <v>439</v>
      </c>
      <c r="BE681" t="s">
        <v>6711</v>
      </c>
      <c r="BF681" t="s">
        <v>441</v>
      </c>
      <c r="BG681" t="s">
        <v>438</v>
      </c>
      <c r="BH681" t="s">
        <v>438</v>
      </c>
      <c r="BI681" t="s">
        <v>442</v>
      </c>
      <c r="BL681" t="s">
        <v>2348</v>
      </c>
      <c r="BM681" t="s">
        <v>485</v>
      </c>
      <c r="BN681" t="s">
        <v>447</v>
      </c>
    </row>
    <row r="682" spans="1:66">
      <c r="A682">
        <v>678</v>
      </c>
      <c r="B682" t="s">
        <v>186</v>
      </c>
      <c r="C682" t="s">
        <v>6712</v>
      </c>
      <c r="D682" t="s">
        <v>6713</v>
      </c>
      <c r="E682" t="s">
        <v>6712</v>
      </c>
      <c r="F682" t="s">
        <v>2358</v>
      </c>
      <c r="G682" t="s">
        <v>403</v>
      </c>
      <c r="H682" t="s">
        <v>761</v>
      </c>
      <c r="I682" t="s">
        <v>405</v>
      </c>
      <c r="J682" t="s">
        <v>6714</v>
      </c>
      <c r="K682" t="s">
        <v>405</v>
      </c>
      <c r="L682" t="s">
        <v>6715</v>
      </c>
      <c r="M682" t="s">
        <v>405</v>
      </c>
      <c r="N682" t="s">
        <v>6716</v>
      </c>
      <c r="O682" t="s">
        <v>6717</v>
      </c>
      <c r="P682" t="s">
        <v>6718</v>
      </c>
      <c r="Q682" t="s">
        <v>6719</v>
      </c>
      <c r="R682" t="s">
        <v>6714</v>
      </c>
      <c r="S682" t="s">
        <v>405</v>
      </c>
      <c r="T682" t="s">
        <v>6715</v>
      </c>
      <c r="U682" t="s">
        <v>6720</v>
      </c>
      <c r="V682" t="s">
        <v>6721</v>
      </c>
      <c r="W682" t="s">
        <v>2769</v>
      </c>
      <c r="X682" t="s">
        <v>2746</v>
      </c>
      <c r="Y682" t="s">
        <v>1886</v>
      </c>
      <c r="Z682" t="s">
        <v>1635</v>
      </c>
      <c r="AA682" t="s">
        <v>1491</v>
      </c>
      <c r="AB682" t="s">
        <v>1252</v>
      </c>
      <c r="AC682" t="s">
        <v>3688</v>
      </c>
      <c r="AD682" t="s">
        <v>6722</v>
      </c>
      <c r="AE682" t="s">
        <v>6723</v>
      </c>
      <c r="AF682" t="s">
        <v>5404</v>
      </c>
      <c r="AG682" t="s">
        <v>2510</v>
      </c>
      <c r="AH682" t="s">
        <v>3523</v>
      </c>
      <c r="AI682" t="s">
        <v>2452</v>
      </c>
      <c r="AJ682" t="s">
        <v>3851</v>
      </c>
      <c r="AK682" t="s">
        <v>425</v>
      </c>
      <c r="AM682" t="s">
        <v>426</v>
      </c>
      <c r="AN682" t="s">
        <v>427</v>
      </c>
      <c r="AO682" t="s">
        <v>739</v>
      </c>
      <c r="AP682" t="s">
        <v>429</v>
      </c>
      <c r="AQ682" t="s">
        <v>6724</v>
      </c>
      <c r="AR682" t="s">
        <v>431</v>
      </c>
      <c r="AS682" t="s">
        <v>432</v>
      </c>
      <c r="AT682" t="s">
        <v>431</v>
      </c>
      <c r="AU682" t="s">
        <v>520</v>
      </c>
      <c r="AV682" t="s">
        <v>479</v>
      </c>
      <c r="AW682" t="s">
        <v>521</v>
      </c>
      <c r="AX682" t="s">
        <v>1131</v>
      </c>
      <c r="AY682" t="s">
        <v>431</v>
      </c>
      <c r="AZ682" t="s">
        <v>438</v>
      </c>
      <c r="BA682" t="s">
        <v>438</v>
      </c>
      <c r="BB682" t="s">
        <v>438</v>
      </c>
      <c r="BC682" t="s">
        <v>438</v>
      </c>
      <c r="BD682" t="s">
        <v>439</v>
      </c>
      <c r="BE682" t="s">
        <v>6725</v>
      </c>
      <c r="BG682" t="s">
        <v>438</v>
      </c>
      <c r="BH682" t="s">
        <v>442</v>
      </c>
      <c r="BI682" t="s">
        <v>438</v>
      </c>
      <c r="BK682" t="s">
        <v>3523</v>
      </c>
      <c r="BM682" t="s">
        <v>444</v>
      </c>
      <c r="BN682" t="s">
        <v>447</v>
      </c>
    </row>
    <row r="683" spans="1:66">
      <c r="A683">
        <v>679</v>
      </c>
      <c r="B683" t="s">
        <v>186</v>
      </c>
      <c r="C683" t="s">
        <v>6726</v>
      </c>
      <c r="D683" t="s">
        <v>6484</v>
      </c>
      <c r="E683" t="s">
        <v>6727</v>
      </c>
      <c r="F683" t="s">
        <v>2358</v>
      </c>
      <c r="G683" t="s">
        <v>403</v>
      </c>
      <c r="H683" t="s">
        <v>578</v>
      </c>
      <c r="I683" t="s">
        <v>405</v>
      </c>
      <c r="J683" t="s">
        <v>6485</v>
      </c>
      <c r="K683" t="s">
        <v>405</v>
      </c>
      <c r="L683" t="s">
        <v>6486</v>
      </c>
      <c r="M683" t="s">
        <v>405</v>
      </c>
      <c r="N683" t="s">
        <v>6487</v>
      </c>
      <c r="O683" t="s">
        <v>6728</v>
      </c>
      <c r="P683" t="s">
        <v>6729</v>
      </c>
      <c r="Q683" t="s">
        <v>6730</v>
      </c>
      <c r="R683" t="s">
        <v>6485</v>
      </c>
      <c r="S683" t="s">
        <v>405</v>
      </c>
      <c r="T683" t="s">
        <v>6486</v>
      </c>
      <c r="U683" t="s">
        <v>6731</v>
      </c>
      <c r="V683" t="s">
        <v>6732</v>
      </c>
      <c r="W683" t="s">
        <v>979</v>
      </c>
      <c r="X683" t="s">
        <v>1249</v>
      </c>
      <c r="Y683" t="s">
        <v>979</v>
      </c>
      <c r="Z683" t="s">
        <v>1249</v>
      </c>
      <c r="AA683" t="s">
        <v>1250</v>
      </c>
      <c r="AB683" t="s">
        <v>643</v>
      </c>
      <c r="AC683" t="s">
        <v>2404</v>
      </c>
      <c r="AD683" t="s">
        <v>2580</v>
      </c>
      <c r="AE683" t="s">
        <v>2404</v>
      </c>
      <c r="AF683" t="s">
        <v>2580</v>
      </c>
      <c r="AG683" t="s">
        <v>2950</v>
      </c>
      <c r="AH683" t="s">
        <v>2951</v>
      </c>
      <c r="AI683" t="s">
        <v>2950</v>
      </c>
      <c r="AJ683" t="s">
        <v>2951</v>
      </c>
      <c r="AK683" t="s">
        <v>517</v>
      </c>
      <c r="AL683" t="s">
        <v>947</v>
      </c>
      <c r="AM683" t="s">
        <v>1048</v>
      </c>
      <c r="AN683" t="s">
        <v>427</v>
      </c>
      <c r="AO683" t="s">
        <v>6733</v>
      </c>
      <c r="AP683" t="s">
        <v>1574</v>
      </c>
      <c r="AQ683" t="s">
        <v>483</v>
      </c>
      <c r="AR683" t="s">
        <v>431</v>
      </c>
      <c r="AS683" t="s">
        <v>477</v>
      </c>
      <c r="AT683" t="s">
        <v>431</v>
      </c>
      <c r="AU683" t="s">
        <v>405</v>
      </c>
      <c r="AV683" t="s">
        <v>405</v>
      </c>
      <c r="AW683" t="s">
        <v>623</v>
      </c>
      <c r="AX683" t="s">
        <v>623</v>
      </c>
      <c r="AY683" t="s">
        <v>437</v>
      </c>
      <c r="AZ683" t="s">
        <v>438</v>
      </c>
      <c r="BA683" t="s">
        <v>438</v>
      </c>
      <c r="BB683" t="s">
        <v>438</v>
      </c>
      <c r="BC683" t="s">
        <v>438</v>
      </c>
      <c r="BD683" t="s">
        <v>439</v>
      </c>
      <c r="BE683" t="s">
        <v>6734</v>
      </c>
      <c r="BF683" t="s">
        <v>441</v>
      </c>
      <c r="BG683" t="s">
        <v>442</v>
      </c>
      <c r="BH683" t="s">
        <v>442</v>
      </c>
      <c r="BI683" t="s">
        <v>438</v>
      </c>
      <c r="BJ683" t="s">
        <v>2950</v>
      </c>
      <c r="BK683" t="s">
        <v>2950</v>
      </c>
      <c r="BM683" t="s">
        <v>524</v>
      </c>
      <c r="BN683" t="s">
        <v>443</v>
      </c>
    </row>
    <row r="684" spans="1:66">
      <c r="A684">
        <v>680</v>
      </c>
      <c r="B684" t="s">
        <v>186</v>
      </c>
      <c r="C684" t="s">
        <v>318</v>
      </c>
      <c r="D684" t="s">
        <v>6735</v>
      </c>
      <c r="E684" t="s">
        <v>53</v>
      </c>
      <c r="F684" t="s">
        <v>2358</v>
      </c>
      <c r="G684" t="s">
        <v>403</v>
      </c>
      <c r="H684" t="s">
        <v>1256</v>
      </c>
      <c r="I684" t="s">
        <v>405</v>
      </c>
      <c r="J684" t="s">
        <v>6736</v>
      </c>
      <c r="K684" t="s">
        <v>405</v>
      </c>
      <c r="L684" t="s">
        <v>6737</v>
      </c>
      <c r="M684" t="s">
        <v>405</v>
      </c>
      <c r="N684" t="s">
        <v>6738</v>
      </c>
      <c r="O684" t="s">
        <v>6739</v>
      </c>
      <c r="P684" t="s">
        <v>6740</v>
      </c>
      <c r="Q684" t="s">
        <v>6741</v>
      </c>
      <c r="R684" t="s">
        <v>6736</v>
      </c>
      <c r="S684" t="s">
        <v>405</v>
      </c>
      <c r="T684" t="s">
        <v>6737</v>
      </c>
      <c r="U684" t="s">
        <v>6742</v>
      </c>
      <c r="V684" t="s">
        <v>6743</v>
      </c>
      <c r="W684" t="s">
        <v>2539</v>
      </c>
      <c r="X684" t="s">
        <v>3452</v>
      </c>
      <c r="Y684" t="s">
        <v>2540</v>
      </c>
      <c r="Z684" t="s">
        <v>2542</v>
      </c>
      <c r="AA684" t="s">
        <v>2449</v>
      </c>
      <c r="AB684" t="s">
        <v>2343</v>
      </c>
      <c r="AC684" t="s">
        <v>2452</v>
      </c>
      <c r="AD684" t="s">
        <v>3952</v>
      </c>
      <c r="AE684" t="s">
        <v>2763</v>
      </c>
      <c r="AF684" t="s">
        <v>4291</v>
      </c>
      <c r="AG684" t="s">
        <v>3791</v>
      </c>
      <c r="AH684" t="s">
        <v>643</v>
      </c>
      <c r="AI684" t="s">
        <v>2404</v>
      </c>
      <c r="AJ684" t="s">
        <v>3313</v>
      </c>
      <c r="AK684" t="s">
        <v>517</v>
      </c>
      <c r="AL684" t="s">
        <v>518</v>
      </c>
      <c r="AM684" t="s">
        <v>426</v>
      </c>
      <c r="AN684" t="s">
        <v>427</v>
      </c>
      <c r="AO684" t="s">
        <v>428</v>
      </c>
      <c r="AP684" t="s">
        <v>429</v>
      </c>
      <c r="AQ684" t="s">
        <v>6744</v>
      </c>
      <c r="AR684" t="s">
        <v>431</v>
      </c>
      <c r="AS684" t="s">
        <v>432</v>
      </c>
      <c r="AT684" t="s">
        <v>431</v>
      </c>
      <c r="AU684" t="s">
        <v>520</v>
      </c>
      <c r="AV684" t="s">
        <v>674</v>
      </c>
      <c r="AW684" t="s">
        <v>521</v>
      </c>
      <c r="AX684" t="s">
        <v>480</v>
      </c>
      <c r="AY684" t="s">
        <v>437</v>
      </c>
      <c r="AZ684" t="s">
        <v>438</v>
      </c>
      <c r="BA684" t="s">
        <v>438</v>
      </c>
      <c r="BB684" t="s">
        <v>438</v>
      </c>
      <c r="BC684" t="s">
        <v>438</v>
      </c>
      <c r="BD684" t="s">
        <v>482</v>
      </c>
      <c r="BE684" t="s">
        <v>5607</v>
      </c>
      <c r="BF684" t="s">
        <v>441</v>
      </c>
      <c r="BG684" t="s">
        <v>442</v>
      </c>
      <c r="BH684" t="s">
        <v>438</v>
      </c>
      <c r="BI684" t="s">
        <v>438</v>
      </c>
      <c r="BJ684" t="s">
        <v>643</v>
      </c>
      <c r="BM684" t="s">
        <v>1035</v>
      </c>
      <c r="BN684" t="s">
        <v>444</v>
      </c>
    </row>
    <row r="685" spans="1:66">
      <c r="A685">
        <v>681</v>
      </c>
      <c r="B685" t="s">
        <v>697</v>
      </c>
      <c r="C685" t="s">
        <v>6745</v>
      </c>
      <c r="D685" t="s">
        <v>6746</v>
      </c>
      <c r="BM685" t="s">
        <v>447</v>
      </c>
      <c r="BN685" t="s">
        <v>447</v>
      </c>
    </row>
    <row r="686" spans="1:66">
      <c r="A686">
        <v>682</v>
      </c>
      <c r="B686" t="s">
        <v>222</v>
      </c>
      <c r="C686" t="s">
        <v>321</v>
      </c>
      <c r="D686" t="s">
        <v>6735</v>
      </c>
      <c r="BM686" t="s">
        <v>447</v>
      </c>
      <c r="BN686" t="s">
        <v>447</v>
      </c>
    </row>
    <row r="687" spans="1:66">
      <c r="A687">
        <v>683</v>
      </c>
      <c r="B687" t="s">
        <v>186</v>
      </c>
      <c r="C687" t="s">
        <v>6747</v>
      </c>
      <c r="D687" t="s">
        <v>6748</v>
      </c>
      <c r="E687" t="s">
        <v>6749</v>
      </c>
      <c r="F687" t="s">
        <v>2358</v>
      </c>
      <c r="G687" t="s">
        <v>403</v>
      </c>
      <c r="H687" t="s">
        <v>598</v>
      </c>
      <c r="I687" t="s">
        <v>405</v>
      </c>
      <c r="J687" t="s">
        <v>405</v>
      </c>
      <c r="K687" t="s">
        <v>405</v>
      </c>
      <c r="L687" t="s">
        <v>6750</v>
      </c>
      <c r="M687" t="s">
        <v>405</v>
      </c>
      <c r="N687" t="s">
        <v>6751</v>
      </c>
      <c r="O687" t="s">
        <v>6752</v>
      </c>
      <c r="P687" t="s">
        <v>6753</v>
      </c>
      <c r="Q687" t="s">
        <v>6754</v>
      </c>
      <c r="R687" t="s">
        <v>405</v>
      </c>
      <c r="S687" t="s">
        <v>405</v>
      </c>
      <c r="T687" t="s">
        <v>6750</v>
      </c>
      <c r="U687" t="s">
        <v>6755</v>
      </c>
      <c r="V687" t="s">
        <v>6756</v>
      </c>
      <c r="W687" t="s">
        <v>1838</v>
      </c>
      <c r="X687" t="s">
        <v>1085</v>
      </c>
      <c r="Y687" t="s">
        <v>1838</v>
      </c>
      <c r="Z687" t="s">
        <v>1085</v>
      </c>
      <c r="AA687" t="s">
        <v>1090</v>
      </c>
      <c r="AB687" t="s">
        <v>3452</v>
      </c>
      <c r="AC687" t="s">
        <v>2098</v>
      </c>
      <c r="AD687" t="s">
        <v>2542</v>
      </c>
      <c r="AE687" t="s">
        <v>1250</v>
      </c>
      <c r="AF687" t="s">
        <v>2449</v>
      </c>
      <c r="AG687" t="s">
        <v>1251</v>
      </c>
      <c r="AH687" t="s">
        <v>2452</v>
      </c>
      <c r="AI687" t="s">
        <v>981</v>
      </c>
      <c r="AJ687" t="s">
        <v>2763</v>
      </c>
      <c r="AK687" t="s">
        <v>517</v>
      </c>
      <c r="AL687" t="s">
        <v>518</v>
      </c>
      <c r="AM687" t="s">
        <v>426</v>
      </c>
      <c r="AN687" t="s">
        <v>427</v>
      </c>
      <c r="AO687" t="s">
        <v>1163</v>
      </c>
      <c r="AP687" t="s">
        <v>429</v>
      </c>
      <c r="AQ687" t="s">
        <v>3182</v>
      </c>
      <c r="AR687" t="s">
        <v>431</v>
      </c>
      <c r="AS687" t="s">
        <v>548</v>
      </c>
      <c r="AT687" t="s">
        <v>431</v>
      </c>
      <c r="AU687" t="s">
        <v>433</v>
      </c>
      <c r="AV687" t="s">
        <v>479</v>
      </c>
      <c r="AW687" t="s">
        <v>521</v>
      </c>
      <c r="AX687" t="s">
        <v>549</v>
      </c>
      <c r="AY687" t="s">
        <v>431</v>
      </c>
      <c r="AZ687" t="s">
        <v>438</v>
      </c>
      <c r="BA687" t="s">
        <v>438</v>
      </c>
      <c r="BB687" t="s">
        <v>438</v>
      </c>
      <c r="BC687" t="s">
        <v>438</v>
      </c>
      <c r="BD687" t="s">
        <v>439</v>
      </c>
      <c r="BE687" t="s">
        <v>3183</v>
      </c>
      <c r="BF687" t="s">
        <v>441</v>
      </c>
      <c r="BG687" t="s">
        <v>438</v>
      </c>
      <c r="BH687" t="s">
        <v>442</v>
      </c>
      <c r="BI687" t="s">
        <v>438</v>
      </c>
      <c r="BK687" t="s">
        <v>2343</v>
      </c>
      <c r="BM687" t="s">
        <v>845</v>
      </c>
      <c r="BN687" t="s">
        <v>447</v>
      </c>
    </row>
    <row r="688" spans="1:66">
      <c r="A688">
        <v>684</v>
      </c>
      <c r="B688" t="s">
        <v>1395</v>
      </c>
      <c r="C688" t="s">
        <v>6757</v>
      </c>
      <c r="D688" t="s">
        <v>6758</v>
      </c>
      <c r="BM688" t="s">
        <v>1035</v>
      </c>
      <c r="BN688" t="s">
        <v>447</v>
      </c>
    </row>
    <row r="689" spans="1:66">
      <c r="A689">
        <v>685</v>
      </c>
      <c r="B689" t="s">
        <v>1395</v>
      </c>
      <c r="C689" t="s">
        <v>6759</v>
      </c>
      <c r="D689" t="s">
        <v>5738</v>
      </c>
      <c r="BM689" t="s">
        <v>1035</v>
      </c>
      <c r="BN689" t="s">
        <v>444</v>
      </c>
    </row>
    <row r="690" spans="1:66">
      <c r="A690">
        <v>686</v>
      </c>
      <c r="B690" t="s">
        <v>486</v>
      </c>
      <c r="C690" t="s">
        <v>6760</v>
      </c>
      <c r="D690" t="s">
        <v>6761</v>
      </c>
      <c r="BM690" t="s">
        <v>845</v>
      </c>
      <c r="BN690" t="s">
        <v>845</v>
      </c>
    </row>
    <row r="691" spans="1:66">
      <c r="A691">
        <v>687</v>
      </c>
      <c r="B691" t="s">
        <v>186</v>
      </c>
      <c r="C691" t="s">
        <v>6762</v>
      </c>
      <c r="D691" t="s">
        <v>6763</v>
      </c>
      <c r="E691" t="s">
        <v>6762</v>
      </c>
      <c r="F691" t="s">
        <v>2358</v>
      </c>
      <c r="G691" t="s">
        <v>403</v>
      </c>
      <c r="H691" t="s">
        <v>1256</v>
      </c>
      <c r="I691" t="s">
        <v>405</v>
      </c>
      <c r="J691" t="s">
        <v>405</v>
      </c>
      <c r="K691" t="s">
        <v>405</v>
      </c>
      <c r="L691" t="s">
        <v>3173</v>
      </c>
      <c r="M691" t="s">
        <v>405</v>
      </c>
      <c r="N691" t="s">
        <v>6764</v>
      </c>
      <c r="O691" t="s">
        <v>6765</v>
      </c>
      <c r="P691" t="s">
        <v>6766</v>
      </c>
      <c r="Q691" t="s">
        <v>5877</v>
      </c>
      <c r="R691" t="s">
        <v>405</v>
      </c>
      <c r="S691" t="s">
        <v>405</v>
      </c>
      <c r="T691" t="s">
        <v>3173</v>
      </c>
      <c r="U691" t="s">
        <v>6767</v>
      </c>
      <c r="V691" t="s">
        <v>6768</v>
      </c>
      <c r="W691" t="s">
        <v>2625</v>
      </c>
      <c r="X691" t="s">
        <v>2539</v>
      </c>
      <c r="Y691" t="s">
        <v>2625</v>
      </c>
      <c r="Z691" t="s">
        <v>2539</v>
      </c>
      <c r="AA691" t="s">
        <v>2419</v>
      </c>
      <c r="AB691" t="s">
        <v>643</v>
      </c>
      <c r="AC691" t="s">
        <v>2419</v>
      </c>
      <c r="AD691" t="s">
        <v>643</v>
      </c>
      <c r="AE691" t="s">
        <v>2404</v>
      </c>
      <c r="AF691" t="s">
        <v>2580</v>
      </c>
      <c r="AG691" t="s">
        <v>2950</v>
      </c>
      <c r="AH691" t="s">
        <v>2951</v>
      </c>
      <c r="AI691" t="s">
        <v>2950</v>
      </c>
      <c r="AJ691" t="s">
        <v>2951</v>
      </c>
      <c r="AK691" t="s">
        <v>517</v>
      </c>
      <c r="AL691" t="s">
        <v>518</v>
      </c>
      <c r="AM691" t="s">
        <v>426</v>
      </c>
      <c r="AN691" t="s">
        <v>427</v>
      </c>
      <c r="AO691" t="s">
        <v>2113</v>
      </c>
      <c r="AP691" t="s">
        <v>429</v>
      </c>
      <c r="AQ691" t="s">
        <v>6769</v>
      </c>
      <c r="AR691" t="s">
        <v>431</v>
      </c>
      <c r="AS691" t="s">
        <v>6770</v>
      </c>
      <c r="AT691" t="s">
        <v>431</v>
      </c>
      <c r="AU691" t="s">
        <v>520</v>
      </c>
      <c r="AV691" t="s">
        <v>674</v>
      </c>
      <c r="AW691" t="s">
        <v>521</v>
      </c>
      <c r="AX691" t="s">
        <v>480</v>
      </c>
      <c r="AY691" t="s">
        <v>431</v>
      </c>
      <c r="AZ691" t="s">
        <v>438</v>
      </c>
      <c r="BA691" t="s">
        <v>438</v>
      </c>
      <c r="BB691" t="s">
        <v>438</v>
      </c>
      <c r="BC691" t="s">
        <v>438</v>
      </c>
      <c r="BD691" t="s">
        <v>439</v>
      </c>
      <c r="BE691" t="s">
        <v>5882</v>
      </c>
      <c r="BF691" t="s">
        <v>441</v>
      </c>
      <c r="BG691" t="s">
        <v>442</v>
      </c>
      <c r="BH691" t="s">
        <v>438</v>
      </c>
      <c r="BI691" t="s">
        <v>438</v>
      </c>
      <c r="BJ691" t="s">
        <v>2950</v>
      </c>
      <c r="BM691" t="s">
        <v>844</v>
      </c>
      <c r="BN691" t="s">
        <v>845</v>
      </c>
    </row>
    <row r="692" spans="1:66">
      <c r="A692">
        <v>688</v>
      </c>
      <c r="B692" t="s">
        <v>186</v>
      </c>
      <c r="C692" t="s">
        <v>6771</v>
      </c>
      <c r="D692" t="s">
        <v>6772</v>
      </c>
      <c r="E692" t="s">
        <v>6771</v>
      </c>
      <c r="F692" t="s">
        <v>2358</v>
      </c>
      <c r="G692" t="s">
        <v>403</v>
      </c>
      <c r="H692" t="s">
        <v>598</v>
      </c>
      <c r="I692" t="s">
        <v>6773</v>
      </c>
      <c r="J692" t="s">
        <v>6774</v>
      </c>
      <c r="K692" t="s">
        <v>6774</v>
      </c>
      <c r="L692" t="s">
        <v>6775</v>
      </c>
      <c r="M692" t="s">
        <v>3979</v>
      </c>
      <c r="N692" t="s">
        <v>6776</v>
      </c>
      <c r="O692" t="s">
        <v>6777</v>
      </c>
      <c r="P692" t="s">
        <v>6777</v>
      </c>
      <c r="Q692" t="s">
        <v>6778</v>
      </c>
      <c r="R692" t="s">
        <v>6774</v>
      </c>
      <c r="S692" t="s">
        <v>6774</v>
      </c>
      <c r="T692" t="s">
        <v>6775</v>
      </c>
      <c r="U692" t="s">
        <v>6779</v>
      </c>
      <c r="V692" t="s">
        <v>6780</v>
      </c>
      <c r="W692" t="s">
        <v>2539</v>
      </c>
      <c r="X692" t="s">
        <v>2539</v>
      </c>
      <c r="Y692" t="s">
        <v>2539</v>
      </c>
      <c r="Z692" t="s">
        <v>2539</v>
      </c>
      <c r="AA692" t="s">
        <v>2539</v>
      </c>
      <c r="AB692" t="s">
        <v>2539</v>
      </c>
      <c r="AC692" t="s">
        <v>2539</v>
      </c>
      <c r="AD692" t="s">
        <v>2539</v>
      </c>
      <c r="AE692" t="s">
        <v>2539</v>
      </c>
      <c r="AF692" t="s">
        <v>2539</v>
      </c>
      <c r="AG692" t="s">
        <v>2539</v>
      </c>
      <c r="AH692" t="s">
        <v>2539</v>
      </c>
      <c r="AI692" t="s">
        <v>2539</v>
      </c>
      <c r="AJ692" t="s">
        <v>2539</v>
      </c>
      <c r="AK692" t="s">
        <v>517</v>
      </c>
      <c r="AL692" t="s">
        <v>518</v>
      </c>
      <c r="AM692" t="s">
        <v>1048</v>
      </c>
      <c r="AN692" t="s">
        <v>427</v>
      </c>
      <c r="AO692" t="s">
        <v>428</v>
      </c>
      <c r="AP692" t="s">
        <v>429</v>
      </c>
      <c r="AQ692" t="s">
        <v>573</v>
      </c>
      <c r="AR692" t="s">
        <v>431</v>
      </c>
      <c r="AS692" t="s">
        <v>477</v>
      </c>
      <c r="AT692" t="s">
        <v>431</v>
      </c>
      <c r="AU692" t="s">
        <v>520</v>
      </c>
      <c r="AV692" t="s">
        <v>434</v>
      </c>
      <c r="AW692" t="s">
        <v>480</v>
      </c>
      <c r="AX692" t="s">
        <v>1131</v>
      </c>
      <c r="AY692" t="s">
        <v>431</v>
      </c>
      <c r="AZ692" t="s">
        <v>438</v>
      </c>
      <c r="BA692" t="s">
        <v>438</v>
      </c>
      <c r="BB692" t="s">
        <v>438</v>
      </c>
      <c r="BC692" t="s">
        <v>438</v>
      </c>
      <c r="BD692" t="s">
        <v>439</v>
      </c>
      <c r="BE692" t="s">
        <v>573</v>
      </c>
      <c r="BF692" t="s">
        <v>441</v>
      </c>
      <c r="BG692" t="s">
        <v>442</v>
      </c>
      <c r="BH692" t="s">
        <v>438</v>
      </c>
      <c r="BI692" t="s">
        <v>438</v>
      </c>
      <c r="BJ692" t="s">
        <v>3040</v>
      </c>
      <c r="BM692" t="s">
        <v>444</v>
      </c>
      <c r="BN692" t="s">
        <v>444</v>
      </c>
    </row>
    <row r="693" spans="1:66">
      <c r="A693">
        <v>689</v>
      </c>
      <c r="B693" t="s">
        <v>186</v>
      </c>
      <c r="C693" t="s">
        <v>6781</v>
      </c>
      <c r="D693" t="s">
        <v>6782</v>
      </c>
      <c r="E693" t="s">
        <v>6781</v>
      </c>
      <c r="F693" t="s">
        <v>2358</v>
      </c>
      <c r="G693" t="s">
        <v>403</v>
      </c>
      <c r="H693" t="s">
        <v>1256</v>
      </c>
      <c r="I693" t="s">
        <v>405</v>
      </c>
      <c r="J693" t="s">
        <v>6783</v>
      </c>
      <c r="K693" t="s">
        <v>6784</v>
      </c>
      <c r="L693" t="s">
        <v>6785</v>
      </c>
      <c r="M693" t="s">
        <v>6786</v>
      </c>
      <c r="N693" t="s">
        <v>6787</v>
      </c>
      <c r="O693" t="s">
        <v>6788</v>
      </c>
      <c r="P693" t="s">
        <v>6788</v>
      </c>
      <c r="Q693" t="s">
        <v>6789</v>
      </c>
      <c r="R693" t="s">
        <v>6783</v>
      </c>
      <c r="S693" t="s">
        <v>6784</v>
      </c>
      <c r="T693" t="s">
        <v>6785</v>
      </c>
      <c r="U693" t="s">
        <v>6790</v>
      </c>
      <c r="V693" t="s">
        <v>6791</v>
      </c>
      <c r="W693" t="s">
        <v>2315</v>
      </c>
      <c r="X693" t="s">
        <v>2315</v>
      </c>
      <c r="Y693" t="s">
        <v>2315</v>
      </c>
      <c r="Z693" t="s">
        <v>2315</v>
      </c>
      <c r="AA693" t="s">
        <v>2315</v>
      </c>
      <c r="AB693" t="s">
        <v>2315</v>
      </c>
      <c r="AC693" t="s">
        <v>2315</v>
      </c>
      <c r="AD693" t="s">
        <v>2315</v>
      </c>
      <c r="AE693" t="s">
        <v>2315</v>
      </c>
      <c r="AF693" t="s">
        <v>2315</v>
      </c>
      <c r="AG693" t="s">
        <v>4368</v>
      </c>
      <c r="AH693" t="s">
        <v>3892</v>
      </c>
      <c r="AI693" t="s">
        <v>2315</v>
      </c>
      <c r="AJ693" t="s">
        <v>2315</v>
      </c>
      <c r="AK693" t="s">
        <v>517</v>
      </c>
      <c r="AL693" t="s">
        <v>518</v>
      </c>
      <c r="AM693" t="s">
        <v>474</v>
      </c>
      <c r="AN693" t="s">
        <v>427</v>
      </c>
      <c r="AO693" t="s">
        <v>739</v>
      </c>
      <c r="AP693" t="s">
        <v>429</v>
      </c>
      <c r="AQ693" t="s">
        <v>573</v>
      </c>
      <c r="AR693" t="s">
        <v>431</v>
      </c>
      <c r="AS693" t="s">
        <v>477</v>
      </c>
      <c r="AT693" t="s">
        <v>431</v>
      </c>
      <c r="AU693" t="s">
        <v>520</v>
      </c>
      <c r="AV693" t="s">
        <v>674</v>
      </c>
      <c r="AW693" t="s">
        <v>521</v>
      </c>
      <c r="AX693" t="s">
        <v>521</v>
      </c>
      <c r="AY693" t="s">
        <v>431</v>
      </c>
      <c r="AZ693" t="s">
        <v>438</v>
      </c>
      <c r="BA693" t="s">
        <v>438</v>
      </c>
      <c r="BB693" t="s">
        <v>438</v>
      </c>
      <c r="BC693" t="s">
        <v>438</v>
      </c>
      <c r="BD693" t="s">
        <v>439</v>
      </c>
      <c r="BE693" t="s">
        <v>573</v>
      </c>
      <c r="BG693" t="s">
        <v>438</v>
      </c>
      <c r="BH693" t="s">
        <v>442</v>
      </c>
      <c r="BI693" t="s">
        <v>438</v>
      </c>
      <c r="BK693" t="s">
        <v>3892</v>
      </c>
      <c r="BM693" t="s">
        <v>485</v>
      </c>
      <c r="BN693" t="s">
        <v>444</v>
      </c>
    </row>
    <row r="694" spans="1:66">
      <c r="A694">
        <v>690</v>
      </c>
      <c r="B694" t="s">
        <v>186</v>
      </c>
      <c r="C694" t="s">
        <v>6792</v>
      </c>
      <c r="D694" t="s">
        <v>6793</v>
      </c>
      <c r="E694" t="s">
        <v>6794</v>
      </c>
      <c r="F694" t="s">
        <v>2358</v>
      </c>
      <c r="G694" t="s">
        <v>403</v>
      </c>
      <c r="H694" t="s">
        <v>1256</v>
      </c>
      <c r="I694" t="s">
        <v>405</v>
      </c>
      <c r="J694" t="s">
        <v>6795</v>
      </c>
      <c r="K694" t="s">
        <v>405</v>
      </c>
      <c r="L694" t="s">
        <v>6796</v>
      </c>
      <c r="M694" t="s">
        <v>405</v>
      </c>
      <c r="N694" t="s">
        <v>6797</v>
      </c>
      <c r="O694" t="s">
        <v>405</v>
      </c>
      <c r="P694" t="s">
        <v>6798</v>
      </c>
      <c r="Q694" t="s">
        <v>6799</v>
      </c>
      <c r="R694" t="s">
        <v>6795</v>
      </c>
      <c r="S694" t="s">
        <v>405</v>
      </c>
      <c r="T694" t="s">
        <v>6796</v>
      </c>
      <c r="U694" t="s">
        <v>6800</v>
      </c>
      <c r="V694" t="s">
        <v>6801</v>
      </c>
      <c r="W694" t="s">
        <v>642</v>
      </c>
      <c r="X694" t="s">
        <v>1085</v>
      </c>
      <c r="Y694" t="s">
        <v>642</v>
      </c>
      <c r="Z694" t="s">
        <v>1085</v>
      </c>
      <c r="AA694" t="s">
        <v>1086</v>
      </c>
      <c r="AB694" t="s">
        <v>643</v>
      </c>
      <c r="AC694" t="s">
        <v>1086</v>
      </c>
      <c r="AD694" t="s">
        <v>643</v>
      </c>
      <c r="AE694" t="s">
        <v>2419</v>
      </c>
      <c r="AF694" t="s">
        <v>643</v>
      </c>
      <c r="AG694" t="s">
        <v>2419</v>
      </c>
      <c r="AH694" t="s">
        <v>643</v>
      </c>
      <c r="AI694" t="s">
        <v>2419</v>
      </c>
      <c r="AJ694" t="s">
        <v>643</v>
      </c>
      <c r="AK694" t="s">
        <v>517</v>
      </c>
      <c r="AL694" t="s">
        <v>592</v>
      </c>
      <c r="AM694" t="s">
        <v>1048</v>
      </c>
      <c r="AN694" t="s">
        <v>427</v>
      </c>
      <c r="AO694" t="s">
        <v>428</v>
      </c>
      <c r="AP694" t="s">
        <v>6802</v>
      </c>
      <c r="AQ694" t="s">
        <v>573</v>
      </c>
      <c r="AR694" t="s">
        <v>431</v>
      </c>
      <c r="AS694" t="s">
        <v>6803</v>
      </c>
      <c r="AT694" t="s">
        <v>431</v>
      </c>
      <c r="AU694" t="s">
        <v>405</v>
      </c>
      <c r="AV694" t="s">
        <v>405</v>
      </c>
      <c r="AW694" t="s">
        <v>623</v>
      </c>
      <c r="AX694" t="s">
        <v>623</v>
      </c>
      <c r="AY694" t="s">
        <v>431</v>
      </c>
      <c r="AZ694" t="s">
        <v>438</v>
      </c>
      <c r="BA694" t="s">
        <v>438</v>
      </c>
      <c r="BB694" t="s">
        <v>438</v>
      </c>
      <c r="BC694" t="s">
        <v>438</v>
      </c>
      <c r="BD694" t="s">
        <v>439</v>
      </c>
      <c r="BE694" t="s">
        <v>573</v>
      </c>
      <c r="BF694" t="s">
        <v>1006</v>
      </c>
      <c r="BG694" t="s">
        <v>438</v>
      </c>
      <c r="BH694" t="s">
        <v>438</v>
      </c>
      <c r="BI694" t="s">
        <v>442</v>
      </c>
      <c r="BL694" t="s">
        <v>643</v>
      </c>
      <c r="BM694" t="s">
        <v>1035</v>
      </c>
      <c r="BN694" t="s">
        <v>1035</v>
      </c>
    </row>
    <row r="695" spans="1:66">
      <c r="A695">
        <v>691</v>
      </c>
      <c r="B695" t="s">
        <v>1395</v>
      </c>
      <c r="C695" t="s">
        <v>6804</v>
      </c>
      <c r="D695" t="s">
        <v>6805</v>
      </c>
      <c r="BM695" t="s">
        <v>1034</v>
      </c>
      <c r="BN695" t="s">
        <v>844</v>
      </c>
    </row>
    <row r="696" spans="1:66">
      <c r="A696">
        <v>692</v>
      </c>
      <c r="B696" t="s">
        <v>186</v>
      </c>
      <c r="C696" t="s">
        <v>6806</v>
      </c>
      <c r="D696" t="s">
        <v>6807</v>
      </c>
      <c r="E696" t="s">
        <v>6808</v>
      </c>
      <c r="F696" t="s">
        <v>2358</v>
      </c>
      <c r="G696" t="s">
        <v>403</v>
      </c>
      <c r="H696" t="s">
        <v>1256</v>
      </c>
      <c r="I696" t="s">
        <v>405</v>
      </c>
      <c r="J696" t="s">
        <v>405</v>
      </c>
      <c r="K696" t="s">
        <v>405</v>
      </c>
      <c r="L696" t="s">
        <v>629</v>
      </c>
      <c r="M696" t="s">
        <v>405</v>
      </c>
      <c r="N696" t="s">
        <v>6809</v>
      </c>
      <c r="O696" t="s">
        <v>6810</v>
      </c>
      <c r="P696" t="s">
        <v>6810</v>
      </c>
      <c r="Q696" t="s">
        <v>6811</v>
      </c>
      <c r="R696" t="s">
        <v>405</v>
      </c>
      <c r="S696" t="s">
        <v>405</v>
      </c>
      <c r="T696" t="s">
        <v>629</v>
      </c>
      <c r="U696" t="s">
        <v>6812</v>
      </c>
      <c r="V696" t="s">
        <v>6813</v>
      </c>
      <c r="W696" t="s">
        <v>642</v>
      </c>
      <c r="X696" t="s">
        <v>1085</v>
      </c>
      <c r="Y696" t="s">
        <v>1086</v>
      </c>
      <c r="Z696" t="s">
        <v>2095</v>
      </c>
      <c r="AA696" t="s">
        <v>2095</v>
      </c>
      <c r="AB696" t="s">
        <v>984</v>
      </c>
      <c r="AC696" t="s">
        <v>2625</v>
      </c>
      <c r="AD696" t="s">
        <v>2539</v>
      </c>
      <c r="AE696" t="s">
        <v>2419</v>
      </c>
      <c r="AF696" t="s">
        <v>2686</v>
      </c>
      <c r="AG696" t="s">
        <v>3523</v>
      </c>
      <c r="AH696" t="s">
        <v>4079</v>
      </c>
      <c r="AI696" t="s">
        <v>4080</v>
      </c>
      <c r="AJ696" t="s">
        <v>643</v>
      </c>
      <c r="AK696" t="s">
        <v>517</v>
      </c>
      <c r="AL696" t="s">
        <v>644</v>
      </c>
      <c r="AM696" t="s">
        <v>1048</v>
      </c>
      <c r="AN696" t="s">
        <v>427</v>
      </c>
      <c r="AO696" t="s">
        <v>572</v>
      </c>
      <c r="AP696" t="s">
        <v>5773</v>
      </c>
      <c r="AQ696" t="s">
        <v>573</v>
      </c>
      <c r="AR696" t="s">
        <v>431</v>
      </c>
      <c r="AS696" t="s">
        <v>477</v>
      </c>
      <c r="AT696" t="s">
        <v>431</v>
      </c>
      <c r="AU696" t="s">
        <v>520</v>
      </c>
      <c r="AV696" t="s">
        <v>479</v>
      </c>
      <c r="AW696" t="s">
        <v>435</v>
      </c>
      <c r="AX696" t="s">
        <v>2138</v>
      </c>
      <c r="AY696" t="s">
        <v>437</v>
      </c>
      <c r="AZ696" t="s">
        <v>438</v>
      </c>
      <c r="BA696" t="s">
        <v>438</v>
      </c>
      <c r="BB696" t="s">
        <v>438</v>
      </c>
      <c r="BC696" t="s">
        <v>438</v>
      </c>
      <c r="BD696" t="s">
        <v>439</v>
      </c>
      <c r="BE696" t="s">
        <v>1708</v>
      </c>
      <c r="BF696" t="s">
        <v>1006</v>
      </c>
      <c r="BG696" t="s">
        <v>442</v>
      </c>
      <c r="BH696" t="s">
        <v>442</v>
      </c>
      <c r="BI696" t="s">
        <v>438</v>
      </c>
      <c r="BJ696" t="s">
        <v>4079</v>
      </c>
      <c r="BK696" t="s">
        <v>4079</v>
      </c>
      <c r="BM696" t="s">
        <v>447</v>
      </c>
      <c r="BN696" t="s">
        <v>447</v>
      </c>
    </row>
    <row r="697" spans="1:66">
      <c r="A697">
        <v>693</v>
      </c>
      <c r="B697" t="s">
        <v>186</v>
      </c>
      <c r="C697" t="s">
        <v>6814</v>
      </c>
      <c r="D697" t="s">
        <v>6815</v>
      </c>
      <c r="E697" t="s">
        <v>6816</v>
      </c>
      <c r="F697" t="s">
        <v>2358</v>
      </c>
      <c r="G697" t="s">
        <v>403</v>
      </c>
      <c r="H697" t="s">
        <v>1256</v>
      </c>
      <c r="I697" t="s">
        <v>405</v>
      </c>
      <c r="J697" t="s">
        <v>6817</v>
      </c>
      <c r="K697" t="s">
        <v>405</v>
      </c>
      <c r="L697" t="s">
        <v>6818</v>
      </c>
      <c r="M697" t="s">
        <v>6819</v>
      </c>
      <c r="N697" t="s">
        <v>6820</v>
      </c>
      <c r="O697" t="s">
        <v>6821</v>
      </c>
      <c r="P697" t="s">
        <v>6822</v>
      </c>
      <c r="Q697" t="s">
        <v>6823</v>
      </c>
      <c r="R697" t="s">
        <v>6817</v>
      </c>
      <c r="S697" t="s">
        <v>405</v>
      </c>
      <c r="T697" t="s">
        <v>6818</v>
      </c>
      <c r="U697" t="s">
        <v>6824</v>
      </c>
      <c r="V697" t="s">
        <v>6824</v>
      </c>
      <c r="W697" t="s">
        <v>977</v>
      </c>
      <c r="X697" t="s">
        <v>1493</v>
      </c>
      <c r="Y697" t="s">
        <v>977</v>
      </c>
      <c r="Z697" t="s">
        <v>1493</v>
      </c>
      <c r="AA697" t="s">
        <v>3358</v>
      </c>
      <c r="AB697" t="s">
        <v>2836</v>
      </c>
      <c r="AC697" t="s">
        <v>981</v>
      </c>
      <c r="AD697" t="s">
        <v>2685</v>
      </c>
      <c r="AE697" t="s">
        <v>2419</v>
      </c>
      <c r="AF697" t="s">
        <v>2542</v>
      </c>
      <c r="AG697" t="s">
        <v>2449</v>
      </c>
      <c r="AH697" t="s">
        <v>2918</v>
      </c>
      <c r="AI697" t="s">
        <v>2763</v>
      </c>
      <c r="AJ697" t="s">
        <v>643</v>
      </c>
      <c r="AK697" t="s">
        <v>517</v>
      </c>
      <c r="AL697" t="s">
        <v>518</v>
      </c>
      <c r="AM697" t="s">
        <v>1048</v>
      </c>
      <c r="AN697" t="s">
        <v>645</v>
      </c>
      <c r="AO697" t="s">
        <v>428</v>
      </c>
      <c r="AP697" t="s">
        <v>429</v>
      </c>
      <c r="AQ697" t="s">
        <v>3182</v>
      </c>
      <c r="AR697" t="s">
        <v>431</v>
      </c>
      <c r="AS697" t="s">
        <v>477</v>
      </c>
      <c r="AT697" t="s">
        <v>431</v>
      </c>
      <c r="AU697" t="s">
        <v>520</v>
      </c>
      <c r="AV697" t="s">
        <v>434</v>
      </c>
      <c r="AW697" t="s">
        <v>521</v>
      </c>
      <c r="AX697" t="s">
        <v>480</v>
      </c>
      <c r="AY697" t="s">
        <v>431</v>
      </c>
      <c r="AZ697" t="s">
        <v>438</v>
      </c>
      <c r="BA697" t="s">
        <v>438</v>
      </c>
      <c r="BB697" t="s">
        <v>438</v>
      </c>
      <c r="BC697" t="s">
        <v>438</v>
      </c>
      <c r="BD697" t="s">
        <v>439</v>
      </c>
      <c r="BE697" t="s">
        <v>3183</v>
      </c>
      <c r="BF697" t="s">
        <v>441</v>
      </c>
      <c r="BG697" t="s">
        <v>442</v>
      </c>
      <c r="BH697" t="s">
        <v>442</v>
      </c>
      <c r="BI697" t="s">
        <v>438</v>
      </c>
      <c r="BJ697" t="s">
        <v>2452</v>
      </c>
      <c r="BK697" t="s">
        <v>2452</v>
      </c>
      <c r="BM697" t="s">
        <v>444</v>
      </c>
      <c r="BN697" t="s">
        <v>447</v>
      </c>
    </row>
    <row r="698" spans="1:66">
      <c r="A698">
        <v>694</v>
      </c>
      <c r="B698" t="s">
        <v>186</v>
      </c>
      <c r="C698" t="s">
        <v>6825</v>
      </c>
      <c r="D698" t="s">
        <v>5465</v>
      </c>
      <c r="E698" t="s">
        <v>6826</v>
      </c>
      <c r="F698" t="s">
        <v>2358</v>
      </c>
      <c r="G698" t="s">
        <v>403</v>
      </c>
      <c r="H698" t="s">
        <v>1256</v>
      </c>
      <c r="I698" t="s">
        <v>405</v>
      </c>
      <c r="J698" t="s">
        <v>5467</v>
      </c>
      <c r="K698" t="s">
        <v>405</v>
      </c>
      <c r="L698" t="s">
        <v>5468</v>
      </c>
      <c r="M698" t="s">
        <v>5469</v>
      </c>
      <c r="N698" t="s">
        <v>5470</v>
      </c>
      <c r="O698" t="s">
        <v>5471</v>
      </c>
      <c r="P698" t="s">
        <v>5471</v>
      </c>
      <c r="Q698" t="s">
        <v>5472</v>
      </c>
      <c r="R698" t="s">
        <v>5467</v>
      </c>
      <c r="S698" t="s">
        <v>405</v>
      </c>
      <c r="T698" t="s">
        <v>5468</v>
      </c>
      <c r="U698" t="s">
        <v>6827</v>
      </c>
      <c r="V698" t="s">
        <v>6828</v>
      </c>
      <c r="W698" t="s">
        <v>640</v>
      </c>
      <c r="X698" t="s">
        <v>641</v>
      </c>
      <c r="Y698" t="s">
        <v>640</v>
      </c>
      <c r="Z698" t="s">
        <v>641</v>
      </c>
      <c r="AA698" t="s">
        <v>642</v>
      </c>
      <c r="AB698" t="s">
        <v>643</v>
      </c>
      <c r="AC698" t="s">
        <v>1086</v>
      </c>
      <c r="AD698" t="s">
        <v>2580</v>
      </c>
      <c r="AE698" t="s">
        <v>1086</v>
      </c>
      <c r="AF698" t="s">
        <v>2580</v>
      </c>
      <c r="AG698" t="s">
        <v>1086</v>
      </c>
      <c r="AH698" t="s">
        <v>2580</v>
      </c>
      <c r="AI698" t="s">
        <v>1086</v>
      </c>
      <c r="AJ698" t="s">
        <v>2580</v>
      </c>
      <c r="AK698" t="s">
        <v>517</v>
      </c>
      <c r="AL698" t="s">
        <v>592</v>
      </c>
      <c r="AM698" t="s">
        <v>474</v>
      </c>
      <c r="AN698" t="s">
        <v>427</v>
      </c>
      <c r="AO698" t="s">
        <v>428</v>
      </c>
      <c r="AP698" t="s">
        <v>5475</v>
      </c>
      <c r="AQ698" t="s">
        <v>573</v>
      </c>
      <c r="AR698" t="s">
        <v>431</v>
      </c>
      <c r="AS698" t="s">
        <v>477</v>
      </c>
      <c r="AT698" t="s">
        <v>431</v>
      </c>
      <c r="AU698" t="s">
        <v>405</v>
      </c>
      <c r="AV698" t="s">
        <v>405</v>
      </c>
      <c r="AW698" t="s">
        <v>623</v>
      </c>
      <c r="AX698" t="s">
        <v>623</v>
      </c>
      <c r="AY698" t="s">
        <v>431</v>
      </c>
      <c r="AZ698" t="s">
        <v>438</v>
      </c>
      <c r="BA698" t="s">
        <v>438</v>
      </c>
      <c r="BB698" t="s">
        <v>438</v>
      </c>
      <c r="BC698" t="s">
        <v>438</v>
      </c>
      <c r="BD698" t="s">
        <v>439</v>
      </c>
      <c r="BE698" t="s">
        <v>573</v>
      </c>
      <c r="BF698" t="s">
        <v>441</v>
      </c>
      <c r="BG698" t="s">
        <v>438</v>
      </c>
      <c r="BH698" t="s">
        <v>442</v>
      </c>
      <c r="BI698" t="s">
        <v>438</v>
      </c>
      <c r="BK698" t="s">
        <v>2580</v>
      </c>
      <c r="BM698" t="s">
        <v>6829</v>
      </c>
      <c r="BN698" t="s">
        <v>2120</v>
      </c>
    </row>
    <row r="699" spans="1:66">
      <c r="A699">
        <v>695</v>
      </c>
      <c r="B699" t="s">
        <v>186</v>
      </c>
      <c r="C699" t="s">
        <v>6830</v>
      </c>
      <c r="D699" t="s">
        <v>6831</v>
      </c>
      <c r="E699" t="s">
        <v>6832</v>
      </c>
      <c r="F699" t="s">
        <v>2358</v>
      </c>
      <c r="G699" t="s">
        <v>403</v>
      </c>
      <c r="H699" t="s">
        <v>598</v>
      </c>
      <c r="I699" t="s">
        <v>405</v>
      </c>
      <c r="J699" t="s">
        <v>6833</v>
      </c>
      <c r="K699" t="s">
        <v>405</v>
      </c>
      <c r="L699" t="s">
        <v>6834</v>
      </c>
      <c r="M699" t="s">
        <v>405</v>
      </c>
      <c r="N699" t="s">
        <v>6835</v>
      </c>
      <c r="O699" t="s">
        <v>6836</v>
      </c>
      <c r="P699" t="s">
        <v>6837</v>
      </c>
      <c r="Q699" t="s">
        <v>6838</v>
      </c>
      <c r="R699" t="s">
        <v>6833</v>
      </c>
      <c r="S699" t="s">
        <v>405</v>
      </c>
      <c r="T699" t="s">
        <v>6834</v>
      </c>
      <c r="U699" t="s">
        <v>6839</v>
      </c>
      <c r="V699" t="s">
        <v>6840</v>
      </c>
      <c r="W699" t="s">
        <v>2419</v>
      </c>
      <c r="X699" t="s">
        <v>643</v>
      </c>
      <c r="Y699" t="s">
        <v>2419</v>
      </c>
      <c r="Z699" t="s">
        <v>643</v>
      </c>
      <c r="AA699" t="s">
        <v>2404</v>
      </c>
      <c r="AB699" t="s">
        <v>2580</v>
      </c>
      <c r="AC699" t="s">
        <v>2404</v>
      </c>
      <c r="AD699" t="s">
        <v>2580</v>
      </c>
      <c r="AE699" t="s">
        <v>2950</v>
      </c>
      <c r="AF699" t="s">
        <v>2965</v>
      </c>
      <c r="AG699" t="s">
        <v>2950</v>
      </c>
      <c r="AH699" t="s">
        <v>2965</v>
      </c>
      <c r="AI699" t="s">
        <v>2950</v>
      </c>
      <c r="AJ699" t="s">
        <v>3053</v>
      </c>
      <c r="AK699" t="s">
        <v>517</v>
      </c>
      <c r="AL699" t="s">
        <v>518</v>
      </c>
      <c r="AM699" t="s">
        <v>474</v>
      </c>
      <c r="AN699" t="s">
        <v>427</v>
      </c>
      <c r="AO699" t="s">
        <v>428</v>
      </c>
      <c r="AP699" t="s">
        <v>429</v>
      </c>
      <c r="AQ699" t="s">
        <v>573</v>
      </c>
      <c r="AR699" t="s">
        <v>431</v>
      </c>
      <c r="AS699" t="s">
        <v>2174</v>
      </c>
      <c r="AT699" t="s">
        <v>431</v>
      </c>
      <c r="AU699" t="s">
        <v>520</v>
      </c>
      <c r="AV699" t="s">
        <v>434</v>
      </c>
      <c r="AW699" t="s">
        <v>521</v>
      </c>
      <c r="AX699" t="s">
        <v>549</v>
      </c>
      <c r="AY699" t="s">
        <v>431</v>
      </c>
      <c r="AZ699" t="s">
        <v>438</v>
      </c>
      <c r="BA699" t="s">
        <v>438</v>
      </c>
      <c r="BB699" t="s">
        <v>438</v>
      </c>
      <c r="BC699" t="s">
        <v>438</v>
      </c>
      <c r="BD699" t="s">
        <v>439</v>
      </c>
      <c r="BE699" t="s">
        <v>573</v>
      </c>
      <c r="BF699" t="s">
        <v>441</v>
      </c>
      <c r="BG699" t="s">
        <v>442</v>
      </c>
      <c r="BH699" t="s">
        <v>438</v>
      </c>
      <c r="BI699" t="s">
        <v>438</v>
      </c>
      <c r="BJ699" t="s">
        <v>2965</v>
      </c>
      <c r="BM699" t="s">
        <v>485</v>
      </c>
      <c r="BN699" t="s">
        <v>485</v>
      </c>
    </row>
    <row r="700" spans="1:66">
      <c r="A700">
        <v>696</v>
      </c>
      <c r="B700" t="s">
        <v>186</v>
      </c>
      <c r="C700" t="s">
        <v>6841</v>
      </c>
      <c r="D700" t="s">
        <v>6842</v>
      </c>
      <c r="E700" t="s">
        <v>6843</v>
      </c>
      <c r="F700" t="s">
        <v>2358</v>
      </c>
      <c r="G700" t="s">
        <v>403</v>
      </c>
      <c r="H700" t="s">
        <v>598</v>
      </c>
      <c r="I700" t="s">
        <v>405</v>
      </c>
      <c r="J700" t="s">
        <v>405</v>
      </c>
      <c r="K700" t="s">
        <v>405</v>
      </c>
      <c r="L700" t="s">
        <v>6844</v>
      </c>
      <c r="M700" t="s">
        <v>457</v>
      </c>
      <c r="N700" t="s">
        <v>6845</v>
      </c>
      <c r="O700" t="s">
        <v>6846</v>
      </c>
      <c r="P700" t="s">
        <v>6847</v>
      </c>
      <c r="Q700" t="s">
        <v>6848</v>
      </c>
      <c r="R700" t="s">
        <v>405</v>
      </c>
      <c r="S700" t="s">
        <v>405</v>
      </c>
      <c r="T700" t="s">
        <v>6844</v>
      </c>
      <c r="U700" t="s">
        <v>6849</v>
      </c>
      <c r="V700" t="s">
        <v>6850</v>
      </c>
      <c r="W700" t="s">
        <v>1106</v>
      </c>
      <c r="X700" t="s">
        <v>1621</v>
      </c>
      <c r="Y700" t="s">
        <v>2523</v>
      </c>
      <c r="Z700" t="s">
        <v>1085</v>
      </c>
      <c r="AA700" t="s">
        <v>1090</v>
      </c>
      <c r="AB700" t="s">
        <v>976</v>
      </c>
      <c r="AC700" t="s">
        <v>977</v>
      </c>
      <c r="AD700" t="s">
        <v>2096</v>
      </c>
      <c r="AE700" t="s">
        <v>2097</v>
      </c>
      <c r="AF700" t="s">
        <v>1493</v>
      </c>
      <c r="AG700" t="s">
        <v>5591</v>
      </c>
      <c r="AH700" t="s">
        <v>5591</v>
      </c>
      <c r="AI700" t="s">
        <v>3570</v>
      </c>
      <c r="AJ700" t="s">
        <v>3573</v>
      </c>
      <c r="AK700" t="s">
        <v>517</v>
      </c>
      <c r="AL700" t="s">
        <v>518</v>
      </c>
      <c r="AM700" t="s">
        <v>1048</v>
      </c>
      <c r="AN700" t="s">
        <v>427</v>
      </c>
      <c r="AO700" t="s">
        <v>428</v>
      </c>
      <c r="AP700" t="s">
        <v>429</v>
      </c>
      <c r="AQ700" t="s">
        <v>573</v>
      </c>
      <c r="AR700" t="s">
        <v>431</v>
      </c>
      <c r="AS700" t="s">
        <v>6851</v>
      </c>
      <c r="AT700" t="s">
        <v>431</v>
      </c>
      <c r="AU700" t="s">
        <v>433</v>
      </c>
      <c r="AV700" t="s">
        <v>479</v>
      </c>
      <c r="AW700" t="s">
        <v>521</v>
      </c>
      <c r="AX700" t="s">
        <v>521</v>
      </c>
      <c r="AY700" t="s">
        <v>431</v>
      </c>
      <c r="AZ700" t="s">
        <v>438</v>
      </c>
      <c r="BA700" t="s">
        <v>438</v>
      </c>
      <c r="BB700" t="s">
        <v>438</v>
      </c>
      <c r="BC700" t="s">
        <v>438</v>
      </c>
      <c r="BD700" t="s">
        <v>439</v>
      </c>
      <c r="BE700" t="s">
        <v>573</v>
      </c>
      <c r="BF700" t="s">
        <v>441</v>
      </c>
      <c r="BG700" t="s">
        <v>438</v>
      </c>
      <c r="BH700" t="s">
        <v>438</v>
      </c>
      <c r="BI700" t="s">
        <v>438</v>
      </c>
      <c r="BM700" t="s">
        <v>485</v>
      </c>
      <c r="BN700" t="s">
        <v>485</v>
      </c>
    </row>
    <row r="701" spans="1:66">
      <c r="A701">
        <v>697</v>
      </c>
      <c r="B701" t="s">
        <v>1395</v>
      </c>
      <c r="C701" t="s">
        <v>6852</v>
      </c>
      <c r="D701" t="s">
        <v>6853</v>
      </c>
      <c r="BM701" t="s">
        <v>485</v>
      </c>
      <c r="BN701" t="s">
        <v>485</v>
      </c>
    </row>
    <row r="702" spans="1:66">
      <c r="A702">
        <v>698</v>
      </c>
      <c r="B702" t="s">
        <v>1395</v>
      </c>
      <c r="C702" t="s">
        <v>6854</v>
      </c>
      <c r="D702" t="s">
        <v>6855</v>
      </c>
      <c r="BM702" t="s">
        <v>447</v>
      </c>
      <c r="BN702" t="s">
        <v>447</v>
      </c>
    </row>
    <row r="703" spans="1:66">
      <c r="A703">
        <v>699</v>
      </c>
      <c r="B703" t="s">
        <v>486</v>
      </c>
      <c r="C703" t="s">
        <v>6856</v>
      </c>
      <c r="D703" t="s">
        <v>6857</v>
      </c>
      <c r="BM703" t="s">
        <v>444</v>
      </c>
      <c r="BN703" t="s">
        <v>447</v>
      </c>
    </row>
    <row r="704" spans="1:66">
      <c r="A704">
        <v>700</v>
      </c>
      <c r="B704" t="s">
        <v>186</v>
      </c>
      <c r="C704" t="s">
        <v>6858</v>
      </c>
      <c r="D704" t="s">
        <v>6859</v>
      </c>
      <c r="E704" t="s">
        <v>6860</v>
      </c>
      <c r="F704" t="s">
        <v>2358</v>
      </c>
      <c r="G704" t="s">
        <v>403</v>
      </c>
      <c r="H704" t="s">
        <v>628</v>
      </c>
      <c r="I704" t="s">
        <v>405</v>
      </c>
      <c r="J704" t="s">
        <v>6861</v>
      </c>
      <c r="K704" t="s">
        <v>405</v>
      </c>
      <c r="L704" t="s">
        <v>6862</v>
      </c>
      <c r="M704" t="s">
        <v>405</v>
      </c>
      <c r="N704" t="s">
        <v>6863</v>
      </c>
      <c r="O704" t="s">
        <v>6864</v>
      </c>
      <c r="P704" t="s">
        <v>6865</v>
      </c>
      <c r="Q704" t="s">
        <v>6866</v>
      </c>
      <c r="R704" t="s">
        <v>6861</v>
      </c>
      <c r="S704" t="s">
        <v>405</v>
      </c>
      <c r="T704" t="s">
        <v>6862</v>
      </c>
      <c r="U704" t="s">
        <v>6867</v>
      </c>
      <c r="V704" t="s">
        <v>6868</v>
      </c>
      <c r="W704" t="s">
        <v>1838</v>
      </c>
      <c r="X704" t="s">
        <v>3026</v>
      </c>
      <c r="Y704" t="s">
        <v>1838</v>
      </c>
      <c r="Z704" t="s">
        <v>3026</v>
      </c>
      <c r="AA704" t="s">
        <v>3026</v>
      </c>
      <c r="AB704" t="s">
        <v>3408</v>
      </c>
      <c r="AC704" t="s">
        <v>2964</v>
      </c>
      <c r="AD704" t="s">
        <v>2367</v>
      </c>
      <c r="AE704" t="s">
        <v>2907</v>
      </c>
      <c r="AF704" t="s">
        <v>2907</v>
      </c>
      <c r="AG704" t="s">
        <v>3600</v>
      </c>
      <c r="AH704" t="s">
        <v>2095</v>
      </c>
      <c r="AI704" t="s">
        <v>2769</v>
      </c>
      <c r="AJ704" t="s">
        <v>2095</v>
      </c>
      <c r="AK704" t="s">
        <v>517</v>
      </c>
      <c r="AL704" t="s">
        <v>592</v>
      </c>
      <c r="AM704" t="s">
        <v>1048</v>
      </c>
      <c r="AN704" t="s">
        <v>427</v>
      </c>
      <c r="AO704" t="s">
        <v>428</v>
      </c>
      <c r="AP704" t="s">
        <v>429</v>
      </c>
      <c r="AQ704" t="s">
        <v>573</v>
      </c>
      <c r="AR704" t="s">
        <v>431</v>
      </c>
      <c r="AS704" t="s">
        <v>432</v>
      </c>
      <c r="AT704" t="s">
        <v>431</v>
      </c>
      <c r="AU704" t="s">
        <v>520</v>
      </c>
      <c r="AV704" t="s">
        <v>434</v>
      </c>
      <c r="AW704" t="s">
        <v>521</v>
      </c>
      <c r="AX704" t="s">
        <v>3270</v>
      </c>
      <c r="AY704" t="s">
        <v>437</v>
      </c>
      <c r="AZ704" t="s">
        <v>438</v>
      </c>
      <c r="BA704" t="s">
        <v>438</v>
      </c>
      <c r="BB704" t="s">
        <v>438</v>
      </c>
      <c r="BC704" t="s">
        <v>438</v>
      </c>
      <c r="BD704" t="s">
        <v>439</v>
      </c>
      <c r="BE704" t="s">
        <v>573</v>
      </c>
      <c r="BF704" t="s">
        <v>441</v>
      </c>
      <c r="BG704" t="s">
        <v>442</v>
      </c>
      <c r="BH704" t="s">
        <v>442</v>
      </c>
      <c r="BI704" t="s">
        <v>438</v>
      </c>
      <c r="BJ704" t="s">
        <v>2095</v>
      </c>
      <c r="BK704" t="s">
        <v>2095</v>
      </c>
      <c r="BM704" t="s">
        <v>447</v>
      </c>
      <c r="BN704" t="s">
        <v>447</v>
      </c>
    </row>
    <row r="705" spans="1:66">
      <c r="A705">
        <v>701</v>
      </c>
      <c r="B705" t="s">
        <v>186</v>
      </c>
      <c r="C705" t="s">
        <v>6869</v>
      </c>
      <c r="D705" t="s">
        <v>6870</v>
      </c>
      <c r="E705" t="s">
        <v>6869</v>
      </c>
      <c r="F705" t="s">
        <v>2358</v>
      </c>
      <c r="G705" t="s">
        <v>403</v>
      </c>
      <c r="H705" t="s">
        <v>598</v>
      </c>
      <c r="I705" t="s">
        <v>405</v>
      </c>
      <c r="J705" t="s">
        <v>6871</v>
      </c>
      <c r="K705" t="s">
        <v>405</v>
      </c>
      <c r="L705" t="s">
        <v>6872</v>
      </c>
      <c r="M705" t="s">
        <v>6873</v>
      </c>
      <c r="N705" t="s">
        <v>6874</v>
      </c>
      <c r="O705" t="s">
        <v>6875</v>
      </c>
      <c r="P705" t="s">
        <v>6876</v>
      </c>
      <c r="Q705" t="s">
        <v>405</v>
      </c>
      <c r="R705" t="s">
        <v>6871</v>
      </c>
      <c r="S705" t="s">
        <v>405</v>
      </c>
      <c r="T705" t="s">
        <v>6872</v>
      </c>
      <c r="U705" t="s">
        <v>6877</v>
      </c>
      <c r="V705" t="s">
        <v>6878</v>
      </c>
      <c r="W705" t="s">
        <v>973</v>
      </c>
      <c r="X705" t="s">
        <v>641</v>
      </c>
      <c r="Y705" t="s">
        <v>973</v>
      </c>
      <c r="Z705" t="s">
        <v>641</v>
      </c>
      <c r="AA705" t="s">
        <v>642</v>
      </c>
      <c r="AB705" t="s">
        <v>2190</v>
      </c>
      <c r="AC705" t="s">
        <v>1086</v>
      </c>
      <c r="AD705" t="s">
        <v>643</v>
      </c>
      <c r="AE705" t="s">
        <v>979</v>
      </c>
      <c r="AF705" t="s">
        <v>643</v>
      </c>
      <c r="AG705" t="s">
        <v>6879</v>
      </c>
      <c r="AH705" t="s">
        <v>643</v>
      </c>
      <c r="AI705" t="s">
        <v>2625</v>
      </c>
      <c r="AJ705" t="s">
        <v>643</v>
      </c>
      <c r="AK705" t="s">
        <v>517</v>
      </c>
      <c r="AL705" t="s">
        <v>518</v>
      </c>
      <c r="AM705" t="s">
        <v>1048</v>
      </c>
      <c r="AN705" t="s">
        <v>427</v>
      </c>
      <c r="AO705" t="s">
        <v>5104</v>
      </c>
      <c r="AP705" t="s">
        <v>2043</v>
      </c>
      <c r="AQ705" t="s">
        <v>483</v>
      </c>
      <c r="AR705" t="s">
        <v>437</v>
      </c>
      <c r="AS705" t="s">
        <v>477</v>
      </c>
      <c r="AT705" t="s">
        <v>437</v>
      </c>
      <c r="AU705" t="s">
        <v>520</v>
      </c>
      <c r="AV705" t="s">
        <v>674</v>
      </c>
      <c r="AW705" t="s">
        <v>521</v>
      </c>
      <c r="AX705" t="s">
        <v>883</v>
      </c>
      <c r="AY705" t="s">
        <v>437</v>
      </c>
      <c r="AZ705" t="s">
        <v>438</v>
      </c>
      <c r="BA705" t="s">
        <v>438</v>
      </c>
      <c r="BB705" t="s">
        <v>438</v>
      </c>
      <c r="BC705" t="s">
        <v>438</v>
      </c>
      <c r="BD705" t="s">
        <v>439</v>
      </c>
      <c r="BE705" t="s">
        <v>483</v>
      </c>
      <c r="BF705" t="s">
        <v>441</v>
      </c>
      <c r="BG705" t="s">
        <v>442</v>
      </c>
      <c r="BH705" t="s">
        <v>438</v>
      </c>
      <c r="BI705" t="s">
        <v>438</v>
      </c>
      <c r="BJ705" t="s">
        <v>2625</v>
      </c>
      <c r="BM705" t="s">
        <v>845</v>
      </c>
      <c r="BN705" t="s">
        <v>845</v>
      </c>
    </row>
    <row r="706" spans="1:66">
      <c r="A706">
        <v>702</v>
      </c>
      <c r="B706" t="s">
        <v>1395</v>
      </c>
      <c r="C706" t="s">
        <v>6880</v>
      </c>
      <c r="D706" t="s">
        <v>6881</v>
      </c>
      <c r="BM706" t="s">
        <v>845</v>
      </c>
      <c r="BN706" t="s">
        <v>447</v>
      </c>
    </row>
    <row r="707" spans="1:66">
      <c r="A707">
        <v>703</v>
      </c>
      <c r="B707" t="s">
        <v>186</v>
      </c>
      <c r="C707" t="s">
        <v>6882</v>
      </c>
      <c r="D707" t="s">
        <v>6883</v>
      </c>
      <c r="E707" t="s">
        <v>6882</v>
      </c>
      <c r="F707" t="s">
        <v>2358</v>
      </c>
      <c r="G707" t="s">
        <v>403</v>
      </c>
      <c r="H707" t="s">
        <v>404</v>
      </c>
      <c r="I707" t="s">
        <v>405</v>
      </c>
      <c r="J707" t="s">
        <v>6884</v>
      </c>
      <c r="K707" t="s">
        <v>405</v>
      </c>
      <c r="L707" t="s">
        <v>629</v>
      </c>
      <c r="M707" t="s">
        <v>405</v>
      </c>
      <c r="N707" t="s">
        <v>6885</v>
      </c>
      <c r="O707" t="s">
        <v>6886</v>
      </c>
      <c r="P707" t="s">
        <v>732</v>
      </c>
      <c r="Q707" t="s">
        <v>6887</v>
      </c>
      <c r="R707" t="s">
        <v>6884</v>
      </c>
      <c r="S707" t="s">
        <v>405</v>
      </c>
      <c r="T707" t="s">
        <v>629</v>
      </c>
      <c r="U707" t="s">
        <v>6888</v>
      </c>
      <c r="V707" t="s">
        <v>6889</v>
      </c>
      <c r="W707" t="s">
        <v>1106</v>
      </c>
      <c r="X707" t="s">
        <v>1085</v>
      </c>
      <c r="Y707" t="s">
        <v>1106</v>
      </c>
      <c r="Z707" t="s">
        <v>1085</v>
      </c>
      <c r="AA707" t="s">
        <v>1090</v>
      </c>
      <c r="AB707" t="s">
        <v>2540</v>
      </c>
      <c r="AC707" t="s">
        <v>1087</v>
      </c>
      <c r="AD707" t="s">
        <v>2449</v>
      </c>
      <c r="AE707" t="s">
        <v>2449</v>
      </c>
      <c r="AF707" t="s">
        <v>2343</v>
      </c>
      <c r="AG707" t="s">
        <v>2452</v>
      </c>
      <c r="AH707" t="s">
        <v>2918</v>
      </c>
      <c r="AI707" t="s">
        <v>2763</v>
      </c>
      <c r="AJ707" t="s">
        <v>3791</v>
      </c>
      <c r="AK707" t="s">
        <v>517</v>
      </c>
      <c r="AL707" t="s">
        <v>518</v>
      </c>
      <c r="AM707" t="s">
        <v>426</v>
      </c>
      <c r="AN707" t="s">
        <v>427</v>
      </c>
      <c r="AO707" t="s">
        <v>428</v>
      </c>
      <c r="AP707" t="s">
        <v>429</v>
      </c>
      <c r="AQ707" t="s">
        <v>547</v>
      </c>
      <c r="AR707" t="s">
        <v>431</v>
      </c>
      <c r="AS707" t="s">
        <v>477</v>
      </c>
      <c r="AT707" t="s">
        <v>431</v>
      </c>
      <c r="AU707" t="s">
        <v>433</v>
      </c>
      <c r="AV707" t="s">
        <v>434</v>
      </c>
      <c r="AW707" t="s">
        <v>521</v>
      </c>
      <c r="AX707" t="s">
        <v>922</v>
      </c>
      <c r="AY707" t="s">
        <v>431</v>
      </c>
      <c r="AZ707" t="s">
        <v>438</v>
      </c>
      <c r="BA707" t="s">
        <v>438</v>
      </c>
      <c r="BB707" t="s">
        <v>438</v>
      </c>
      <c r="BC707" t="s">
        <v>438</v>
      </c>
      <c r="BD707" t="s">
        <v>439</v>
      </c>
      <c r="BE707" t="s">
        <v>550</v>
      </c>
      <c r="BF707" t="s">
        <v>441</v>
      </c>
      <c r="BG707" t="s">
        <v>442</v>
      </c>
      <c r="BH707" t="s">
        <v>442</v>
      </c>
      <c r="BI707" t="s">
        <v>438</v>
      </c>
      <c r="BJ707" t="s">
        <v>5080</v>
      </c>
      <c r="BK707" t="s">
        <v>5080</v>
      </c>
      <c r="BM707" t="s">
        <v>845</v>
      </c>
      <c r="BN707" t="s">
        <v>447</v>
      </c>
    </row>
    <row r="708" spans="1:66">
      <c r="A708">
        <v>704</v>
      </c>
      <c r="B708" t="s">
        <v>186</v>
      </c>
      <c r="C708" t="s">
        <v>6890</v>
      </c>
      <c r="D708" t="s">
        <v>6891</v>
      </c>
      <c r="E708" t="s">
        <v>6892</v>
      </c>
      <c r="F708" t="s">
        <v>2358</v>
      </c>
      <c r="G708" t="s">
        <v>403</v>
      </c>
      <c r="H708" t="s">
        <v>598</v>
      </c>
      <c r="I708" t="s">
        <v>405</v>
      </c>
      <c r="J708" t="s">
        <v>6893</v>
      </c>
      <c r="K708" t="s">
        <v>405</v>
      </c>
      <c r="L708" t="s">
        <v>6894</v>
      </c>
      <c r="M708" t="s">
        <v>6895</v>
      </c>
      <c r="N708" t="s">
        <v>6896</v>
      </c>
      <c r="O708" t="s">
        <v>6897</v>
      </c>
      <c r="P708" t="s">
        <v>1784</v>
      </c>
      <c r="Q708" t="s">
        <v>405</v>
      </c>
      <c r="R708" t="s">
        <v>6893</v>
      </c>
      <c r="S708" t="s">
        <v>405</v>
      </c>
      <c r="T708" t="s">
        <v>6894</v>
      </c>
      <c r="U708" t="s">
        <v>6898</v>
      </c>
      <c r="V708" t="s">
        <v>6899</v>
      </c>
      <c r="W708" t="s">
        <v>973</v>
      </c>
      <c r="X708" t="s">
        <v>641</v>
      </c>
      <c r="Y708" t="s">
        <v>973</v>
      </c>
      <c r="Z708" t="s">
        <v>641</v>
      </c>
      <c r="AA708" t="s">
        <v>642</v>
      </c>
      <c r="AB708" t="s">
        <v>1085</v>
      </c>
      <c r="AC708" t="s">
        <v>1086</v>
      </c>
      <c r="AD708" t="s">
        <v>1623</v>
      </c>
      <c r="AE708" t="s">
        <v>2098</v>
      </c>
      <c r="AF708" t="s">
        <v>978</v>
      </c>
      <c r="AG708" t="s">
        <v>981</v>
      </c>
      <c r="AH708" t="s">
        <v>984</v>
      </c>
      <c r="AI708" t="s">
        <v>2419</v>
      </c>
      <c r="AJ708" t="s">
        <v>643</v>
      </c>
      <c r="AK708" t="s">
        <v>517</v>
      </c>
      <c r="AL708" t="s">
        <v>947</v>
      </c>
      <c r="AM708" t="s">
        <v>1048</v>
      </c>
      <c r="AN708" t="s">
        <v>427</v>
      </c>
      <c r="AO708" t="s">
        <v>739</v>
      </c>
      <c r="AP708" t="s">
        <v>429</v>
      </c>
      <c r="AQ708" t="s">
        <v>6900</v>
      </c>
      <c r="AR708" t="s">
        <v>431</v>
      </c>
      <c r="AS708" t="s">
        <v>477</v>
      </c>
      <c r="AT708" t="s">
        <v>431</v>
      </c>
      <c r="AU708" t="s">
        <v>520</v>
      </c>
      <c r="AV708" t="s">
        <v>674</v>
      </c>
      <c r="AW708" t="s">
        <v>521</v>
      </c>
      <c r="AX708" t="s">
        <v>549</v>
      </c>
      <c r="AY708" t="s">
        <v>437</v>
      </c>
      <c r="AZ708" t="s">
        <v>438</v>
      </c>
      <c r="BA708" t="s">
        <v>438</v>
      </c>
      <c r="BB708" t="s">
        <v>438</v>
      </c>
      <c r="BC708" t="s">
        <v>438</v>
      </c>
      <c r="BD708" t="s">
        <v>439</v>
      </c>
      <c r="BE708" t="s">
        <v>6901</v>
      </c>
      <c r="BF708" t="s">
        <v>441</v>
      </c>
      <c r="BG708" t="s">
        <v>442</v>
      </c>
      <c r="BH708" t="s">
        <v>438</v>
      </c>
      <c r="BI708" t="s">
        <v>438</v>
      </c>
      <c r="BJ708" t="s">
        <v>982</v>
      </c>
      <c r="BM708" t="s">
        <v>1035</v>
      </c>
      <c r="BN708" t="s">
        <v>1035</v>
      </c>
    </row>
    <row r="709" spans="1:66">
      <c r="A709">
        <v>705</v>
      </c>
      <c r="B709" t="s">
        <v>697</v>
      </c>
      <c r="C709" t="s">
        <v>6902</v>
      </c>
      <c r="D709" t="s">
        <v>6903</v>
      </c>
      <c r="BM709" t="s">
        <v>444</v>
      </c>
      <c r="BN709" t="s">
        <v>444</v>
      </c>
    </row>
    <row r="710" spans="1:66">
      <c r="A710">
        <v>706</v>
      </c>
      <c r="B710" t="s">
        <v>186</v>
      </c>
      <c r="C710" t="s">
        <v>6904</v>
      </c>
      <c r="D710" t="s">
        <v>6905</v>
      </c>
      <c r="E710" t="s">
        <v>6906</v>
      </c>
      <c r="F710" t="s">
        <v>2358</v>
      </c>
      <c r="G710" t="s">
        <v>403</v>
      </c>
      <c r="H710" t="s">
        <v>598</v>
      </c>
      <c r="I710" t="s">
        <v>405</v>
      </c>
      <c r="J710" t="s">
        <v>6907</v>
      </c>
      <c r="K710" t="s">
        <v>405</v>
      </c>
      <c r="L710" t="s">
        <v>6908</v>
      </c>
      <c r="M710" t="s">
        <v>405</v>
      </c>
      <c r="N710" t="s">
        <v>6909</v>
      </c>
      <c r="O710" t="s">
        <v>6910</v>
      </c>
      <c r="P710" t="s">
        <v>6911</v>
      </c>
      <c r="Q710" t="s">
        <v>6912</v>
      </c>
      <c r="R710" t="s">
        <v>6907</v>
      </c>
      <c r="S710" t="s">
        <v>405</v>
      </c>
      <c r="T710" t="s">
        <v>6908</v>
      </c>
      <c r="U710" t="s">
        <v>6913</v>
      </c>
      <c r="V710" t="s">
        <v>6914</v>
      </c>
      <c r="W710" t="s">
        <v>642</v>
      </c>
      <c r="X710" t="s">
        <v>1085</v>
      </c>
      <c r="Y710" t="s">
        <v>1086</v>
      </c>
      <c r="Z710" t="s">
        <v>1623</v>
      </c>
      <c r="AA710" t="s">
        <v>2095</v>
      </c>
      <c r="AB710" t="s">
        <v>978</v>
      </c>
      <c r="AC710" t="s">
        <v>979</v>
      </c>
      <c r="AD710" t="s">
        <v>1249</v>
      </c>
      <c r="AE710" t="s">
        <v>1250</v>
      </c>
      <c r="AF710" t="s">
        <v>2029</v>
      </c>
      <c r="AG710" t="s">
        <v>2419</v>
      </c>
      <c r="AH710" t="s">
        <v>643</v>
      </c>
      <c r="AI710" t="s">
        <v>2419</v>
      </c>
      <c r="AJ710" t="s">
        <v>1677</v>
      </c>
      <c r="AK710" t="s">
        <v>517</v>
      </c>
      <c r="AL710" t="s">
        <v>518</v>
      </c>
      <c r="AM710" t="s">
        <v>474</v>
      </c>
      <c r="AN710" t="s">
        <v>427</v>
      </c>
      <c r="AO710" t="s">
        <v>428</v>
      </c>
      <c r="AP710" t="s">
        <v>429</v>
      </c>
      <c r="AQ710" t="s">
        <v>6915</v>
      </c>
      <c r="AR710" t="s">
        <v>431</v>
      </c>
      <c r="AS710" t="s">
        <v>477</v>
      </c>
      <c r="AT710" t="s">
        <v>431</v>
      </c>
      <c r="AU710" t="s">
        <v>520</v>
      </c>
      <c r="AV710" t="s">
        <v>479</v>
      </c>
      <c r="AW710" t="s">
        <v>883</v>
      </c>
      <c r="AX710" t="s">
        <v>883</v>
      </c>
      <c r="AY710" t="s">
        <v>437</v>
      </c>
      <c r="AZ710" t="s">
        <v>438</v>
      </c>
      <c r="BA710" t="s">
        <v>438</v>
      </c>
      <c r="BB710" t="s">
        <v>438</v>
      </c>
      <c r="BC710" t="s">
        <v>438</v>
      </c>
      <c r="BD710" t="s">
        <v>439</v>
      </c>
      <c r="BE710" t="s">
        <v>6916</v>
      </c>
      <c r="BF710" t="s">
        <v>441</v>
      </c>
      <c r="BG710" t="s">
        <v>442</v>
      </c>
      <c r="BH710" t="s">
        <v>442</v>
      </c>
      <c r="BI710" t="s">
        <v>438</v>
      </c>
      <c r="BJ710" t="s">
        <v>643</v>
      </c>
      <c r="BK710" t="s">
        <v>643</v>
      </c>
      <c r="BM710" t="s">
        <v>443</v>
      </c>
      <c r="BN710" t="s">
        <v>443</v>
      </c>
    </row>
    <row r="711" spans="1:66">
      <c r="A711">
        <v>707</v>
      </c>
      <c r="B711" t="s">
        <v>186</v>
      </c>
      <c r="C711" t="s">
        <v>6917</v>
      </c>
      <c r="D711" t="s">
        <v>4335</v>
      </c>
      <c r="E711" t="s">
        <v>6918</v>
      </c>
      <c r="F711" t="s">
        <v>2358</v>
      </c>
      <c r="G711" t="s">
        <v>403</v>
      </c>
      <c r="H711" t="s">
        <v>814</v>
      </c>
      <c r="I711" t="s">
        <v>405</v>
      </c>
      <c r="J711" t="s">
        <v>6919</v>
      </c>
      <c r="K711" t="s">
        <v>405</v>
      </c>
      <c r="L711" t="s">
        <v>6920</v>
      </c>
      <c r="M711" t="s">
        <v>405</v>
      </c>
      <c r="N711" t="s">
        <v>4763</v>
      </c>
      <c r="O711" t="s">
        <v>6921</v>
      </c>
      <c r="P711" t="s">
        <v>6922</v>
      </c>
      <c r="Q711" t="s">
        <v>6923</v>
      </c>
      <c r="R711" t="s">
        <v>6919</v>
      </c>
      <c r="S711" t="s">
        <v>405</v>
      </c>
      <c r="T711" t="s">
        <v>6920</v>
      </c>
      <c r="U711" t="s">
        <v>6924</v>
      </c>
      <c r="V711" t="s">
        <v>6925</v>
      </c>
      <c r="W711" t="s">
        <v>1179</v>
      </c>
      <c r="X711" t="s">
        <v>641</v>
      </c>
      <c r="Y711" t="s">
        <v>1179</v>
      </c>
      <c r="Z711" t="s">
        <v>641</v>
      </c>
      <c r="AA711" t="s">
        <v>642</v>
      </c>
      <c r="AB711" t="s">
        <v>643</v>
      </c>
      <c r="AC711" t="s">
        <v>642</v>
      </c>
      <c r="AD711" t="s">
        <v>643</v>
      </c>
      <c r="AE711" t="s">
        <v>642</v>
      </c>
      <c r="AF711" t="s">
        <v>643</v>
      </c>
      <c r="AG711" t="s">
        <v>2404</v>
      </c>
      <c r="AH711" t="s">
        <v>5580</v>
      </c>
      <c r="AI711" t="s">
        <v>2404</v>
      </c>
      <c r="AJ711" t="s">
        <v>5580</v>
      </c>
      <c r="AK711" t="s">
        <v>517</v>
      </c>
      <c r="AL711" t="s">
        <v>518</v>
      </c>
      <c r="AM711" t="s">
        <v>1048</v>
      </c>
      <c r="AN711" t="s">
        <v>427</v>
      </c>
      <c r="AO711" t="s">
        <v>428</v>
      </c>
      <c r="AP711" t="s">
        <v>429</v>
      </c>
      <c r="AQ711" t="s">
        <v>483</v>
      </c>
      <c r="AR711" t="s">
        <v>431</v>
      </c>
      <c r="AS711" t="s">
        <v>477</v>
      </c>
      <c r="AT711" t="s">
        <v>431</v>
      </c>
      <c r="AU711" t="s">
        <v>520</v>
      </c>
      <c r="AV711" t="s">
        <v>479</v>
      </c>
      <c r="AW711" t="s">
        <v>480</v>
      </c>
      <c r="AX711" t="s">
        <v>480</v>
      </c>
      <c r="AY711" t="s">
        <v>431</v>
      </c>
      <c r="AZ711" t="s">
        <v>438</v>
      </c>
      <c r="BA711" t="s">
        <v>438</v>
      </c>
      <c r="BB711" t="s">
        <v>438</v>
      </c>
      <c r="BC711" t="s">
        <v>438</v>
      </c>
      <c r="BD711" t="s">
        <v>439</v>
      </c>
      <c r="BE711" t="s">
        <v>483</v>
      </c>
      <c r="BF711" t="s">
        <v>441</v>
      </c>
      <c r="BG711" t="s">
        <v>438</v>
      </c>
      <c r="BH711" t="s">
        <v>438</v>
      </c>
      <c r="BI711" t="s">
        <v>442</v>
      </c>
      <c r="BL711" t="s">
        <v>5580</v>
      </c>
      <c r="BM711" t="s">
        <v>485</v>
      </c>
      <c r="BN711" t="s">
        <v>485</v>
      </c>
    </row>
    <row r="712" spans="1:66">
      <c r="A712">
        <v>708</v>
      </c>
      <c r="B712" t="s">
        <v>186</v>
      </c>
      <c r="C712" t="s">
        <v>6926</v>
      </c>
      <c r="D712" t="s">
        <v>6927</v>
      </c>
      <c r="E712" t="s">
        <v>6926</v>
      </c>
      <c r="F712" t="s">
        <v>2358</v>
      </c>
      <c r="G712" t="s">
        <v>403</v>
      </c>
      <c r="H712" t="s">
        <v>598</v>
      </c>
      <c r="I712" t="s">
        <v>405</v>
      </c>
      <c r="J712" t="s">
        <v>405</v>
      </c>
      <c r="K712" t="s">
        <v>405</v>
      </c>
      <c r="L712" t="s">
        <v>6928</v>
      </c>
      <c r="M712" t="s">
        <v>405</v>
      </c>
      <c r="N712" t="s">
        <v>6929</v>
      </c>
      <c r="O712" t="s">
        <v>6930</v>
      </c>
      <c r="P712" t="s">
        <v>6931</v>
      </c>
      <c r="Q712" t="s">
        <v>6932</v>
      </c>
      <c r="R712" t="s">
        <v>405</v>
      </c>
      <c r="S712" t="s">
        <v>405</v>
      </c>
      <c r="T712" t="s">
        <v>6928</v>
      </c>
      <c r="U712" t="s">
        <v>6933</v>
      </c>
      <c r="V712" t="s">
        <v>6934</v>
      </c>
      <c r="W712" t="s">
        <v>1838</v>
      </c>
      <c r="X712" t="s">
        <v>1085</v>
      </c>
      <c r="Y712" t="s">
        <v>1838</v>
      </c>
      <c r="Z712" t="s">
        <v>1085</v>
      </c>
      <c r="AA712" t="s">
        <v>1090</v>
      </c>
      <c r="AB712" t="s">
        <v>2539</v>
      </c>
      <c r="AC712" t="s">
        <v>1491</v>
      </c>
      <c r="AD712" t="s">
        <v>2542</v>
      </c>
      <c r="AE712" t="s">
        <v>1250</v>
      </c>
      <c r="AF712" t="s">
        <v>2542</v>
      </c>
      <c r="AG712" t="s">
        <v>1251</v>
      </c>
      <c r="AH712" t="s">
        <v>2452</v>
      </c>
      <c r="AI712" t="s">
        <v>2554</v>
      </c>
      <c r="AJ712" t="s">
        <v>2763</v>
      </c>
      <c r="AK712" t="s">
        <v>517</v>
      </c>
      <c r="AL712" t="s">
        <v>518</v>
      </c>
      <c r="AM712" t="s">
        <v>1048</v>
      </c>
      <c r="AN712" t="s">
        <v>427</v>
      </c>
      <c r="AO712" t="s">
        <v>428</v>
      </c>
      <c r="AP712" t="s">
        <v>429</v>
      </c>
      <c r="AQ712" t="s">
        <v>6935</v>
      </c>
      <c r="AR712" t="s">
        <v>431</v>
      </c>
      <c r="AS712" t="s">
        <v>432</v>
      </c>
      <c r="AT712" t="s">
        <v>431</v>
      </c>
      <c r="AU712" t="s">
        <v>433</v>
      </c>
      <c r="AV712" t="s">
        <v>479</v>
      </c>
      <c r="AW712" t="s">
        <v>521</v>
      </c>
      <c r="AX712" t="s">
        <v>435</v>
      </c>
      <c r="AY712" t="s">
        <v>431</v>
      </c>
      <c r="AZ712" t="s">
        <v>438</v>
      </c>
      <c r="BA712" t="s">
        <v>438</v>
      </c>
      <c r="BB712" t="s">
        <v>438</v>
      </c>
      <c r="BC712" t="s">
        <v>438</v>
      </c>
      <c r="BD712" t="s">
        <v>439</v>
      </c>
      <c r="BE712" t="s">
        <v>6936</v>
      </c>
      <c r="BF712" t="s">
        <v>441</v>
      </c>
      <c r="BG712" t="s">
        <v>438</v>
      </c>
      <c r="BH712" t="s">
        <v>438</v>
      </c>
      <c r="BI712" t="s">
        <v>438</v>
      </c>
      <c r="BM712" t="s">
        <v>845</v>
      </c>
      <c r="BN712" t="s">
        <v>447</v>
      </c>
    </row>
    <row r="713" spans="1:66">
      <c r="A713">
        <v>709</v>
      </c>
      <c r="B713" t="s">
        <v>1395</v>
      </c>
      <c r="C713" t="s">
        <v>6937</v>
      </c>
      <c r="D713" t="s">
        <v>6938</v>
      </c>
      <c r="BM713" t="s">
        <v>1035</v>
      </c>
      <c r="BN713" t="s">
        <v>1035</v>
      </c>
    </row>
    <row r="714" spans="1:66">
      <c r="A714">
        <v>710</v>
      </c>
      <c r="B714" t="s">
        <v>186</v>
      </c>
      <c r="C714" t="s">
        <v>6939</v>
      </c>
      <c r="D714" t="s">
        <v>6940</v>
      </c>
      <c r="E714" t="s">
        <v>6941</v>
      </c>
      <c r="F714" t="s">
        <v>2358</v>
      </c>
      <c r="G714" t="s">
        <v>403</v>
      </c>
      <c r="H714" t="s">
        <v>814</v>
      </c>
      <c r="I714" t="s">
        <v>405</v>
      </c>
      <c r="J714" t="s">
        <v>1828</v>
      </c>
      <c r="K714" t="s">
        <v>1828</v>
      </c>
      <c r="L714" t="s">
        <v>6942</v>
      </c>
      <c r="M714" t="s">
        <v>405</v>
      </c>
      <c r="N714" t="s">
        <v>6943</v>
      </c>
      <c r="O714" t="s">
        <v>6944</v>
      </c>
      <c r="P714" t="s">
        <v>6945</v>
      </c>
      <c r="Q714" t="s">
        <v>6946</v>
      </c>
      <c r="R714" t="s">
        <v>1828</v>
      </c>
      <c r="S714" t="s">
        <v>1828</v>
      </c>
      <c r="T714" t="s">
        <v>6942</v>
      </c>
      <c r="U714" t="s">
        <v>6947</v>
      </c>
      <c r="V714" t="s">
        <v>6948</v>
      </c>
      <c r="W714" t="s">
        <v>941</v>
      </c>
      <c r="X714" t="s">
        <v>6949</v>
      </c>
      <c r="Y714" t="s">
        <v>941</v>
      </c>
      <c r="Z714" t="s">
        <v>6949</v>
      </c>
      <c r="AA714" t="s">
        <v>642</v>
      </c>
      <c r="AB714" t="s">
        <v>643</v>
      </c>
      <c r="AC714" t="s">
        <v>2508</v>
      </c>
      <c r="AD714" t="s">
        <v>643</v>
      </c>
      <c r="AE714" t="s">
        <v>2508</v>
      </c>
      <c r="AF714" t="s">
        <v>643</v>
      </c>
      <c r="AG714" t="s">
        <v>2344</v>
      </c>
      <c r="AH714" t="s">
        <v>2490</v>
      </c>
      <c r="AI714" t="s">
        <v>2344</v>
      </c>
      <c r="AJ714" t="s">
        <v>2490</v>
      </c>
      <c r="AK714" t="s">
        <v>425</v>
      </c>
      <c r="AM714" t="s">
        <v>474</v>
      </c>
      <c r="AN714" t="s">
        <v>427</v>
      </c>
      <c r="AO714" t="s">
        <v>6950</v>
      </c>
      <c r="AP714" t="s">
        <v>2221</v>
      </c>
      <c r="AQ714" t="s">
        <v>6951</v>
      </c>
      <c r="AR714" t="s">
        <v>431</v>
      </c>
      <c r="AS714" t="s">
        <v>1152</v>
      </c>
      <c r="AT714" t="s">
        <v>437</v>
      </c>
      <c r="AU714" t="s">
        <v>478</v>
      </c>
      <c r="AV714" t="s">
        <v>479</v>
      </c>
      <c r="AW714" t="s">
        <v>521</v>
      </c>
      <c r="AX714" t="s">
        <v>480</v>
      </c>
      <c r="AY714" t="s">
        <v>431</v>
      </c>
      <c r="AZ714" t="s">
        <v>438</v>
      </c>
      <c r="BA714" t="s">
        <v>438</v>
      </c>
      <c r="BB714" t="s">
        <v>438</v>
      </c>
      <c r="BC714" t="s">
        <v>438</v>
      </c>
      <c r="BD714" t="s">
        <v>439</v>
      </c>
      <c r="BE714" t="s">
        <v>483</v>
      </c>
      <c r="BF714" t="s">
        <v>441</v>
      </c>
      <c r="BG714" t="s">
        <v>442</v>
      </c>
      <c r="BH714" t="s">
        <v>442</v>
      </c>
      <c r="BI714" t="s">
        <v>438</v>
      </c>
      <c r="BJ714" t="s">
        <v>2490</v>
      </c>
      <c r="BK714" t="s">
        <v>2490</v>
      </c>
      <c r="BM714" t="s">
        <v>444</v>
      </c>
      <c r="BN714" t="s">
        <v>444</v>
      </c>
    </row>
    <row r="715" spans="1:66">
      <c r="A715">
        <v>711</v>
      </c>
      <c r="B715" t="s">
        <v>186</v>
      </c>
      <c r="C715" t="s">
        <v>6952</v>
      </c>
      <c r="D715" t="s">
        <v>6953</v>
      </c>
      <c r="E715" t="s">
        <v>6954</v>
      </c>
      <c r="F715" t="s">
        <v>2358</v>
      </c>
      <c r="G715" t="s">
        <v>403</v>
      </c>
      <c r="H715" t="s">
        <v>598</v>
      </c>
      <c r="I715" t="s">
        <v>405</v>
      </c>
      <c r="J715" t="s">
        <v>6955</v>
      </c>
      <c r="K715" t="s">
        <v>6955</v>
      </c>
      <c r="L715" t="s">
        <v>6956</v>
      </c>
      <c r="M715" t="s">
        <v>405</v>
      </c>
      <c r="N715" t="s">
        <v>6957</v>
      </c>
      <c r="O715" t="s">
        <v>6958</v>
      </c>
      <c r="P715" t="s">
        <v>6959</v>
      </c>
      <c r="Q715" t="s">
        <v>1245</v>
      </c>
      <c r="R715" t="s">
        <v>6955</v>
      </c>
      <c r="S715" t="s">
        <v>6955</v>
      </c>
      <c r="T715" t="s">
        <v>6956</v>
      </c>
      <c r="U715" t="s">
        <v>6960</v>
      </c>
      <c r="V715" t="s">
        <v>6961</v>
      </c>
      <c r="W715" t="s">
        <v>1179</v>
      </c>
      <c r="X715" t="s">
        <v>641</v>
      </c>
      <c r="Y715" t="s">
        <v>1179</v>
      </c>
      <c r="Z715" t="s">
        <v>641</v>
      </c>
      <c r="AA715" t="s">
        <v>642</v>
      </c>
      <c r="AB715" t="s">
        <v>643</v>
      </c>
      <c r="AC715" t="s">
        <v>642</v>
      </c>
      <c r="AD715" t="s">
        <v>643</v>
      </c>
      <c r="AE715" t="s">
        <v>642</v>
      </c>
      <c r="AF715" t="s">
        <v>643</v>
      </c>
      <c r="AG715" t="s">
        <v>2452</v>
      </c>
      <c r="AH715" t="s">
        <v>2580</v>
      </c>
      <c r="AI715" t="s">
        <v>2404</v>
      </c>
      <c r="AJ715" t="s">
        <v>2580</v>
      </c>
      <c r="AK715" t="s">
        <v>517</v>
      </c>
      <c r="AL715" t="s">
        <v>518</v>
      </c>
      <c r="AM715" t="s">
        <v>426</v>
      </c>
      <c r="AN715" t="s">
        <v>427</v>
      </c>
      <c r="AO715" t="s">
        <v>572</v>
      </c>
      <c r="AP715" t="s">
        <v>429</v>
      </c>
      <c r="AQ715" t="s">
        <v>6962</v>
      </c>
      <c r="AR715" t="s">
        <v>431</v>
      </c>
      <c r="AS715" t="s">
        <v>477</v>
      </c>
      <c r="AT715" t="s">
        <v>431</v>
      </c>
      <c r="AU715" t="s">
        <v>433</v>
      </c>
      <c r="AV715" t="s">
        <v>906</v>
      </c>
      <c r="AW715" t="s">
        <v>480</v>
      </c>
      <c r="AX715" t="s">
        <v>480</v>
      </c>
      <c r="AY715" t="s">
        <v>431</v>
      </c>
      <c r="AZ715" t="s">
        <v>438</v>
      </c>
      <c r="BA715" t="s">
        <v>438</v>
      </c>
      <c r="BB715" t="s">
        <v>438</v>
      </c>
      <c r="BC715" t="s">
        <v>438</v>
      </c>
      <c r="BD715" t="s">
        <v>439</v>
      </c>
      <c r="BE715" t="s">
        <v>6963</v>
      </c>
      <c r="BF715" t="s">
        <v>441</v>
      </c>
      <c r="BG715" t="s">
        <v>442</v>
      </c>
      <c r="BH715" t="s">
        <v>438</v>
      </c>
      <c r="BI715" t="s">
        <v>442</v>
      </c>
      <c r="BJ715" t="s">
        <v>2452</v>
      </c>
      <c r="BL715" t="s">
        <v>2346</v>
      </c>
      <c r="BM715" t="s">
        <v>443</v>
      </c>
      <c r="BN715" t="s">
        <v>447</v>
      </c>
    </row>
    <row r="716" spans="1:66">
      <c r="A716">
        <v>712</v>
      </c>
      <c r="B716" t="s">
        <v>186</v>
      </c>
      <c r="C716" t="s">
        <v>74</v>
      </c>
      <c r="D716" t="s">
        <v>6964</v>
      </c>
      <c r="E716" t="s">
        <v>6965</v>
      </c>
      <c r="F716" t="s">
        <v>2358</v>
      </c>
      <c r="G716" t="s">
        <v>403</v>
      </c>
      <c r="H716" t="s">
        <v>578</v>
      </c>
      <c r="I716" t="s">
        <v>405</v>
      </c>
      <c r="J716" t="s">
        <v>6966</v>
      </c>
      <c r="K716" t="s">
        <v>405</v>
      </c>
      <c r="L716" t="s">
        <v>6967</v>
      </c>
      <c r="M716" t="s">
        <v>405</v>
      </c>
      <c r="N716" t="s">
        <v>6968</v>
      </c>
      <c r="O716" t="s">
        <v>6969</v>
      </c>
      <c r="P716" t="s">
        <v>6970</v>
      </c>
      <c r="Q716" t="s">
        <v>6971</v>
      </c>
      <c r="R716" t="s">
        <v>6966</v>
      </c>
      <c r="S716" t="s">
        <v>405</v>
      </c>
      <c r="T716" t="s">
        <v>6967</v>
      </c>
      <c r="U716" t="s">
        <v>6972</v>
      </c>
      <c r="V716" t="s">
        <v>6973</v>
      </c>
      <c r="W716" t="s">
        <v>3452</v>
      </c>
      <c r="X716" t="s">
        <v>2541</v>
      </c>
      <c r="Y716" t="s">
        <v>3703</v>
      </c>
      <c r="Z716" t="s">
        <v>2686</v>
      </c>
      <c r="AA716" t="s">
        <v>3523</v>
      </c>
      <c r="AB716" t="s">
        <v>3851</v>
      </c>
      <c r="AC716" t="s">
        <v>5080</v>
      </c>
      <c r="AD716" t="s">
        <v>2763</v>
      </c>
      <c r="AE716" t="s">
        <v>4291</v>
      </c>
      <c r="AF716" t="s">
        <v>3791</v>
      </c>
      <c r="AG716" t="s">
        <v>3791</v>
      </c>
      <c r="AH716" t="s">
        <v>643</v>
      </c>
      <c r="AI716" t="s">
        <v>2404</v>
      </c>
      <c r="AJ716" t="s">
        <v>2555</v>
      </c>
      <c r="AK716" t="s">
        <v>517</v>
      </c>
      <c r="AL716" t="s">
        <v>518</v>
      </c>
      <c r="AM716" t="s">
        <v>474</v>
      </c>
      <c r="AN716" t="s">
        <v>427</v>
      </c>
      <c r="AO716" t="s">
        <v>428</v>
      </c>
      <c r="AP716" t="s">
        <v>429</v>
      </c>
      <c r="AQ716" t="s">
        <v>3615</v>
      </c>
      <c r="AR716" t="s">
        <v>431</v>
      </c>
      <c r="AS716" t="s">
        <v>548</v>
      </c>
      <c r="AT716" t="s">
        <v>431</v>
      </c>
      <c r="AU716" t="s">
        <v>520</v>
      </c>
      <c r="AV716" t="s">
        <v>674</v>
      </c>
      <c r="AW716" t="s">
        <v>521</v>
      </c>
      <c r="AX716" t="s">
        <v>1131</v>
      </c>
      <c r="AY716" t="s">
        <v>431</v>
      </c>
      <c r="AZ716" t="s">
        <v>438</v>
      </c>
      <c r="BA716" t="s">
        <v>438</v>
      </c>
      <c r="BB716" t="s">
        <v>438</v>
      </c>
      <c r="BC716" t="s">
        <v>438</v>
      </c>
      <c r="BD716" t="s">
        <v>439</v>
      </c>
      <c r="BE716" t="s">
        <v>4225</v>
      </c>
      <c r="BF716" t="s">
        <v>441</v>
      </c>
      <c r="BG716" t="s">
        <v>442</v>
      </c>
      <c r="BH716" t="s">
        <v>442</v>
      </c>
      <c r="BI716" t="s">
        <v>438</v>
      </c>
      <c r="BJ716" t="s">
        <v>643</v>
      </c>
      <c r="BK716" t="s">
        <v>643</v>
      </c>
      <c r="BM716" t="s">
        <v>1035</v>
      </c>
      <c r="BN716" t="s">
        <v>485</v>
      </c>
    </row>
    <row r="717" spans="1:66">
      <c r="A717">
        <v>713</v>
      </c>
      <c r="B717" t="s">
        <v>186</v>
      </c>
      <c r="C717" t="s">
        <v>6974</v>
      </c>
      <c r="D717" t="s">
        <v>6975</v>
      </c>
      <c r="E717" t="s">
        <v>6974</v>
      </c>
      <c r="F717" t="s">
        <v>2358</v>
      </c>
      <c r="G717" t="s">
        <v>403</v>
      </c>
      <c r="H717" t="s">
        <v>404</v>
      </c>
      <c r="I717" t="s">
        <v>405</v>
      </c>
      <c r="J717" t="s">
        <v>6976</v>
      </c>
      <c r="K717" t="s">
        <v>6976</v>
      </c>
      <c r="L717" t="s">
        <v>6977</v>
      </c>
      <c r="M717" t="s">
        <v>6978</v>
      </c>
      <c r="N717" t="s">
        <v>6979</v>
      </c>
      <c r="O717" t="s">
        <v>6980</v>
      </c>
      <c r="P717" t="s">
        <v>6980</v>
      </c>
      <c r="Q717" t="s">
        <v>6981</v>
      </c>
      <c r="R717" t="s">
        <v>6976</v>
      </c>
      <c r="S717" t="s">
        <v>6976</v>
      </c>
      <c r="T717" t="s">
        <v>6977</v>
      </c>
      <c r="U717" t="s">
        <v>6982</v>
      </c>
      <c r="V717" t="s">
        <v>6983</v>
      </c>
      <c r="W717" t="s">
        <v>1838</v>
      </c>
      <c r="X717" t="s">
        <v>1621</v>
      </c>
      <c r="Y717" t="s">
        <v>1838</v>
      </c>
      <c r="Z717" t="s">
        <v>1085</v>
      </c>
      <c r="AA717" t="s">
        <v>1090</v>
      </c>
      <c r="AB717" t="s">
        <v>2029</v>
      </c>
      <c r="AC717" t="s">
        <v>1090</v>
      </c>
      <c r="AD717" t="s">
        <v>2029</v>
      </c>
      <c r="AE717" t="s">
        <v>1087</v>
      </c>
      <c r="AF717" t="s">
        <v>2041</v>
      </c>
      <c r="AG717" t="s">
        <v>2029</v>
      </c>
      <c r="AH717" t="s">
        <v>6984</v>
      </c>
      <c r="AI717" t="s">
        <v>2041</v>
      </c>
      <c r="AJ717" t="s">
        <v>1251</v>
      </c>
      <c r="AK717" t="s">
        <v>517</v>
      </c>
      <c r="AL717" t="s">
        <v>947</v>
      </c>
      <c r="AM717" t="s">
        <v>1048</v>
      </c>
      <c r="AN717" t="s">
        <v>427</v>
      </c>
      <c r="AO717" t="s">
        <v>428</v>
      </c>
      <c r="AP717" t="s">
        <v>6985</v>
      </c>
      <c r="AQ717" t="s">
        <v>6986</v>
      </c>
      <c r="AR717" t="s">
        <v>431</v>
      </c>
      <c r="AS717" t="s">
        <v>477</v>
      </c>
      <c r="AT717" t="s">
        <v>431</v>
      </c>
      <c r="AU717" t="s">
        <v>405</v>
      </c>
      <c r="AV717" t="s">
        <v>405</v>
      </c>
      <c r="AW717" t="s">
        <v>623</v>
      </c>
      <c r="AX717" t="s">
        <v>623</v>
      </c>
      <c r="AY717" t="s">
        <v>431</v>
      </c>
      <c r="AZ717" t="s">
        <v>438</v>
      </c>
      <c r="BA717" t="s">
        <v>438</v>
      </c>
      <c r="BB717" t="s">
        <v>438</v>
      </c>
      <c r="BC717" t="s">
        <v>438</v>
      </c>
      <c r="BD717" t="s">
        <v>439</v>
      </c>
      <c r="BE717" t="s">
        <v>6987</v>
      </c>
      <c r="BF717" t="s">
        <v>441</v>
      </c>
      <c r="BG717" t="s">
        <v>438</v>
      </c>
      <c r="BH717" t="s">
        <v>438</v>
      </c>
      <c r="BI717" t="s">
        <v>438</v>
      </c>
      <c r="BM717" t="s">
        <v>845</v>
      </c>
      <c r="BN717" t="s">
        <v>447</v>
      </c>
    </row>
    <row r="718" spans="1:66">
      <c r="A718">
        <v>714</v>
      </c>
      <c r="B718" t="s">
        <v>186</v>
      </c>
      <c r="C718" t="s">
        <v>6988</v>
      </c>
      <c r="D718" t="s">
        <v>6989</v>
      </c>
      <c r="E718" t="s">
        <v>6988</v>
      </c>
      <c r="F718" t="s">
        <v>2358</v>
      </c>
      <c r="G718" t="s">
        <v>403</v>
      </c>
      <c r="H718" t="s">
        <v>404</v>
      </c>
      <c r="I718" t="s">
        <v>405</v>
      </c>
      <c r="J718" t="s">
        <v>6990</v>
      </c>
      <c r="K718" t="s">
        <v>405</v>
      </c>
      <c r="L718" t="s">
        <v>6991</v>
      </c>
      <c r="M718" t="s">
        <v>405</v>
      </c>
      <c r="N718" t="s">
        <v>405</v>
      </c>
      <c r="O718" t="s">
        <v>405</v>
      </c>
      <c r="P718" t="s">
        <v>6992</v>
      </c>
      <c r="Q718" t="s">
        <v>6993</v>
      </c>
      <c r="R718" t="s">
        <v>6990</v>
      </c>
      <c r="S718" t="s">
        <v>405</v>
      </c>
      <c r="T718" t="s">
        <v>6991</v>
      </c>
      <c r="U718" t="s">
        <v>6994</v>
      </c>
      <c r="V718" t="s">
        <v>6995</v>
      </c>
      <c r="W718" t="s">
        <v>979</v>
      </c>
      <c r="X718" t="s">
        <v>1249</v>
      </c>
      <c r="Y718" t="s">
        <v>979</v>
      </c>
      <c r="Z718" t="s">
        <v>1249</v>
      </c>
      <c r="AA718" t="s">
        <v>1250</v>
      </c>
      <c r="AB718" t="s">
        <v>643</v>
      </c>
      <c r="AC718" t="s">
        <v>2977</v>
      </c>
      <c r="AD718" t="s">
        <v>643</v>
      </c>
      <c r="AE718" t="s">
        <v>2977</v>
      </c>
      <c r="AF718" t="s">
        <v>643</v>
      </c>
      <c r="AG718" t="s">
        <v>2344</v>
      </c>
      <c r="AH718" t="s">
        <v>2344</v>
      </c>
      <c r="AI718" t="s">
        <v>2555</v>
      </c>
      <c r="AJ718" t="s">
        <v>2555</v>
      </c>
      <c r="AK718" t="s">
        <v>517</v>
      </c>
      <c r="AL718" t="s">
        <v>947</v>
      </c>
      <c r="AM718" t="s">
        <v>1048</v>
      </c>
      <c r="AN718" t="s">
        <v>427</v>
      </c>
      <c r="AO718" t="s">
        <v>428</v>
      </c>
      <c r="AP718" t="s">
        <v>6996</v>
      </c>
      <c r="AQ718" t="s">
        <v>6997</v>
      </c>
      <c r="AR718" t="s">
        <v>431</v>
      </c>
      <c r="AS718" t="s">
        <v>477</v>
      </c>
      <c r="AT718" t="s">
        <v>437</v>
      </c>
      <c r="AU718" t="s">
        <v>405</v>
      </c>
      <c r="AV718" t="s">
        <v>405</v>
      </c>
      <c r="AW718" t="s">
        <v>623</v>
      </c>
      <c r="AX718" t="s">
        <v>623</v>
      </c>
      <c r="AY718" t="s">
        <v>431</v>
      </c>
      <c r="AZ718" t="s">
        <v>438</v>
      </c>
      <c r="BA718" t="s">
        <v>438</v>
      </c>
      <c r="BB718" t="s">
        <v>438</v>
      </c>
      <c r="BC718" t="s">
        <v>438</v>
      </c>
      <c r="BD718" t="s">
        <v>439</v>
      </c>
      <c r="BE718" t="s">
        <v>6998</v>
      </c>
      <c r="BF718" t="s">
        <v>441</v>
      </c>
      <c r="BG718" t="s">
        <v>438</v>
      </c>
      <c r="BH718" t="s">
        <v>442</v>
      </c>
      <c r="BI718" t="s">
        <v>438</v>
      </c>
      <c r="BK718" t="s">
        <v>2344</v>
      </c>
      <c r="BM718" t="s">
        <v>443</v>
      </c>
      <c r="BN718" t="s">
        <v>443</v>
      </c>
    </row>
    <row r="719" spans="1:66">
      <c r="A719">
        <v>715</v>
      </c>
      <c r="B719" t="s">
        <v>186</v>
      </c>
      <c r="C719" t="s">
        <v>6999</v>
      </c>
      <c r="D719" t="s">
        <v>7000</v>
      </c>
      <c r="E719" t="s">
        <v>7001</v>
      </c>
      <c r="F719" t="s">
        <v>2358</v>
      </c>
      <c r="G719" t="s">
        <v>403</v>
      </c>
      <c r="H719" t="s">
        <v>761</v>
      </c>
      <c r="I719" t="s">
        <v>405</v>
      </c>
      <c r="J719" t="s">
        <v>7002</v>
      </c>
      <c r="K719" t="s">
        <v>405</v>
      </c>
      <c r="L719" t="s">
        <v>7003</v>
      </c>
      <c r="M719" t="s">
        <v>4626</v>
      </c>
      <c r="N719" t="s">
        <v>763</v>
      </c>
      <c r="O719" t="s">
        <v>405</v>
      </c>
      <c r="P719" t="s">
        <v>7004</v>
      </c>
      <c r="Q719" t="s">
        <v>7005</v>
      </c>
      <c r="R719" t="s">
        <v>7002</v>
      </c>
      <c r="S719" t="s">
        <v>405</v>
      </c>
      <c r="T719" t="s">
        <v>7003</v>
      </c>
      <c r="U719" t="s">
        <v>7006</v>
      </c>
      <c r="V719" t="s">
        <v>7007</v>
      </c>
      <c r="W719" t="s">
        <v>642</v>
      </c>
      <c r="X719" t="s">
        <v>1085</v>
      </c>
      <c r="Y719" t="s">
        <v>1086</v>
      </c>
      <c r="Z719" t="s">
        <v>1635</v>
      </c>
      <c r="AA719" t="s">
        <v>2095</v>
      </c>
      <c r="AB719" t="s">
        <v>643</v>
      </c>
      <c r="AC719" t="s">
        <v>2419</v>
      </c>
      <c r="AD719" t="s">
        <v>643</v>
      </c>
      <c r="AE719" t="s">
        <v>2404</v>
      </c>
      <c r="AF719" t="s">
        <v>2580</v>
      </c>
      <c r="AG719" t="s">
        <v>2950</v>
      </c>
      <c r="AH719" t="s">
        <v>2950</v>
      </c>
      <c r="AI719" t="s">
        <v>2489</v>
      </c>
      <c r="AJ719" t="s">
        <v>2783</v>
      </c>
      <c r="AK719" t="s">
        <v>517</v>
      </c>
      <c r="AL719" t="s">
        <v>518</v>
      </c>
      <c r="AM719" t="s">
        <v>474</v>
      </c>
      <c r="AN719" t="s">
        <v>427</v>
      </c>
      <c r="AO719" t="s">
        <v>572</v>
      </c>
      <c r="AP719" t="s">
        <v>429</v>
      </c>
      <c r="AQ719" t="s">
        <v>573</v>
      </c>
      <c r="AR719" t="s">
        <v>431</v>
      </c>
      <c r="AS719" t="s">
        <v>432</v>
      </c>
      <c r="AT719" t="s">
        <v>431</v>
      </c>
      <c r="AU719" t="s">
        <v>433</v>
      </c>
      <c r="AV719" t="s">
        <v>479</v>
      </c>
      <c r="AW719" t="s">
        <v>480</v>
      </c>
      <c r="AX719" t="s">
        <v>480</v>
      </c>
      <c r="AY719" t="s">
        <v>431</v>
      </c>
      <c r="AZ719" t="s">
        <v>438</v>
      </c>
      <c r="BA719" t="s">
        <v>438</v>
      </c>
      <c r="BB719" t="s">
        <v>438</v>
      </c>
      <c r="BC719" t="s">
        <v>438</v>
      </c>
      <c r="BD719" t="s">
        <v>439</v>
      </c>
      <c r="BE719" t="s">
        <v>573</v>
      </c>
      <c r="BF719" t="s">
        <v>441</v>
      </c>
      <c r="BG719" t="s">
        <v>442</v>
      </c>
      <c r="BH719" t="s">
        <v>438</v>
      </c>
      <c r="BI719" t="s">
        <v>438</v>
      </c>
      <c r="BJ719" t="s">
        <v>2950</v>
      </c>
      <c r="BM719" t="s">
        <v>845</v>
      </c>
      <c r="BN719" t="s">
        <v>447</v>
      </c>
    </row>
    <row r="720" spans="1:66">
      <c r="A720">
        <v>716</v>
      </c>
      <c r="B720" t="s">
        <v>186</v>
      </c>
      <c r="C720" t="s">
        <v>7008</v>
      </c>
      <c r="D720" t="s">
        <v>7009</v>
      </c>
      <c r="E720" t="s">
        <v>7010</v>
      </c>
      <c r="F720" t="s">
        <v>2358</v>
      </c>
      <c r="G720" t="s">
        <v>403</v>
      </c>
      <c r="H720" t="s">
        <v>827</v>
      </c>
      <c r="I720" t="s">
        <v>405</v>
      </c>
      <c r="J720" t="s">
        <v>7011</v>
      </c>
      <c r="K720" t="s">
        <v>7012</v>
      </c>
      <c r="L720" t="s">
        <v>7013</v>
      </c>
      <c r="M720" t="s">
        <v>405</v>
      </c>
      <c r="N720" t="s">
        <v>7014</v>
      </c>
      <c r="O720" t="s">
        <v>7015</v>
      </c>
      <c r="P720" t="s">
        <v>7016</v>
      </c>
      <c r="Q720" t="s">
        <v>7017</v>
      </c>
      <c r="R720" t="s">
        <v>7011</v>
      </c>
      <c r="S720" t="s">
        <v>7012</v>
      </c>
      <c r="T720" t="s">
        <v>7013</v>
      </c>
      <c r="U720" t="s">
        <v>7018</v>
      </c>
      <c r="V720" t="s">
        <v>7019</v>
      </c>
      <c r="W720" t="s">
        <v>1430</v>
      </c>
      <c r="X720" t="s">
        <v>1029</v>
      </c>
      <c r="Y720" t="s">
        <v>2769</v>
      </c>
      <c r="Z720" t="s">
        <v>3759</v>
      </c>
      <c r="AA720" t="s">
        <v>2508</v>
      </c>
      <c r="AB720" t="s">
        <v>2539</v>
      </c>
      <c r="AC720" t="s">
        <v>2508</v>
      </c>
      <c r="AD720" t="s">
        <v>2539</v>
      </c>
      <c r="AE720" t="s">
        <v>3452</v>
      </c>
      <c r="AF720" t="s">
        <v>2343</v>
      </c>
      <c r="AG720" t="s">
        <v>3452</v>
      </c>
      <c r="AH720" t="s">
        <v>2343</v>
      </c>
      <c r="AI720" t="s">
        <v>3452</v>
      </c>
      <c r="AJ720" t="s">
        <v>2343</v>
      </c>
      <c r="AK720" t="s">
        <v>517</v>
      </c>
      <c r="AL720" t="s">
        <v>518</v>
      </c>
      <c r="AM720" t="s">
        <v>426</v>
      </c>
      <c r="AN720" t="s">
        <v>427</v>
      </c>
      <c r="AO720" t="s">
        <v>428</v>
      </c>
      <c r="AP720" t="s">
        <v>2043</v>
      </c>
      <c r="AQ720" t="s">
        <v>573</v>
      </c>
      <c r="AR720" t="s">
        <v>431</v>
      </c>
      <c r="AS720" t="s">
        <v>7020</v>
      </c>
      <c r="AT720" t="s">
        <v>431</v>
      </c>
      <c r="AU720" t="s">
        <v>520</v>
      </c>
      <c r="AV720" t="s">
        <v>434</v>
      </c>
      <c r="AW720" t="s">
        <v>480</v>
      </c>
      <c r="AX720" t="s">
        <v>549</v>
      </c>
      <c r="AY720" t="s">
        <v>431</v>
      </c>
      <c r="AZ720" t="s">
        <v>438</v>
      </c>
      <c r="BA720" t="s">
        <v>438</v>
      </c>
      <c r="BB720" t="s">
        <v>438</v>
      </c>
      <c r="BC720" t="s">
        <v>438</v>
      </c>
      <c r="BD720" t="s">
        <v>439</v>
      </c>
      <c r="BE720" t="s">
        <v>5607</v>
      </c>
      <c r="BF720" t="s">
        <v>1349</v>
      </c>
      <c r="BG720" t="s">
        <v>442</v>
      </c>
      <c r="BH720" t="s">
        <v>442</v>
      </c>
      <c r="BI720" t="s">
        <v>438</v>
      </c>
      <c r="BJ720" t="s">
        <v>3452</v>
      </c>
      <c r="BK720" t="s">
        <v>3452</v>
      </c>
      <c r="BM720" t="s">
        <v>792</v>
      </c>
      <c r="BN720" t="s">
        <v>792</v>
      </c>
    </row>
    <row r="721" spans="1:66">
      <c r="A721">
        <v>717</v>
      </c>
      <c r="B721" t="s">
        <v>186</v>
      </c>
      <c r="C721" t="s">
        <v>7021</v>
      </c>
      <c r="D721" t="s">
        <v>7022</v>
      </c>
      <c r="E721" t="s">
        <v>7023</v>
      </c>
      <c r="F721" t="s">
        <v>2358</v>
      </c>
      <c r="G721" t="s">
        <v>403</v>
      </c>
      <c r="H721" t="s">
        <v>1256</v>
      </c>
      <c r="I721" t="s">
        <v>405</v>
      </c>
      <c r="J721" t="s">
        <v>405</v>
      </c>
      <c r="K721" t="s">
        <v>405</v>
      </c>
      <c r="L721" t="s">
        <v>7024</v>
      </c>
      <c r="M721" t="s">
        <v>405</v>
      </c>
      <c r="N721" t="s">
        <v>7025</v>
      </c>
      <c r="O721" t="s">
        <v>7026</v>
      </c>
      <c r="P721" t="s">
        <v>7027</v>
      </c>
      <c r="Q721" t="s">
        <v>6418</v>
      </c>
      <c r="R721" t="s">
        <v>405</v>
      </c>
      <c r="S721" t="s">
        <v>405</v>
      </c>
      <c r="T721" t="s">
        <v>7024</v>
      </c>
      <c r="U721" t="s">
        <v>7028</v>
      </c>
      <c r="V721" t="s">
        <v>7029</v>
      </c>
      <c r="W721" t="s">
        <v>2452</v>
      </c>
      <c r="X721" t="s">
        <v>2918</v>
      </c>
      <c r="Y721" t="s">
        <v>2763</v>
      </c>
      <c r="Z721" t="s">
        <v>2404</v>
      </c>
      <c r="AA721" t="s">
        <v>2344</v>
      </c>
      <c r="AB721" t="s">
        <v>2405</v>
      </c>
      <c r="AC721" t="s">
        <v>3138</v>
      </c>
      <c r="AD721" t="s">
        <v>2347</v>
      </c>
      <c r="AE721" t="s">
        <v>2348</v>
      </c>
      <c r="AF721" t="s">
        <v>2351</v>
      </c>
      <c r="AG721" t="s">
        <v>2950</v>
      </c>
      <c r="AH721" t="s">
        <v>2783</v>
      </c>
      <c r="AI721" t="s">
        <v>4677</v>
      </c>
      <c r="AJ721" t="s">
        <v>2965</v>
      </c>
      <c r="AK721" t="s">
        <v>517</v>
      </c>
      <c r="AL721" t="s">
        <v>518</v>
      </c>
      <c r="AM721" t="s">
        <v>1048</v>
      </c>
      <c r="AN721" t="s">
        <v>427</v>
      </c>
      <c r="AO721" t="s">
        <v>428</v>
      </c>
      <c r="AP721" t="s">
        <v>5798</v>
      </c>
      <c r="AQ721" t="s">
        <v>7030</v>
      </c>
      <c r="AR721" t="s">
        <v>431</v>
      </c>
      <c r="AS721" t="s">
        <v>5800</v>
      </c>
      <c r="AT721" t="s">
        <v>431</v>
      </c>
      <c r="AU721" t="s">
        <v>405</v>
      </c>
      <c r="AV721" t="s">
        <v>405</v>
      </c>
      <c r="AW721" t="s">
        <v>623</v>
      </c>
      <c r="AX721" t="s">
        <v>623</v>
      </c>
      <c r="AY721" t="s">
        <v>431</v>
      </c>
      <c r="AZ721" t="s">
        <v>438</v>
      </c>
      <c r="BA721" t="s">
        <v>438</v>
      </c>
      <c r="BB721" t="s">
        <v>438</v>
      </c>
      <c r="BC721" t="s">
        <v>438</v>
      </c>
      <c r="BD721" t="s">
        <v>439</v>
      </c>
      <c r="BE721" t="s">
        <v>7031</v>
      </c>
      <c r="BF721" t="s">
        <v>441</v>
      </c>
      <c r="BG721" t="s">
        <v>438</v>
      </c>
      <c r="BH721" t="s">
        <v>438</v>
      </c>
      <c r="BI721" t="s">
        <v>442</v>
      </c>
      <c r="BL721" t="s">
        <v>2950</v>
      </c>
      <c r="BM721" t="s">
        <v>444</v>
      </c>
      <c r="BN721" t="s">
        <v>447</v>
      </c>
    </row>
    <row r="722" spans="1:66">
      <c r="A722">
        <v>718</v>
      </c>
      <c r="B722" t="s">
        <v>222</v>
      </c>
      <c r="C722" t="s">
        <v>218</v>
      </c>
      <c r="D722" t="s">
        <v>7032</v>
      </c>
      <c r="BM722" t="s">
        <v>444</v>
      </c>
      <c r="BN722" t="s">
        <v>444</v>
      </c>
    </row>
    <row r="723" spans="1:66">
      <c r="A723">
        <v>719</v>
      </c>
      <c r="B723" t="s">
        <v>186</v>
      </c>
      <c r="C723" t="s">
        <v>190</v>
      </c>
      <c r="D723" t="s">
        <v>7033</v>
      </c>
      <c r="E723" t="s">
        <v>7034</v>
      </c>
      <c r="F723" t="s">
        <v>2358</v>
      </c>
      <c r="G723" t="s">
        <v>403</v>
      </c>
      <c r="H723" t="s">
        <v>814</v>
      </c>
      <c r="I723" t="s">
        <v>405</v>
      </c>
      <c r="J723" t="s">
        <v>7035</v>
      </c>
      <c r="K723" t="s">
        <v>405</v>
      </c>
      <c r="L723" t="s">
        <v>7036</v>
      </c>
      <c r="M723" t="s">
        <v>405</v>
      </c>
      <c r="N723" t="s">
        <v>7037</v>
      </c>
      <c r="O723" t="s">
        <v>7038</v>
      </c>
      <c r="P723" t="s">
        <v>7039</v>
      </c>
      <c r="Q723" t="s">
        <v>405</v>
      </c>
      <c r="R723" t="s">
        <v>7035</v>
      </c>
      <c r="S723" t="s">
        <v>405</v>
      </c>
      <c r="T723" t="s">
        <v>7036</v>
      </c>
      <c r="U723" t="s">
        <v>7040</v>
      </c>
      <c r="V723" t="s">
        <v>7041</v>
      </c>
      <c r="W723" t="s">
        <v>973</v>
      </c>
      <c r="X723" t="s">
        <v>2403</v>
      </c>
      <c r="Y723" t="s">
        <v>975</v>
      </c>
      <c r="Z723" t="s">
        <v>7042</v>
      </c>
      <c r="AA723" t="s">
        <v>642</v>
      </c>
      <c r="AB723" t="s">
        <v>643</v>
      </c>
      <c r="AC723" t="s">
        <v>3026</v>
      </c>
      <c r="AD723" t="s">
        <v>643</v>
      </c>
      <c r="AE723" t="s">
        <v>2404</v>
      </c>
      <c r="AF723" t="s">
        <v>2347</v>
      </c>
      <c r="AG723" t="s">
        <v>4935</v>
      </c>
      <c r="AH723" t="s">
        <v>7043</v>
      </c>
      <c r="AI723" t="s">
        <v>2491</v>
      </c>
      <c r="AJ723" t="s">
        <v>6595</v>
      </c>
      <c r="AK723" t="s">
        <v>517</v>
      </c>
      <c r="AL723" t="s">
        <v>4548</v>
      </c>
      <c r="AM723" t="s">
        <v>474</v>
      </c>
      <c r="AN723" t="s">
        <v>427</v>
      </c>
      <c r="AO723" t="s">
        <v>428</v>
      </c>
      <c r="AP723" t="s">
        <v>429</v>
      </c>
      <c r="AQ723" t="s">
        <v>483</v>
      </c>
      <c r="AR723" t="s">
        <v>431</v>
      </c>
      <c r="AS723" t="s">
        <v>477</v>
      </c>
      <c r="AT723" t="s">
        <v>431</v>
      </c>
      <c r="AU723" t="s">
        <v>520</v>
      </c>
      <c r="AV723" t="s">
        <v>434</v>
      </c>
      <c r="AW723" t="s">
        <v>521</v>
      </c>
      <c r="AX723" t="s">
        <v>521</v>
      </c>
      <c r="AY723" t="s">
        <v>431</v>
      </c>
      <c r="AZ723" t="s">
        <v>438</v>
      </c>
      <c r="BA723" t="s">
        <v>438</v>
      </c>
      <c r="BB723" t="s">
        <v>438</v>
      </c>
      <c r="BC723" t="s">
        <v>438</v>
      </c>
      <c r="BD723" t="s">
        <v>439</v>
      </c>
      <c r="BE723" t="s">
        <v>483</v>
      </c>
      <c r="BF723" t="s">
        <v>441</v>
      </c>
      <c r="BG723" t="s">
        <v>442</v>
      </c>
      <c r="BH723" t="s">
        <v>438</v>
      </c>
      <c r="BI723" t="s">
        <v>438</v>
      </c>
      <c r="BJ723" t="s">
        <v>7043</v>
      </c>
      <c r="BM723" t="s">
        <v>1035</v>
      </c>
      <c r="BN723" t="s">
        <v>845</v>
      </c>
    </row>
    <row r="724" spans="1:66">
      <c r="A724">
        <v>720</v>
      </c>
      <c r="B724" t="s">
        <v>186</v>
      </c>
      <c r="C724" t="s">
        <v>284</v>
      </c>
      <c r="D724" t="s">
        <v>7033</v>
      </c>
      <c r="E724" t="s">
        <v>7044</v>
      </c>
      <c r="F724" t="s">
        <v>2358</v>
      </c>
      <c r="G724" t="s">
        <v>403</v>
      </c>
      <c r="H724" t="s">
        <v>814</v>
      </c>
      <c r="I724" t="s">
        <v>405</v>
      </c>
      <c r="J724" t="s">
        <v>7045</v>
      </c>
      <c r="K724" t="s">
        <v>405</v>
      </c>
      <c r="L724" t="s">
        <v>7046</v>
      </c>
      <c r="M724" t="s">
        <v>405</v>
      </c>
      <c r="N724" t="s">
        <v>7047</v>
      </c>
      <c r="O724" t="s">
        <v>7048</v>
      </c>
      <c r="P724" t="s">
        <v>7049</v>
      </c>
      <c r="Q724" t="s">
        <v>7050</v>
      </c>
      <c r="R724" t="s">
        <v>7045</v>
      </c>
      <c r="S724" t="s">
        <v>405</v>
      </c>
      <c r="T724" t="s">
        <v>7046</v>
      </c>
      <c r="U724" t="s">
        <v>7051</v>
      </c>
      <c r="V724" t="s">
        <v>7052</v>
      </c>
      <c r="W724" t="s">
        <v>2419</v>
      </c>
      <c r="X724" t="s">
        <v>3452</v>
      </c>
      <c r="Y724" t="s">
        <v>2540</v>
      </c>
      <c r="Z724" t="s">
        <v>2542</v>
      </c>
      <c r="AA724" t="s">
        <v>2449</v>
      </c>
      <c r="AB724" t="s">
        <v>2343</v>
      </c>
      <c r="AC724" t="s">
        <v>2452</v>
      </c>
      <c r="AD724" t="s">
        <v>3952</v>
      </c>
      <c r="AE724" t="s">
        <v>2763</v>
      </c>
      <c r="AF724" t="s">
        <v>4291</v>
      </c>
      <c r="AG724" t="s">
        <v>3791</v>
      </c>
      <c r="AH724" t="s">
        <v>643</v>
      </c>
      <c r="AI724" t="s">
        <v>2344</v>
      </c>
      <c r="AJ724" t="s">
        <v>2345</v>
      </c>
      <c r="AK724" t="s">
        <v>517</v>
      </c>
      <c r="AL724" t="s">
        <v>518</v>
      </c>
      <c r="AM724" t="s">
        <v>474</v>
      </c>
      <c r="AN724" t="s">
        <v>427</v>
      </c>
      <c r="AO724" t="s">
        <v>428</v>
      </c>
      <c r="AP724" t="s">
        <v>429</v>
      </c>
      <c r="AQ724" t="s">
        <v>483</v>
      </c>
      <c r="AR724" t="s">
        <v>431</v>
      </c>
      <c r="AS724" t="s">
        <v>477</v>
      </c>
      <c r="AT724" t="s">
        <v>431</v>
      </c>
      <c r="AU724" t="s">
        <v>520</v>
      </c>
      <c r="AV724" t="s">
        <v>434</v>
      </c>
      <c r="AW724" t="s">
        <v>521</v>
      </c>
      <c r="AX724" t="s">
        <v>521</v>
      </c>
      <c r="AY724" t="s">
        <v>431</v>
      </c>
      <c r="AZ724" t="s">
        <v>438</v>
      </c>
      <c r="BA724" t="s">
        <v>438</v>
      </c>
      <c r="BB724" t="s">
        <v>438</v>
      </c>
      <c r="BC724" t="s">
        <v>438</v>
      </c>
      <c r="BD724" t="s">
        <v>439</v>
      </c>
      <c r="BE724" t="s">
        <v>483</v>
      </c>
      <c r="BF724" t="s">
        <v>7053</v>
      </c>
      <c r="BG724" t="s">
        <v>442</v>
      </c>
      <c r="BH724" t="s">
        <v>442</v>
      </c>
      <c r="BI724" t="s">
        <v>438</v>
      </c>
      <c r="BJ724" t="s">
        <v>643</v>
      </c>
      <c r="BK724" t="s">
        <v>643</v>
      </c>
      <c r="BM724" t="s">
        <v>845</v>
      </c>
      <c r="BN724" t="s">
        <v>444</v>
      </c>
    </row>
    <row r="725" spans="1:66">
      <c r="A725">
        <v>721</v>
      </c>
      <c r="B725" t="s">
        <v>186</v>
      </c>
      <c r="C725" t="s">
        <v>7054</v>
      </c>
      <c r="D725" t="s">
        <v>7055</v>
      </c>
      <c r="E725" t="s">
        <v>7056</v>
      </c>
      <c r="F725" t="s">
        <v>2358</v>
      </c>
      <c r="G725" t="s">
        <v>403</v>
      </c>
      <c r="H725" t="s">
        <v>814</v>
      </c>
      <c r="I725" t="s">
        <v>405</v>
      </c>
      <c r="J725" t="s">
        <v>7057</v>
      </c>
      <c r="K725" t="s">
        <v>405</v>
      </c>
      <c r="L725" t="s">
        <v>7058</v>
      </c>
      <c r="M725" t="s">
        <v>405</v>
      </c>
      <c r="N725" t="s">
        <v>7059</v>
      </c>
      <c r="O725" t="s">
        <v>7060</v>
      </c>
      <c r="P725" t="s">
        <v>7061</v>
      </c>
      <c r="Q725" t="s">
        <v>7062</v>
      </c>
      <c r="R725" t="s">
        <v>7057</v>
      </c>
      <c r="S725" t="s">
        <v>405</v>
      </c>
      <c r="T725" t="s">
        <v>7058</v>
      </c>
      <c r="U725" t="s">
        <v>7063</v>
      </c>
      <c r="V725" t="s">
        <v>7064</v>
      </c>
      <c r="W725" t="s">
        <v>1179</v>
      </c>
      <c r="X725" t="s">
        <v>1687</v>
      </c>
      <c r="Y725" t="s">
        <v>1179</v>
      </c>
      <c r="Z725" t="s">
        <v>1687</v>
      </c>
      <c r="AA725" t="s">
        <v>642</v>
      </c>
      <c r="AB725" t="s">
        <v>643</v>
      </c>
      <c r="AC725" t="s">
        <v>1838</v>
      </c>
      <c r="AD725" t="s">
        <v>2404</v>
      </c>
      <c r="AE725" t="s">
        <v>3026</v>
      </c>
      <c r="AF725" t="s">
        <v>2344</v>
      </c>
      <c r="AG725" t="s">
        <v>2346</v>
      </c>
      <c r="AH725" t="s">
        <v>2346</v>
      </c>
      <c r="AI725" t="s">
        <v>3154</v>
      </c>
      <c r="AJ725" t="s">
        <v>3154</v>
      </c>
      <c r="AK725" t="s">
        <v>517</v>
      </c>
      <c r="AL725" t="s">
        <v>4548</v>
      </c>
      <c r="AM725" t="s">
        <v>426</v>
      </c>
      <c r="AN725" t="s">
        <v>427</v>
      </c>
      <c r="AO725" t="s">
        <v>1268</v>
      </c>
      <c r="AP725" t="s">
        <v>7065</v>
      </c>
      <c r="AQ725" t="s">
        <v>7066</v>
      </c>
      <c r="AR725" t="s">
        <v>431</v>
      </c>
      <c r="AS725" t="s">
        <v>477</v>
      </c>
      <c r="AT725" t="s">
        <v>431</v>
      </c>
      <c r="AU725" t="s">
        <v>405</v>
      </c>
      <c r="AV725" t="s">
        <v>405</v>
      </c>
      <c r="AW725" t="s">
        <v>623</v>
      </c>
      <c r="AX725" t="s">
        <v>623</v>
      </c>
      <c r="AY725" t="s">
        <v>431</v>
      </c>
      <c r="AZ725" t="s">
        <v>438</v>
      </c>
      <c r="BA725" t="s">
        <v>438</v>
      </c>
      <c r="BB725" t="s">
        <v>438</v>
      </c>
      <c r="BC725" t="s">
        <v>438</v>
      </c>
      <c r="BD725" t="s">
        <v>439</v>
      </c>
      <c r="BE725" t="s">
        <v>7067</v>
      </c>
      <c r="BF725" t="s">
        <v>441</v>
      </c>
      <c r="BG725" t="s">
        <v>442</v>
      </c>
      <c r="BH725" t="s">
        <v>438</v>
      </c>
      <c r="BI725" t="s">
        <v>438</v>
      </c>
      <c r="BJ725" t="s">
        <v>2346</v>
      </c>
      <c r="BM725" t="s">
        <v>485</v>
      </c>
      <c r="BN725" t="s">
        <v>845</v>
      </c>
    </row>
    <row r="726" spans="1:66">
      <c r="A726">
        <v>722</v>
      </c>
      <c r="B726" t="s">
        <v>186</v>
      </c>
      <c r="C726" t="s">
        <v>7068</v>
      </c>
      <c r="D726" t="s">
        <v>7069</v>
      </c>
      <c r="E726" t="s">
        <v>7068</v>
      </c>
      <c r="F726" t="s">
        <v>2358</v>
      </c>
      <c r="G726" t="s">
        <v>403</v>
      </c>
      <c r="H726" t="s">
        <v>2806</v>
      </c>
      <c r="I726" t="s">
        <v>405</v>
      </c>
      <c r="J726" t="s">
        <v>7070</v>
      </c>
      <c r="K726" t="s">
        <v>7070</v>
      </c>
      <c r="L726" t="s">
        <v>7071</v>
      </c>
      <c r="M726" t="s">
        <v>405</v>
      </c>
      <c r="N726" t="s">
        <v>6634</v>
      </c>
      <c r="O726" t="s">
        <v>7072</v>
      </c>
      <c r="P726" t="s">
        <v>7073</v>
      </c>
      <c r="Q726" t="s">
        <v>7074</v>
      </c>
      <c r="R726" t="s">
        <v>7070</v>
      </c>
      <c r="S726" t="s">
        <v>7070</v>
      </c>
      <c r="T726" t="s">
        <v>7071</v>
      </c>
      <c r="U726" t="s">
        <v>7075</v>
      </c>
      <c r="V726" t="s">
        <v>7076</v>
      </c>
      <c r="W726" t="s">
        <v>973</v>
      </c>
      <c r="X726" t="s">
        <v>641</v>
      </c>
      <c r="Y726" t="s">
        <v>973</v>
      </c>
      <c r="Z726" t="s">
        <v>641</v>
      </c>
      <c r="AA726" t="s">
        <v>977</v>
      </c>
      <c r="AB726" t="s">
        <v>643</v>
      </c>
      <c r="AC726" t="s">
        <v>977</v>
      </c>
      <c r="AD726" t="s">
        <v>643</v>
      </c>
      <c r="AE726" t="s">
        <v>977</v>
      </c>
      <c r="AF726" t="s">
        <v>643</v>
      </c>
      <c r="AG726" t="s">
        <v>2404</v>
      </c>
      <c r="AH726" t="s">
        <v>2951</v>
      </c>
      <c r="AI726" t="s">
        <v>2404</v>
      </c>
      <c r="AJ726" t="s">
        <v>2951</v>
      </c>
      <c r="AK726" t="s">
        <v>517</v>
      </c>
      <c r="AL726" t="s">
        <v>518</v>
      </c>
      <c r="AM726" t="s">
        <v>474</v>
      </c>
      <c r="AN726" t="s">
        <v>427</v>
      </c>
      <c r="AO726" t="s">
        <v>428</v>
      </c>
      <c r="AP726" t="s">
        <v>429</v>
      </c>
      <c r="AQ726" t="s">
        <v>7077</v>
      </c>
      <c r="AR726" t="s">
        <v>431</v>
      </c>
      <c r="AS726" t="s">
        <v>432</v>
      </c>
      <c r="AT726" t="s">
        <v>431</v>
      </c>
      <c r="AU726" t="s">
        <v>520</v>
      </c>
      <c r="AV726" t="s">
        <v>674</v>
      </c>
      <c r="AW726" t="s">
        <v>521</v>
      </c>
      <c r="AX726" t="s">
        <v>521</v>
      </c>
      <c r="AY726" t="s">
        <v>431</v>
      </c>
      <c r="AZ726" t="s">
        <v>438</v>
      </c>
      <c r="BA726" t="s">
        <v>438</v>
      </c>
      <c r="BB726" t="s">
        <v>438</v>
      </c>
      <c r="BC726" t="s">
        <v>438</v>
      </c>
      <c r="BD726" t="s">
        <v>439</v>
      </c>
      <c r="BE726" t="s">
        <v>7078</v>
      </c>
      <c r="BF726" t="s">
        <v>441</v>
      </c>
      <c r="BG726" t="s">
        <v>442</v>
      </c>
      <c r="BH726" t="s">
        <v>442</v>
      </c>
      <c r="BI726" t="s">
        <v>438</v>
      </c>
      <c r="BJ726" t="s">
        <v>2951</v>
      </c>
      <c r="BK726" t="s">
        <v>2951</v>
      </c>
      <c r="BM726" t="s">
        <v>524</v>
      </c>
      <c r="BN726" t="s">
        <v>845</v>
      </c>
    </row>
    <row r="727" spans="1:66">
      <c r="A727">
        <v>723</v>
      </c>
      <c r="B727" t="s">
        <v>186</v>
      </c>
      <c r="C727" t="s">
        <v>7079</v>
      </c>
      <c r="D727" t="s">
        <v>7080</v>
      </c>
      <c r="E727" t="s">
        <v>7081</v>
      </c>
      <c r="F727" t="s">
        <v>2358</v>
      </c>
      <c r="G727" t="s">
        <v>403</v>
      </c>
      <c r="H727" t="s">
        <v>1171</v>
      </c>
      <c r="I727" t="s">
        <v>405</v>
      </c>
      <c r="J727" t="s">
        <v>7082</v>
      </c>
      <c r="K727" t="s">
        <v>7082</v>
      </c>
      <c r="L727" t="s">
        <v>7083</v>
      </c>
      <c r="M727" t="s">
        <v>405</v>
      </c>
      <c r="N727" t="s">
        <v>7084</v>
      </c>
      <c r="O727" t="s">
        <v>7085</v>
      </c>
      <c r="P727" t="s">
        <v>1355</v>
      </c>
      <c r="Q727" t="s">
        <v>7086</v>
      </c>
      <c r="R727" t="s">
        <v>7082</v>
      </c>
      <c r="S727" t="s">
        <v>7082</v>
      </c>
      <c r="T727" t="s">
        <v>7083</v>
      </c>
      <c r="U727" t="s">
        <v>7087</v>
      </c>
      <c r="V727" t="s">
        <v>7088</v>
      </c>
      <c r="W727" t="s">
        <v>1090</v>
      </c>
      <c r="X727" t="s">
        <v>1635</v>
      </c>
      <c r="Y727" t="s">
        <v>1090</v>
      </c>
      <c r="Z727" t="s">
        <v>1635</v>
      </c>
      <c r="AA727" t="s">
        <v>1491</v>
      </c>
      <c r="AB727" t="s">
        <v>643</v>
      </c>
      <c r="AC727" t="s">
        <v>2747</v>
      </c>
      <c r="AD727" t="s">
        <v>2351</v>
      </c>
      <c r="AE727" t="s">
        <v>2419</v>
      </c>
      <c r="AF727" t="s">
        <v>2351</v>
      </c>
      <c r="AG727" t="s">
        <v>2950</v>
      </c>
      <c r="AH727" t="s">
        <v>4677</v>
      </c>
      <c r="AI727" t="s">
        <v>4677</v>
      </c>
      <c r="AJ727" t="s">
        <v>2784</v>
      </c>
      <c r="AK727" t="s">
        <v>517</v>
      </c>
      <c r="AL727" t="s">
        <v>518</v>
      </c>
      <c r="AM727" t="s">
        <v>474</v>
      </c>
      <c r="AN727" t="s">
        <v>427</v>
      </c>
      <c r="AO727" t="s">
        <v>428</v>
      </c>
      <c r="AP727" t="s">
        <v>429</v>
      </c>
      <c r="AQ727" t="s">
        <v>673</v>
      </c>
      <c r="AR727" t="s">
        <v>431</v>
      </c>
      <c r="AS727" t="s">
        <v>477</v>
      </c>
      <c r="AT727" t="s">
        <v>431</v>
      </c>
      <c r="AU727" t="s">
        <v>520</v>
      </c>
      <c r="AV727" t="s">
        <v>434</v>
      </c>
      <c r="AW727" t="s">
        <v>521</v>
      </c>
      <c r="AX727" t="s">
        <v>521</v>
      </c>
      <c r="AY727" t="s">
        <v>437</v>
      </c>
      <c r="AZ727" t="s">
        <v>438</v>
      </c>
      <c r="BA727" t="s">
        <v>438</v>
      </c>
      <c r="BB727" t="s">
        <v>438</v>
      </c>
      <c r="BC727" t="s">
        <v>438</v>
      </c>
      <c r="BD727" t="s">
        <v>439</v>
      </c>
      <c r="BE727" t="s">
        <v>1708</v>
      </c>
      <c r="BF727" t="s">
        <v>441</v>
      </c>
      <c r="BG727" t="s">
        <v>442</v>
      </c>
      <c r="BH727" t="s">
        <v>438</v>
      </c>
      <c r="BI727" t="s">
        <v>438</v>
      </c>
      <c r="BJ727" t="s">
        <v>4677</v>
      </c>
      <c r="BM727" t="s">
        <v>844</v>
      </c>
      <c r="BN727" t="s">
        <v>845</v>
      </c>
    </row>
    <row r="728" spans="1:66">
      <c r="A728">
        <v>724</v>
      </c>
      <c r="B728" t="s">
        <v>186</v>
      </c>
      <c r="C728" t="s">
        <v>7089</v>
      </c>
      <c r="D728" t="s">
        <v>7090</v>
      </c>
      <c r="E728" t="s">
        <v>7091</v>
      </c>
      <c r="F728" t="s">
        <v>2358</v>
      </c>
      <c r="G728" t="s">
        <v>403</v>
      </c>
      <c r="H728" t="s">
        <v>578</v>
      </c>
      <c r="I728" t="s">
        <v>405</v>
      </c>
      <c r="J728" t="s">
        <v>7092</v>
      </c>
      <c r="K728" t="s">
        <v>405</v>
      </c>
      <c r="L728" t="s">
        <v>7093</v>
      </c>
      <c r="M728" t="s">
        <v>405</v>
      </c>
      <c r="N728" t="s">
        <v>7094</v>
      </c>
      <c r="O728" t="s">
        <v>7095</v>
      </c>
      <c r="P728" t="s">
        <v>7096</v>
      </c>
      <c r="Q728" t="s">
        <v>4766</v>
      </c>
      <c r="R728" t="s">
        <v>7092</v>
      </c>
      <c r="S728" t="s">
        <v>405</v>
      </c>
      <c r="T728" t="s">
        <v>7093</v>
      </c>
      <c r="U728" t="s">
        <v>7097</v>
      </c>
      <c r="V728" t="s">
        <v>7098</v>
      </c>
      <c r="W728" t="s">
        <v>1090</v>
      </c>
      <c r="X728" t="s">
        <v>2746</v>
      </c>
      <c r="Y728" t="s">
        <v>1886</v>
      </c>
      <c r="Z728" t="s">
        <v>1635</v>
      </c>
      <c r="AA728" t="s">
        <v>1491</v>
      </c>
      <c r="AB728" t="s">
        <v>643</v>
      </c>
      <c r="AC728" t="s">
        <v>2763</v>
      </c>
      <c r="AD728" t="s">
        <v>2405</v>
      </c>
      <c r="AE728" t="s">
        <v>3138</v>
      </c>
      <c r="AF728" t="s">
        <v>2347</v>
      </c>
      <c r="AG728" t="s">
        <v>2348</v>
      </c>
      <c r="AH728" t="s">
        <v>2348</v>
      </c>
      <c r="AI728" t="s">
        <v>4676</v>
      </c>
      <c r="AJ728" t="s">
        <v>2351</v>
      </c>
      <c r="AK728" t="s">
        <v>517</v>
      </c>
      <c r="AL728" t="s">
        <v>592</v>
      </c>
      <c r="AM728" t="s">
        <v>426</v>
      </c>
      <c r="AN728" t="s">
        <v>427</v>
      </c>
      <c r="AO728" t="s">
        <v>1163</v>
      </c>
      <c r="AP728" t="s">
        <v>429</v>
      </c>
      <c r="AQ728" t="s">
        <v>483</v>
      </c>
      <c r="AR728" t="s">
        <v>431</v>
      </c>
      <c r="AS728" t="s">
        <v>477</v>
      </c>
      <c r="AT728" t="s">
        <v>437</v>
      </c>
      <c r="AU728" t="s">
        <v>433</v>
      </c>
      <c r="AV728" t="s">
        <v>906</v>
      </c>
      <c r="AW728" t="s">
        <v>1809</v>
      </c>
      <c r="AX728" t="s">
        <v>1809</v>
      </c>
      <c r="AY728" t="s">
        <v>437</v>
      </c>
      <c r="AZ728" t="s">
        <v>438</v>
      </c>
      <c r="BA728" t="s">
        <v>438</v>
      </c>
      <c r="BB728" t="s">
        <v>438</v>
      </c>
      <c r="BC728" t="s">
        <v>438</v>
      </c>
      <c r="BD728" t="s">
        <v>439</v>
      </c>
      <c r="BE728" t="s">
        <v>483</v>
      </c>
      <c r="BF728" t="s">
        <v>7099</v>
      </c>
      <c r="BG728" t="s">
        <v>442</v>
      </c>
      <c r="BH728" t="s">
        <v>442</v>
      </c>
      <c r="BI728" t="s">
        <v>442</v>
      </c>
      <c r="BJ728" t="s">
        <v>2348</v>
      </c>
      <c r="BK728" t="s">
        <v>2348</v>
      </c>
      <c r="BL728" t="s">
        <v>2348</v>
      </c>
      <c r="BM728" t="s">
        <v>485</v>
      </c>
      <c r="BN728" t="s">
        <v>444</v>
      </c>
    </row>
    <row r="729" spans="1:66">
      <c r="A729">
        <v>725</v>
      </c>
      <c r="B729" t="s">
        <v>486</v>
      </c>
      <c r="C729" t="s">
        <v>7100</v>
      </c>
      <c r="D729" t="s">
        <v>5694</v>
      </c>
      <c r="BM729" t="s">
        <v>485</v>
      </c>
      <c r="BN729" t="s">
        <v>447</v>
      </c>
    </row>
    <row r="730" spans="1:66">
      <c r="A730">
        <v>726</v>
      </c>
      <c r="B730" t="s">
        <v>486</v>
      </c>
      <c r="C730" t="s">
        <v>7101</v>
      </c>
      <c r="D730" t="s">
        <v>4622</v>
      </c>
      <c r="BM730" t="s">
        <v>485</v>
      </c>
      <c r="BN730" t="s">
        <v>485</v>
      </c>
    </row>
    <row r="731" spans="1:66">
      <c r="A731">
        <v>727</v>
      </c>
      <c r="B731" t="s">
        <v>186</v>
      </c>
      <c r="C731" t="s">
        <v>7102</v>
      </c>
      <c r="D731" t="s">
        <v>7103</v>
      </c>
      <c r="E731" t="s">
        <v>7104</v>
      </c>
      <c r="F731" t="s">
        <v>2358</v>
      </c>
      <c r="G731" t="s">
        <v>403</v>
      </c>
      <c r="H731" t="s">
        <v>598</v>
      </c>
      <c r="I731" t="s">
        <v>405</v>
      </c>
      <c r="J731" t="s">
        <v>7105</v>
      </c>
      <c r="K731" t="s">
        <v>7106</v>
      </c>
      <c r="L731" t="s">
        <v>7107</v>
      </c>
      <c r="M731" t="s">
        <v>405</v>
      </c>
      <c r="N731" t="s">
        <v>7108</v>
      </c>
      <c r="O731" t="s">
        <v>7109</v>
      </c>
      <c r="P731" t="s">
        <v>7109</v>
      </c>
      <c r="Q731" t="s">
        <v>7110</v>
      </c>
      <c r="R731" t="s">
        <v>7105</v>
      </c>
      <c r="S731" t="s">
        <v>7106</v>
      </c>
      <c r="T731" t="s">
        <v>7107</v>
      </c>
      <c r="U731" t="s">
        <v>7111</v>
      </c>
      <c r="V731" t="s">
        <v>7112</v>
      </c>
      <c r="W731" t="s">
        <v>973</v>
      </c>
      <c r="X731" t="s">
        <v>641</v>
      </c>
      <c r="Y731" t="s">
        <v>973</v>
      </c>
      <c r="Z731" t="s">
        <v>641</v>
      </c>
      <c r="AA731" t="s">
        <v>642</v>
      </c>
      <c r="AB731" t="s">
        <v>643</v>
      </c>
      <c r="AC731" t="s">
        <v>642</v>
      </c>
      <c r="AD731" t="s">
        <v>643</v>
      </c>
      <c r="AE731" t="s">
        <v>2404</v>
      </c>
      <c r="AF731" t="s">
        <v>3314</v>
      </c>
      <c r="AG731" t="s">
        <v>2404</v>
      </c>
      <c r="AH731" t="s">
        <v>3314</v>
      </c>
      <c r="AI731" t="s">
        <v>2404</v>
      </c>
      <c r="AJ731" t="s">
        <v>3314</v>
      </c>
      <c r="AK731" t="s">
        <v>517</v>
      </c>
      <c r="AL731" t="s">
        <v>518</v>
      </c>
      <c r="AM731" t="s">
        <v>1048</v>
      </c>
      <c r="AN731" t="s">
        <v>427</v>
      </c>
      <c r="AO731" t="s">
        <v>428</v>
      </c>
      <c r="AP731" t="s">
        <v>7113</v>
      </c>
      <c r="AQ731" t="s">
        <v>7114</v>
      </c>
      <c r="AR731" t="s">
        <v>431</v>
      </c>
      <c r="AS731" t="s">
        <v>7115</v>
      </c>
      <c r="AT731" t="s">
        <v>431</v>
      </c>
      <c r="AU731" t="s">
        <v>405</v>
      </c>
      <c r="AV731" t="s">
        <v>405</v>
      </c>
      <c r="AW731" t="s">
        <v>623</v>
      </c>
      <c r="AX731" t="s">
        <v>623</v>
      </c>
      <c r="AY731" t="s">
        <v>431</v>
      </c>
      <c r="AZ731" t="s">
        <v>438</v>
      </c>
      <c r="BA731" t="s">
        <v>438</v>
      </c>
      <c r="BB731" t="s">
        <v>438</v>
      </c>
      <c r="BC731" t="s">
        <v>438</v>
      </c>
      <c r="BD731" t="s">
        <v>439</v>
      </c>
      <c r="BE731" t="s">
        <v>7116</v>
      </c>
      <c r="BF731" t="s">
        <v>441</v>
      </c>
      <c r="BG731" t="s">
        <v>442</v>
      </c>
      <c r="BH731" t="s">
        <v>442</v>
      </c>
      <c r="BI731" t="s">
        <v>438</v>
      </c>
      <c r="BJ731" t="s">
        <v>3314</v>
      </c>
      <c r="BK731" t="s">
        <v>3314</v>
      </c>
      <c r="BM731" t="s">
        <v>444</v>
      </c>
      <c r="BN731" t="s">
        <v>447</v>
      </c>
    </row>
    <row r="732" spans="1:66">
      <c r="A732">
        <v>728</v>
      </c>
      <c r="B732" t="s">
        <v>186</v>
      </c>
      <c r="C732" t="s">
        <v>38</v>
      </c>
      <c r="D732" t="s">
        <v>7117</v>
      </c>
      <c r="E732" t="s">
        <v>7118</v>
      </c>
      <c r="F732" t="s">
        <v>2358</v>
      </c>
      <c r="G732" t="s">
        <v>403</v>
      </c>
      <c r="H732" t="s">
        <v>598</v>
      </c>
      <c r="I732" t="s">
        <v>405</v>
      </c>
      <c r="J732" t="s">
        <v>7119</v>
      </c>
      <c r="K732" t="s">
        <v>405</v>
      </c>
      <c r="L732" t="s">
        <v>7120</v>
      </c>
      <c r="M732" t="s">
        <v>405</v>
      </c>
      <c r="N732" t="s">
        <v>7121</v>
      </c>
      <c r="O732" t="s">
        <v>7122</v>
      </c>
      <c r="P732" t="s">
        <v>7123</v>
      </c>
      <c r="Q732" t="s">
        <v>7124</v>
      </c>
      <c r="R732" t="s">
        <v>7119</v>
      </c>
      <c r="S732" t="s">
        <v>405</v>
      </c>
      <c r="T732" t="s">
        <v>7120</v>
      </c>
      <c r="U732" t="s">
        <v>7125</v>
      </c>
      <c r="V732" t="s">
        <v>7126</v>
      </c>
      <c r="W732" t="s">
        <v>7127</v>
      </c>
      <c r="X732" t="s">
        <v>7128</v>
      </c>
      <c r="Y732" t="s">
        <v>5404</v>
      </c>
      <c r="Z732" t="s">
        <v>984</v>
      </c>
      <c r="AA732" t="s">
        <v>2625</v>
      </c>
      <c r="AB732" t="s">
        <v>2539</v>
      </c>
      <c r="AC732" t="s">
        <v>2649</v>
      </c>
      <c r="AD732" t="s">
        <v>2686</v>
      </c>
      <c r="AE732" t="s">
        <v>3523</v>
      </c>
      <c r="AF732" t="s">
        <v>2977</v>
      </c>
      <c r="AG732" t="s">
        <v>2452</v>
      </c>
      <c r="AH732" t="s">
        <v>4079</v>
      </c>
      <c r="AI732" t="s">
        <v>4080</v>
      </c>
      <c r="AJ732" t="s">
        <v>643</v>
      </c>
      <c r="AK732" t="s">
        <v>517</v>
      </c>
      <c r="AL732" t="s">
        <v>518</v>
      </c>
      <c r="AM732" t="s">
        <v>474</v>
      </c>
      <c r="AN732" t="s">
        <v>427</v>
      </c>
      <c r="AO732" t="s">
        <v>2113</v>
      </c>
      <c r="AP732" t="s">
        <v>429</v>
      </c>
      <c r="AQ732" t="s">
        <v>7129</v>
      </c>
      <c r="AR732" t="s">
        <v>431</v>
      </c>
      <c r="AS732" t="s">
        <v>477</v>
      </c>
      <c r="AT732" t="s">
        <v>431</v>
      </c>
      <c r="AU732" t="s">
        <v>520</v>
      </c>
      <c r="AV732" t="s">
        <v>479</v>
      </c>
      <c r="AW732" t="s">
        <v>521</v>
      </c>
      <c r="AX732" t="s">
        <v>1131</v>
      </c>
      <c r="AY732" t="s">
        <v>431</v>
      </c>
      <c r="AZ732" t="s">
        <v>438</v>
      </c>
      <c r="BA732" t="s">
        <v>438</v>
      </c>
      <c r="BB732" t="s">
        <v>438</v>
      </c>
      <c r="BC732" t="s">
        <v>438</v>
      </c>
      <c r="BD732" t="s">
        <v>439</v>
      </c>
      <c r="BE732" t="s">
        <v>7130</v>
      </c>
      <c r="BF732" t="s">
        <v>441</v>
      </c>
      <c r="BG732" t="s">
        <v>442</v>
      </c>
      <c r="BH732" t="s">
        <v>438</v>
      </c>
      <c r="BI732" t="s">
        <v>438</v>
      </c>
      <c r="BJ732" t="s">
        <v>2918</v>
      </c>
      <c r="BM732" t="s">
        <v>444</v>
      </c>
      <c r="BN732" t="s">
        <v>444</v>
      </c>
    </row>
    <row r="733" spans="1:66">
      <c r="A733">
        <v>729</v>
      </c>
      <c r="B733" t="s">
        <v>186</v>
      </c>
      <c r="C733" t="s">
        <v>7131</v>
      </c>
      <c r="D733" t="s">
        <v>7132</v>
      </c>
      <c r="E733" t="s">
        <v>7133</v>
      </c>
      <c r="F733" t="s">
        <v>2358</v>
      </c>
      <c r="G733" t="s">
        <v>403</v>
      </c>
      <c r="H733" t="s">
        <v>598</v>
      </c>
      <c r="I733" t="s">
        <v>405</v>
      </c>
      <c r="J733" t="s">
        <v>7134</v>
      </c>
      <c r="K733" t="s">
        <v>7134</v>
      </c>
      <c r="L733" t="s">
        <v>7135</v>
      </c>
      <c r="M733" t="s">
        <v>405</v>
      </c>
      <c r="N733" t="s">
        <v>7136</v>
      </c>
      <c r="O733" t="s">
        <v>7137</v>
      </c>
      <c r="P733" t="s">
        <v>7138</v>
      </c>
      <c r="Q733" t="s">
        <v>7139</v>
      </c>
      <c r="R733" t="s">
        <v>7134</v>
      </c>
      <c r="S733" t="s">
        <v>7134</v>
      </c>
      <c r="T733" t="s">
        <v>7135</v>
      </c>
      <c r="U733" t="s">
        <v>7140</v>
      </c>
      <c r="V733" t="s">
        <v>7141</v>
      </c>
      <c r="W733" t="s">
        <v>1179</v>
      </c>
      <c r="X733" t="s">
        <v>641</v>
      </c>
      <c r="Y733" t="s">
        <v>1179</v>
      </c>
      <c r="Z733" t="s">
        <v>641</v>
      </c>
      <c r="AA733" t="s">
        <v>1838</v>
      </c>
      <c r="AB733" t="s">
        <v>643</v>
      </c>
      <c r="AC733" t="s">
        <v>1838</v>
      </c>
      <c r="AD733" t="s">
        <v>643</v>
      </c>
      <c r="AE733" t="s">
        <v>1838</v>
      </c>
      <c r="AF733" t="s">
        <v>643</v>
      </c>
      <c r="AG733" t="s">
        <v>2344</v>
      </c>
      <c r="AH733" t="s">
        <v>4465</v>
      </c>
      <c r="AI733" t="s">
        <v>2344</v>
      </c>
      <c r="AJ733" t="s">
        <v>4465</v>
      </c>
      <c r="AK733" t="s">
        <v>517</v>
      </c>
      <c r="AL733" t="s">
        <v>518</v>
      </c>
      <c r="AM733" t="s">
        <v>426</v>
      </c>
      <c r="AN733" t="s">
        <v>427</v>
      </c>
      <c r="AO733" t="s">
        <v>428</v>
      </c>
      <c r="AP733" t="s">
        <v>429</v>
      </c>
      <c r="AQ733" t="s">
        <v>7142</v>
      </c>
      <c r="AR733" t="s">
        <v>431</v>
      </c>
      <c r="AS733" t="s">
        <v>1152</v>
      </c>
      <c r="AT733" t="s">
        <v>431</v>
      </c>
      <c r="AU733" t="s">
        <v>520</v>
      </c>
      <c r="AV733" t="s">
        <v>479</v>
      </c>
      <c r="AW733" t="s">
        <v>521</v>
      </c>
      <c r="AX733" t="s">
        <v>521</v>
      </c>
      <c r="AY733" t="s">
        <v>431</v>
      </c>
      <c r="AZ733" t="s">
        <v>438</v>
      </c>
      <c r="BA733" t="s">
        <v>438</v>
      </c>
      <c r="BB733" t="s">
        <v>438</v>
      </c>
      <c r="BC733" t="s">
        <v>438</v>
      </c>
      <c r="BD733" t="s">
        <v>439</v>
      </c>
      <c r="BE733" t="s">
        <v>7143</v>
      </c>
      <c r="BF733" t="s">
        <v>441</v>
      </c>
      <c r="BG733" t="s">
        <v>442</v>
      </c>
      <c r="BH733" t="s">
        <v>442</v>
      </c>
      <c r="BI733" t="s">
        <v>438</v>
      </c>
      <c r="BJ733" t="s">
        <v>2405</v>
      </c>
      <c r="BK733" t="s">
        <v>2405</v>
      </c>
      <c r="BM733" t="s">
        <v>444</v>
      </c>
      <c r="BN733" t="s">
        <v>444</v>
      </c>
    </row>
    <row r="734" spans="1:66">
      <c r="A734">
        <v>730</v>
      </c>
      <c r="B734" t="s">
        <v>186</v>
      </c>
      <c r="C734" t="s">
        <v>7144</v>
      </c>
      <c r="D734" t="s">
        <v>7145</v>
      </c>
      <c r="E734" t="s">
        <v>7146</v>
      </c>
      <c r="F734" t="s">
        <v>2358</v>
      </c>
      <c r="G734" t="s">
        <v>403</v>
      </c>
      <c r="H734" t="s">
        <v>404</v>
      </c>
      <c r="I734" t="s">
        <v>405</v>
      </c>
      <c r="J734" t="s">
        <v>7147</v>
      </c>
      <c r="K734" t="s">
        <v>405</v>
      </c>
      <c r="L734" t="s">
        <v>7148</v>
      </c>
      <c r="M734" t="s">
        <v>405</v>
      </c>
      <c r="N734" t="s">
        <v>7149</v>
      </c>
      <c r="O734" t="s">
        <v>7150</v>
      </c>
      <c r="P734" t="s">
        <v>7151</v>
      </c>
      <c r="Q734" t="s">
        <v>7152</v>
      </c>
      <c r="R734" t="s">
        <v>7147</v>
      </c>
      <c r="S734" t="s">
        <v>405</v>
      </c>
      <c r="T734" t="s">
        <v>7148</v>
      </c>
      <c r="U734" t="s">
        <v>7153</v>
      </c>
      <c r="V734" t="s">
        <v>7154</v>
      </c>
      <c r="W734" t="s">
        <v>2419</v>
      </c>
      <c r="X734" t="s">
        <v>2405</v>
      </c>
      <c r="Y734" t="s">
        <v>2419</v>
      </c>
      <c r="Z734" t="s">
        <v>2405</v>
      </c>
      <c r="AA734" t="s">
        <v>2490</v>
      </c>
      <c r="AB734" t="s">
        <v>1959</v>
      </c>
      <c r="AC734" t="s">
        <v>2490</v>
      </c>
      <c r="AD734" t="s">
        <v>1959</v>
      </c>
      <c r="AE734" t="s">
        <v>2490</v>
      </c>
      <c r="AF734" t="s">
        <v>1959</v>
      </c>
      <c r="AG734" t="s">
        <v>2511</v>
      </c>
      <c r="AH734" t="s">
        <v>7155</v>
      </c>
      <c r="AI734" t="s">
        <v>2511</v>
      </c>
      <c r="AJ734" t="s">
        <v>7155</v>
      </c>
      <c r="AK734" t="s">
        <v>517</v>
      </c>
      <c r="AL734" t="s">
        <v>518</v>
      </c>
      <c r="AM734" t="s">
        <v>474</v>
      </c>
      <c r="AN734" t="s">
        <v>427</v>
      </c>
      <c r="AO734" t="s">
        <v>428</v>
      </c>
      <c r="AP734" t="s">
        <v>985</v>
      </c>
      <c r="AQ734" t="s">
        <v>7156</v>
      </c>
      <c r="AR734" t="s">
        <v>431</v>
      </c>
      <c r="AS734" t="s">
        <v>7157</v>
      </c>
      <c r="AT734" t="s">
        <v>431</v>
      </c>
      <c r="AU734" t="s">
        <v>405</v>
      </c>
      <c r="AV734" t="s">
        <v>405</v>
      </c>
      <c r="AW734" t="s">
        <v>623</v>
      </c>
      <c r="AX734" t="s">
        <v>623</v>
      </c>
      <c r="AY734" t="s">
        <v>431</v>
      </c>
      <c r="AZ734" t="s">
        <v>438</v>
      </c>
      <c r="BA734" t="s">
        <v>438</v>
      </c>
      <c r="BB734" t="s">
        <v>438</v>
      </c>
      <c r="BC734" t="s">
        <v>438</v>
      </c>
      <c r="BD734" t="s">
        <v>439</v>
      </c>
      <c r="BE734" t="s">
        <v>7158</v>
      </c>
      <c r="BF734" t="s">
        <v>1006</v>
      </c>
      <c r="BG734" t="s">
        <v>442</v>
      </c>
      <c r="BH734" t="s">
        <v>442</v>
      </c>
      <c r="BI734" t="s">
        <v>442</v>
      </c>
      <c r="BJ734" t="s">
        <v>2511</v>
      </c>
      <c r="BK734" t="s">
        <v>2511</v>
      </c>
      <c r="BL734" t="s">
        <v>2511</v>
      </c>
      <c r="BM734" t="s">
        <v>447</v>
      </c>
      <c r="BN734" t="s">
        <v>447</v>
      </c>
    </row>
    <row r="735" spans="1:66">
      <c r="A735">
        <v>731</v>
      </c>
      <c r="B735" t="s">
        <v>1395</v>
      </c>
      <c r="C735" t="s">
        <v>7159</v>
      </c>
      <c r="D735" t="s">
        <v>7160</v>
      </c>
      <c r="BM735" t="s">
        <v>485</v>
      </c>
      <c r="BN735" t="s">
        <v>444</v>
      </c>
    </row>
    <row r="736" spans="1:66">
      <c r="A736">
        <v>732</v>
      </c>
      <c r="B736" t="s">
        <v>1395</v>
      </c>
      <c r="C736" t="s">
        <v>7161</v>
      </c>
      <c r="D736" t="s">
        <v>7162</v>
      </c>
      <c r="BM736" t="s">
        <v>444</v>
      </c>
      <c r="BN736" t="s">
        <v>447</v>
      </c>
    </row>
    <row r="737" spans="1:66">
      <c r="A737">
        <v>733</v>
      </c>
      <c r="B737" t="s">
        <v>186</v>
      </c>
      <c r="C737" t="s">
        <v>7163</v>
      </c>
      <c r="D737" t="s">
        <v>7164</v>
      </c>
      <c r="E737" t="s">
        <v>7163</v>
      </c>
      <c r="F737" t="s">
        <v>2358</v>
      </c>
      <c r="G737" t="s">
        <v>403</v>
      </c>
      <c r="H737" t="s">
        <v>729</v>
      </c>
      <c r="I737" t="s">
        <v>405</v>
      </c>
      <c r="J737" t="s">
        <v>7165</v>
      </c>
      <c r="K737" t="s">
        <v>405</v>
      </c>
      <c r="L737" t="s">
        <v>7166</v>
      </c>
      <c r="M737" t="s">
        <v>405</v>
      </c>
      <c r="N737" t="s">
        <v>405</v>
      </c>
      <c r="O737" t="s">
        <v>7167</v>
      </c>
      <c r="P737" t="s">
        <v>7168</v>
      </c>
      <c r="Q737" t="s">
        <v>6418</v>
      </c>
      <c r="R737" t="s">
        <v>7165</v>
      </c>
      <c r="S737" t="s">
        <v>405</v>
      </c>
      <c r="T737" t="s">
        <v>7166</v>
      </c>
      <c r="U737" t="s">
        <v>7169</v>
      </c>
      <c r="V737" t="s">
        <v>7170</v>
      </c>
      <c r="W737" t="s">
        <v>2419</v>
      </c>
      <c r="X737" t="s">
        <v>2542</v>
      </c>
      <c r="Y737" t="s">
        <v>2449</v>
      </c>
      <c r="Z737" t="s">
        <v>2343</v>
      </c>
      <c r="AA737" t="s">
        <v>2452</v>
      </c>
      <c r="AB737" t="s">
        <v>2404</v>
      </c>
      <c r="AC737" t="s">
        <v>2344</v>
      </c>
      <c r="AD737" t="s">
        <v>2405</v>
      </c>
      <c r="AE737" t="s">
        <v>3138</v>
      </c>
      <c r="AF737" t="s">
        <v>2351</v>
      </c>
      <c r="AG737" t="s">
        <v>2950</v>
      </c>
      <c r="AH737" t="s">
        <v>2783</v>
      </c>
      <c r="AI737" t="s">
        <v>4677</v>
      </c>
      <c r="AJ737" t="s">
        <v>2965</v>
      </c>
      <c r="AK737" t="s">
        <v>517</v>
      </c>
      <c r="AL737" t="s">
        <v>518</v>
      </c>
      <c r="AM737" t="s">
        <v>1048</v>
      </c>
      <c r="AN737" t="s">
        <v>427</v>
      </c>
      <c r="AO737" t="s">
        <v>428</v>
      </c>
      <c r="AP737" t="s">
        <v>7171</v>
      </c>
      <c r="AQ737" t="s">
        <v>7129</v>
      </c>
      <c r="AR737" t="s">
        <v>431</v>
      </c>
      <c r="AS737" t="s">
        <v>5800</v>
      </c>
      <c r="AT737" t="s">
        <v>431</v>
      </c>
      <c r="AU737" t="s">
        <v>405</v>
      </c>
      <c r="AV737" t="s">
        <v>405</v>
      </c>
      <c r="AW737" t="s">
        <v>623</v>
      </c>
      <c r="AX737" t="s">
        <v>623</v>
      </c>
      <c r="AY737" t="s">
        <v>431</v>
      </c>
      <c r="AZ737" t="s">
        <v>438</v>
      </c>
      <c r="BA737" t="s">
        <v>438</v>
      </c>
      <c r="BB737" t="s">
        <v>438</v>
      </c>
      <c r="BC737" t="s">
        <v>438</v>
      </c>
      <c r="BD737" t="s">
        <v>439</v>
      </c>
      <c r="BE737" t="s">
        <v>7130</v>
      </c>
      <c r="BF737" t="s">
        <v>441</v>
      </c>
      <c r="BG737" t="s">
        <v>438</v>
      </c>
      <c r="BH737" t="s">
        <v>438</v>
      </c>
      <c r="BI737" t="s">
        <v>442</v>
      </c>
      <c r="BL737" t="s">
        <v>2950</v>
      </c>
      <c r="BM737" t="s">
        <v>444</v>
      </c>
      <c r="BN737" t="s">
        <v>447</v>
      </c>
    </row>
    <row r="738" spans="1:66">
      <c r="A738">
        <v>734</v>
      </c>
      <c r="B738" t="s">
        <v>186</v>
      </c>
      <c r="C738" t="s">
        <v>7172</v>
      </c>
      <c r="D738" t="s">
        <v>7173</v>
      </c>
      <c r="E738" t="s">
        <v>7172</v>
      </c>
      <c r="F738" t="s">
        <v>2358</v>
      </c>
      <c r="G738" t="s">
        <v>403</v>
      </c>
      <c r="H738" t="s">
        <v>1171</v>
      </c>
      <c r="I738" t="s">
        <v>405</v>
      </c>
      <c r="J738" t="s">
        <v>405</v>
      </c>
      <c r="K738" t="s">
        <v>405</v>
      </c>
      <c r="L738" t="s">
        <v>7174</v>
      </c>
      <c r="M738" t="s">
        <v>405</v>
      </c>
      <c r="N738" t="s">
        <v>7175</v>
      </c>
      <c r="O738" t="s">
        <v>405</v>
      </c>
      <c r="P738" t="s">
        <v>4400</v>
      </c>
      <c r="Q738" t="s">
        <v>405</v>
      </c>
      <c r="R738" t="s">
        <v>405</v>
      </c>
      <c r="S738" t="s">
        <v>405</v>
      </c>
      <c r="T738" t="s">
        <v>7174</v>
      </c>
      <c r="U738" t="s">
        <v>7176</v>
      </c>
      <c r="V738" t="s">
        <v>7177</v>
      </c>
      <c r="W738" t="s">
        <v>973</v>
      </c>
      <c r="X738" t="s">
        <v>1085</v>
      </c>
      <c r="Y738" t="s">
        <v>1085</v>
      </c>
      <c r="Z738" t="s">
        <v>1085</v>
      </c>
      <c r="AA738" t="s">
        <v>1090</v>
      </c>
      <c r="AB738" t="s">
        <v>643</v>
      </c>
      <c r="AC738" t="s">
        <v>1090</v>
      </c>
      <c r="AD738" t="s">
        <v>643</v>
      </c>
      <c r="AE738" t="s">
        <v>1090</v>
      </c>
      <c r="AF738" t="s">
        <v>643</v>
      </c>
      <c r="AG738" t="s">
        <v>2344</v>
      </c>
      <c r="AH738" t="s">
        <v>2344</v>
      </c>
      <c r="AI738" t="s">
        <v>2555</v>
      </c>
      <c r="AJ738" t="s">
        <v>2351</v>
      </c>
      <c r="AK738" t="s">
        <v>517</v>
      </c>
      <c r="AL738" t="s">
        <v>592</v>
      </c>
      <c r="AM738" t="s">
        <v>474</v>
      </c>
      <c r="AN738" t="s">
        <v>427</v>
      </c>
      <c r="AO738" t="s">
        <v>428</v>
      </c>
      <c r="AP738" t="s">
        <v>429</v>
      </c>
      <c r="AQ738" t="s">
        <v>7178</v>
      </c>
      <c r="AR738" t="s">
        <v>431</v>
      </c>
      <c r="AS738" t="s">
        <v>477</v>
      </c>
      <c r="AT738" t="s">
        <v>431</v>
      </c>
      <c r="AU738" t="s">
        <v>520</v>
      </c>
      <c r="AV738" t="s">
        <v>674</v>
      </c>
      <c r="AW738" t="s">
        <v>549</v>
      </c>
      <c r="AX738" t="s">
        <v>481</v>
      </c>
      <c r="AY738" t="s">
        <v>437</v>
      </c>
      <c r="AZ738" t="s">
        <v>438</v>
      </c>
      <c r="BA738" t="s">
        <v>438</v>
      </c>
      <c r="BB738" t="s">
        <v>438</v>
      </c>
      <c r="BC738" t="s">
        <v>438</v>
      </c>
      <c r="BD738" t="s">
        <v>439</v>
      </c>
      <c r="BE738" t="s">
        <v>7179</v>
      </c>
      <c r="BG738" t="s">
        <v>438</v>
      </c>
      <c r="BH738" t="s">
        <v>438</v>
      </c>
      <c r="BI738" t="s">
        <v>438</v>
      </c>
      <c r="BM738" t="s">
        <v>485</v>
      </c>
      <c r="BN738" t="s">
        <v>485</v>
      </c>
    </row>
    <row r="739" spans="1:66">
      <c r="A739">
        <v>735</v>
      </c>
      <c r="B739" t="s">
        <v>486</v>
      </c>
      <c r="C739" t="s">
        <v>7180</v>
      </c>
      <c r="D739" t="s">
        <v>7181</v>
      </c>
      <c r="BM739" t="s">
        <v>485</v>
      </c>
      <c r="BN739" t="s">
        <v>443</v>
      </c>
    </row>
    <row r="740" spans="1:66">
      <c r="A740">
        <v>736</v>
      </c>
      <c r="B740" t="s">
        <v>186</v>
      </c>
      <c r="C740" t="s">
        <v>7182</v>
      </c>
      <c r="D740" t="s">
        <v>7183</v>
      </c>
      <c r="E740" t="s">
        <v>7182</v>
      </c>
      <c r="F740" t="s">
        <v>2358</v>
      </c>
      <c r="G740" t="s">
        <v>403</v>
      </c>
      <c r="H740" t="s">
        <v>598</v>
      </c>
      <c r="I740" t="s">
        <v>405</v>
      </c>
      <c r="J740" t="s">
        <v>7184</v>
      </c>
      <c r="K740" t="s">
        <v>7184</v>
      </c>
      <c r="L740" t="s">
        <v>7185</v>
      </c>
      <c r="M740" t="s">
        <v>405</v>
      </c>
      <c r="N740" t="s">
        <v>7186</v>
      </c>
      <c r="O740" t="s">
        <v>7187</v>
      </c>
      <c r="P740" t="s">
        <v>7188</v>
      </c>
      <c r="Q740" t="s">
        <v>1245</v>
      </c>
      <c r="R740" t="s">
        <v>7184</v>
      </c>
      <c r="S740" t="s">
        <v>7184</v>
      </c>
      <c r="T740" t="s">
        <v>7185</v>
      </c>
      <c r="U740" t="s">
        <v>7189</v>
      </c>
      <c r="V740" t="s">
        <v>7190</v>
      </c>
      <c r="W740" t="s">
        <v>952</v>
      </c>
      <c r="X740" t="s">
        <v>1069</v>
      </c>
      <c r="Y740" t="s">
        <v>952</v>
      </c>
      <c r="Z740" t="s">
        <v>1069</v>
      </c>
      <c r="AA740" t="s">
        <v>642</v>
      </c>
      <c r="AB740" t="s">
        <v>643</v>
      </c>
      <c r="AC740" t="s">
        <v>642</v>
      </c>
      <c r="AD740" t="s">
        <v>643</v>
      </c>
      <c r="AE740" t="s">
        <v>2419</v>
      </c>
      <c r="AF740" t="s">
        <v>643</v>
      </c>
      <c r="AG740" t="s">
        <v>2404</v>
      </c>
      <c r="AH740" t="s">
        <v>2580</v>
      </c>
      <c r="AI740" t="s">
        <v>2404</v>
      </c>
      <c r="AJ740" t="s">
        <v>2580</v>
      </c>
      <c r="AK740" t="s">
        <v>517</v>
      </c>
      <c r="AL740" t="s">
        <v>518</v>
      </c>
      <c r="AM740" t="s">
        <v>426</v>
      </c>
      <c r="AN740" t="s">
        <v>427</v>
      </c>
      <c r="AO740" t="s">
        <v>882</v>
      </c>
      <c r="AP740" t="s">
        <v>429</v>
      </c>
      <c r="AQ740" t="s">
        <v>573</v>
      </c>
      <c r="AR740" t="s">
        <v>431</v>
      </c>
      <c r="AS740" t="s">
        <v>548</v>
      </c>
      <c r="AT740" t="s">
        <v>431</v>
      </c>
      <c r="AU740" t="s">
        <v>433</v>
      </c>
      <c r="AV740" t="s">
        <v>906</v>
      </c>
      <c r="AW740" t="s">
        <v>435</v>
      </c>
      <c r="AX740" t="s">
        <v>1049</v>
      </c>
      <c r="AY740" t="s">
        <v>437</v>
      </c>
      <c r="AZ740" t="s">
        <v>438</v>
      </c>
      <c r="BA740" t="s">
        <v>438</v>
      </c>
      <c r="BB740" t="s">
        <v>438</v>
      </c>
      <c r="BC740" t="s">
        <v>438</v>
      </c>
      <c r="BD740" t="s">
        <v>439</v>
      </c>
      <c r="BE740" t="s">
        <v>573</v>
      </c>
      <c r="BF740" t="s">
        <v>948</v>
      </c>
      <c r="BG740" t="s">
        <v>438</v>
      </c>
      <c r="BH740" t="s">
        <v>438</v>
      </c>
      <c r="BI740" t="s">
        <v>442</v>
      </c>
      <c r="BL740" t="s">
        <v>2346</v>
      </c>
      <c r="BM740" t="s">
        <v>485</v>
      </c>
      <c r="BN740" t="s">
        <v>447</v>
      </c>
    </row>
    <row r="741" spans="1:66">
      <c r="A741">
        <v>737</v>
      </c>
      <c r="B741" t="s">
        <v>186</v>
      </c>
      <c r="C741" t="s">
        <v>7191</v>
      </c>
      <c r="D741" t="s">
        <v>7192</v>
      </c>
      <c r="E741" t="s">
        <v>7193</v>
      </c>
      <c r="F741" t="s">
        <v>2358</v>
      </c>
      <c r="G741" t="s">
        <v>403</v>
      </c>
      <c r="H741" t="s">
        <v>827</v>
      </c>
      <c r="I741" t="s">
        <v>405</v>
      </c>
      <c r="J741" t="s">
        <v>7194</v>
      </c>
      <c r="K741" t="s">
        <v>405</v>
      </c>
      <c r="L741" t="s">
        <v>629</v>
      </c>
      <c r="M741" t="s">
        <v>405</v>
      </c>
      <c r="N741" t="s">
        <v>7195</v>
      </c>
      <c r="O741" t="s">
        <v>7196</v>
      </c>
      <c r="P741" t="s">
        <v>7197</v>
      </c>
      <c r="Q741" t="s">
        <v>7198</v>
      </c>
      <c r="R741" t="s">
        <v>7194</v>
      </c>
      <c r="S741" t="s">
        <v>405</v>
      </c>
      <c r="T741" t="s">
        <v>629</v>
      </c>
      <c r="U741" t="s">
        <v>7199</v>
      </c>
      <c r="V741" t="s">
        <v>7200</v>
      </c>
      <c r="W741" t="s">
        <v>2625</v>
      </c>
      <c r="X741" t="s">
        <v>643</v>
      </c>
      <c r="Y741" t="s">
        <v>2625</v>
      </c>
      <c r="Z741" t="s">
        <v>643</v>
      </c>
      <c r="AA741" t="s">
        <v>2511</v>
      </c>
      <c r="AB741" t="s">
        <v>7201</v>
      </c>
      <c r="AC741" t="s">
        <v>7201</v>
      </c>
      <c r="AD741" t="s">
        <v>2840</v>
      </c>
      <c r="AE741" t="s">
        <v>7202</v>
      </c>
      <c r="AF741" t="s">
        <v>2150</v>
      </c>
      <c r="AG741" t="s">
        <v>7202</v>
      </c>
      <c r="AH741" t="s">
        <v>2150</v>
      </c>
      <c r="AI741" t="s">
        <v>2952</v>
      </c>
      <c r="AJ741" t="s">
        <v>7203</v>
      </c>
      <c r="AK741" t="s">
        <v>517</v>
      </c>
      <c r="AL741" t="s">
        <v>518</v>
      </c>
      <c r="AM741" t="s">
        <v>474</v>
      </c>
      <c r="AN741" t="s">
        <v>427</v>
      </c>
      <c r="AO741" t="s">
        <v>739</v>
      </c>
      <c r="AP741" t="s">
        <v>429</v>
      </c>
      <c r="AQ741" t="s">
        <v>1919</v>
      </c>
      <c r="AR741" t="s">
        <v>431</v>
      </c>
      <c r="AS741" t="s">
        <v>4722</v>
      </c>
      <c r="AT741" t="s">
        <v>431</v>
      </c>
      <c r="AU741" t="s">
        <v>478</v>
      </c>
      <c r="AV741" t="s">
        <v>479</v>
      </c>
      <c r="AW741" t="s">
        <v>1131</v>
      </c>
      <c r="AX741" t="s">
        <v>7204</v>
      </c>
      <c r="AY741" t="s">
        <v>437</v>
      </c>
      <c r="AZ741" t="s">
        <v>438</v>
      </c>
      <c r="BA741" t="s">
        <v>438</v>
      </c>
      <c r="BB741" t="s">
        <v>438</v>
      </c>
      <c r="BC741" t="s">
        <v>438</v>
      </c>
      <c r="BD741" t="s">
        <v>439</v>
      </c>
      <c r="BE741" t="s">
        <v>1730</v>
      </c>
      <c r="BF741" t="s">
        <v>441</v>
      </c>
      <c r="BG741" t="s">
        <v>442</v>
      </c>
      <c r="BH741" t="s">
        <v>442</v>
      </c>
      <c r="BI741" t="s">
        <v>438</v>
      </c>
      <c r="BJ741" t="s">
        <v>2150</v>
      </c>
      <c r="BK741" t="s">
        <v>2150</v>
      </c>
      <c r="BM741" t="s">
        <v>1035</v>
      </c>
      <c r="BN741" t="s">
        <v>444</v>
      </c>
    </row>
    <row r="742" spans="1:66">
      <c r="A742">
        <v>738</v>
      </c>
      <c r="B742" t="s">
        <v>186</v>
      </c>
      <c r="C742" t="s">
        <v>7205</v>
      </c>
      <c r="D742" t="s">
        <v>7206</v>
      </c>
      <c r="E742" t="s">
        <v>7207</v>
      </c>
      <c r="F742" t="s">
        <v>2358</v>
      </c>
      <c r="G742" t="s">
        <v>403</v>
      </c>
      <c r="H742" t="s">
        <v>598</v>
      </c>
      <c r="I742" t="s">
        <v>405</v>
      </c>
      <c r="J742" t="s">
        <v>7208</v>
      </c>
      <c r="K742" t="s">
        <v>405</v>
      </c>
      <c r="L742" t="s">
        <v>7209</v>
      </c>
      <c r="M742" t="s">
        <v>2277</v>
      </c>
      <c r="N742" t="s">
        <v>7210</v>
      </c>
      <c r="O742" t="s">
        <v>7211</v>
      </c>
      <c r="P742" t="s">
        <v>7212</v>
      </c>
      <c r="Q742" t="s">
        <v>7213</v>
      </c>
      <c r="R742" t="s">
        <v>7208</v>
      </c>
      <c r="S742" t="s">
        <v>405</v>
      </c>
      <c r="T742" t="s">
        <v>7209</v>
      </c>
      <c r="U742" t="s">
        <v>7214</v>
      </c>
      <c r="V742" t="s">
        <v>7215</v>
      </c>
      <c r="W742" t="s">
        <v>973</v>
      </c>
      <c r="X742" t="s">
        <v>641</v>
      </c>
      <c r="Y742" t="s">
        <v>973</v>
      </c>
      <c r="Z742" t="s">
        <v>641</v>
      </c>
      <c r="AA742" t="s">
        <v>642</v>
      </c>
      <c r="AB742" t="s">
        <v>976</v>
      </c>
      <c r="AC742" t="s">
        <v>642</v>
      </c>
      <c r="AD742" t="s">
        <v>976</v>
      </c>
      <c r="AE742" t="s">
        <v>977</v>
      </c>
      <c r="AF742" t="s">
        <v>1249</v>
      </c>
      <c r="AG742" t="s">
        <v>977</v>
      </c>
      <c r="AH742" t="s">
        <v>1249</v>
      </c>
      <c r="AI742" t="s">
        <v>979</v>
      </c>
      <c r="AJ742" t="s">
        <v>1249</v>
      </c>
      <c r="AK742" t="s">
        <v>517</v>
      </c>
      <c r="AL742" t="s">
        <v>518</v>
      </c>
      <c r="AM742" t="s">
        <v>1048</v>
      </c>
      <c r="AN742" t="s">
        <v>427</v>
      </c>
      <c r="AO742" t="s">
        <v>1268</v>
      </c>
      <c r="AP742" t="s">
        <v>7216</v>
      </c>
      <c r="AQ742" t="s">
        <v>7217</v>
      </c>
      <c r="AR742" t="s">
        <v>431</v>
      </c>
      <c r="AS742" t="s">
        <v>548</v>
      </c>
      <c r="AT742" t="s">
        <v>431</v>
      </c>
      <c r="AU742" t="s">
        <v>405</v>
      </c>
      <c r="AV742" t="s">
        <v>405</v>
      </c>
      <c r="AW742" t="s">
        <v>623</v>
      </c>
      <c r="AX742" t="s">
        <v>623</v>
      </c>
      <c r="AY742" t="s">
        <v>431</v>
      </c>
      <c r="AZ742" t="s">
        <v>438</v>
      </c>
      <c r="BA742" t="s">
        <v>438</v>
      </c>
      <c r="BB742" t="s">
        <v>438</v>
      </c>
      <c r="BC742" t="s">
        <v>438</v>
      </c>
      <c r="BD742" t="s">
        <v>439</v>
      </c>
      <c r="BE742" t="s">
        <v>1433</v>
      </c>
      <c r="BF742" t="s">
        <v>441</v>
      </c>
      <c r="BG742" t="s">
        <v>438</v>
      </c>
      <c r="BH742" t="s">
        <v>438</v>
      </c>
      <c r="BI742" t="s">
        <v>438</v>
      </c>
      <c r="BM742" t="s">
        <v>444</v>
      </c>
      <c r="BN742" t="s">
        <v>447</v>
      </c>
    </row>
    <row r="743" spans="1:66">
      <c r="A743">
        <v>739</v>
      </c>
      <c r="B743" t="s">
        <v>186</v>
      </c>
      <c r="C743" t="s">
        <v>247</v>
      </c>
      <c r="D743" t="s">
        <v>7218</v>
      </c>
      <c r="E743" t="s">
        <v>95</v>
      </c>
      <c r="F743" t="s">
        <v>2358</v>
      </c>
      <c r="G743" t="s">
        <v>403</v>
      </c>
      <c r="H743" t="s">
        <v>827</v>
      </c>
      <c r="I743" t="s">
        <v>405</v>
      </c>
      <c r="J743" t="s">
        <v>7219</v>
      </c>
      <c r="K743" t="s">
        <v>405</v>
      </c>
      <c r="L743" t="s">
        <v>7220</v>
      </c>
      <c r="M743" t="s">
        <v>405</v>
      </c>
      <c r="N743" t="s">
        <v>248</v>
      </c>
      <c r="O743" t="s">
        <v>7221</v>
      </c>
      <c r="P743" t="s">
        <v>7222</v>
      </c>
      <c r="Q743" t="s">
        <v>6741</v>
      </c>
      <c r="R743" t="s">
        <v>7219</v>
      </c>
      <c r="S743" t="s">
        <v>405</v>
      </c>
      <c r="T743" t="s">
        <v>7220</v>
      </c>
      <c r="U743" t="s">
        <v>7223</v>
      </c>
      <c r="V743" t="s">
        <v>7224</v>
      </c>
      <c r="W743" t="s">
        <v>1543</v>
      </c>
      <c r="X743" t="s">
        <v>1526</v>
      </c>
      <c r="Y743" t="s">
        <v>1526</v>
      </c>
      <c r="Z743" t="s">
        <v>641</v>
      </c>
      <c r="AA743" t="s">
        <v>642</v>
      </c>
      <c r="AB743" t="s">
        <v>3703</v>
      </c>
      <c r="AC743" t="s">
        <v>642</v>
      </c>
      <c r="AD743" t="s">
        <v>643</v>
      </c>
      <c r="AE743" t="s">
        <v>2964</v>
      </c>
      <c r="AF743" t="s">
        <v>643</v>
      </c>
      <c r="AG743" t="s">
        <v>2404</v>
      </c>
      <c r="AH743" t="s">
        <v>3154</v>
      </c>
      <c r="AI743" t="s">
        <v>2284</v>
      </c>
      <c r="AJ743" t="s">
        <v>2580</v>
      </c>
      <c r="AK743" t="s">
        <v>517</v>
      </c>
      <c r="AL743" t="s">
        <v>518</v>
      </c>
      <c r="AM743" t="s">
        <v>474</v>
      </c>
      <c r="AN743" t="s">
        <v>427</v>
      </c>
      <c r="AO743" t="s">
        <v>428</v>
      </c>
      <c r="AP743" t="s">
        <v>429</v>
      </c>
      <c r="AQ743" t="s">
        <v>573</v>
      </c>
      <c r="AR743" t="s">
        <v>431</v>
      </c>
      <c r="AS743" t="s">
        <v>477</v>
      </c>
      <c r="AT743" t="s">
        <v>431</v>
      </c>
      <c r="AU743" t="s">
        <v>520</v>
      </c>
      <c r="AV743" t="s">
        <v>674</v>
      </c>
      <c r="AW743" t="s">
        <v>521</v>
      </c>
      <c r="AX743" t="s">
        <v>521</v>
      </c>
      <c r="AY743" t="s">
        <v>431</v>
      </c>
      <c r="AZ743" t="s">
        <v>438</v>
      </c>
      <c r="BA743" t="s">
        <v>438</v>
      </c>
      <c r="BB743" t="s">
        <v>438</v>
      </c>
      <c r="BC743" t="s">
        <v>438</v>
      </c>
      <c r="BD743" t="s">
        <v>482</v>
      </c>
      <c r="BE743" t="s">
        <v>573</v>
      </c>
      <c r="BF743" t="s">
        <v>441</v>
      </c>
      <c r="BG743" t="s">
        <v>442</v>
      </c>
      <c r="BH743" t="s">
        <v>442</v>
      </c>
      <c r="BI743" t="s">
        <v>438</v>
      </c>
      <c r="BJ743" t="s">
        <v>3154</v>
      </c>
      <c r="BK743" t="s">
        <v>3154</v>
      </c>
      <c r="BM743" t="s">
        <v>444</v>
      </c>
      <c r="BN743" t="s">
        <v>444</v>
      </c>
    </row>
    <row r="744" spans="1:66">
      <c r="A744">
        <v>740</v>
      </c>
      <c r="B744" t="s">
        <v>186</v>
      </c>
      <c r="C744" t="s">
        <v>209</v>
      </c>
      <c r="D744" t="s">
        <v>7225</v>
      </c>
      <c r="E744" t="s">
        <v>7226</v>
      </c>
      <c r="F744" t="s">
        <v>2358</v>
      </c>
      <c r="G744" t="s">
        <v>403</v>
      </c>
      <c r="H744" t="s">
        <v>827</v>
      </c>
      <c r="I744" t="s">
        <v>405</v>
      </c>
      <c r="J744" t="s">
        <v>7227</v>
      </c>
      <c r="K744" t="s">
        <v>405</v>
      </c>
      <c r="L744" t="s">
        <v>7228</v>
      </c>
      <c r="M744" t="s">
        <v>405</v>
      </c>
      <c r="N744" t="s">
        <v>7229</v>
      </c>
      <c r="O744" t="s">
        <v>7230</v>
      </c>
      <c r="P744" t="s">
        <v>1832</v>
      </c>
      <c r="Q744" t="s">
        <v>7231</v>
      </c>
      <c r="R744" t="s">
        <v>7227</v>
      </c>
      <c r="S744" t="s">
        <v>405</v>
      </c>
      <c r="T744" t="s">
        <v>7228</v>
      </c>
      <c r="U744" t="s">
        <v>7232</v>
      </c>
      <c r="V744" t="s">
        <v>7233</v>
      </c>
      <c r="W744" t="s">
        <v>2650</v>
      </c>
      <c r="X744" t="s">
        <v>2540</v>
      </c>
      <c r="Y744" t="s">
        <v>2541</v>
      </c>
      <c r="Z744" t="s">
        <v>2542</v>
      </c>
      <c r="AA744" t="s">
        <v>3421</v>
      </c>
      <c r="AB744" t="s">
        <v>2343</v>
      </c>
      <c r="AC744" t="s">
        <v>3733</v>
      </c>
      <c r="AD744" t="s">
        <v>3952</v>
      </c>
      <c r="AE744" t="s">
        <v>2918</v>
      </c>
      <c r="AF744" t="s">
        <v>2763</v>
      </c>
      <c r="AG744" t="s">
        <v>2763</v>
      </c>
      <c r="AH744" t="s">
        <v>643</v>
      </c>
      <c r="AI744" t="s">
        <v>2404</v>
      </c>
      <c r="AJ744" t="s">
        <v>2345</v>
      </c>
      <c r="AK744" t="s">
        <v>517</v>
      </c>
      <c r="AL744" t="s">
        <v>518</v>
      </c>
      <c r="AM744" t="s">
        <v>474</v>
      </c>
      <c r="AN744" t="s">
        <v>427</v>
      </c>
      <c r="AO744" t="s">
        <v>739</v>
      </c>
      <c r="AP744" t="s">
        <v>429</v>
      </c>
      <c r="AQ744" t="s">
        <v>1842</v>
      </c>
      <c r="AR744" t="s">
        <v>431</v>
      </c>
      <c r="AS744" t="s">
        <v>477</v>
      </c>
      <c r="AT744" t="s">
        <v>431</v>
      </c>
      <c r="AU744" t="s">
        <v>520</v>
      </c>
      <c r="AV744" t="s">
        <v>479</v>
      </c>
      <c r="AW744" t="s">
        <v>521</v>
      </c>
      <c r="AX744" t="s">
        <v>480</v>
      </c>
      <c r="AY744" t="s">
        <v>431</v>
      </c>
      <c r="AZ744" t="s">
        <v>438</v>
      </c>
      <c r="BA744" t="s">
        <v>438</v>
      </c>
      <c r="BB744" t="s">
        <v>438</v>
      </c>
      <c r="BC744" t="s">
        <v>438</v>
      </c>
      <c r="BD744" t="s">
        <v>439</v>
      </c>
      <c r="BE744" t="s">
        <v>1843</v>
      </c>
      <c r="BF744" t="s">
        <v>441</v>
      </c>
      <c r="BG744" t="s">
        <v>442</v>
      </c>
      <c r="BH744" t="s">
        <v>438</v>
      </c>
      <c r="BI744" t="s">
        <v>438</v>
      </c>
      <c r="BJ744" t="s">
        <v>643</v>
      </c>
      <c r="BM744" t="s">
        <v>485</v>
      </c>
      <c r="BN744" t="s">
        <v>444</v>
      </c>
    </row>
    <row r="745" spans="1:66">
      <c r="A745">
        <v>741</v>
      </c>
      <c r="B745" t="s">
        <v>186</v>
      </c>
      <c r="C745" t="s">
        <v>7234</v>
      </c>
      <c r="D745" t="s">
        <v>7235</v>
      </c>
      <c r="E745" t="s">
        <v>7236</v>
      </c>
      <c r="F745" t="s">
        <v>2358</v>
      </c>
      <c r="G745" t="s">
        <v>403</v>
      </c>
      <c r="H745" t="s">
        <v>453</v>
      </c>
      <c r="I745" t="s">
        <v>405</v>
      </c>
      <c r="J745" t="s">
        <v>7237</v>
      </c>
      <c r="K745" t="s">
        <v>405</v>
      </c>
      <c r="L745" t="s">
        <v>7238</v>
      </c>
      <c r="M745" t="s">
        <v>405</v>
      </c>
      <c r="N745" t="s">
        <v>7239</v>
      </c>
      <c r="O745" t="s">
        <v>7240</v>
      </c>
      <c r="P745" t="s">
        <v>1784</v>
      </c>
      <c r="Q745" t="s">
        <v>7241</v>
      </c>
      <c r="R745" t="s">
        <v>7237</v>
      </c>
      <c r="S745" t="s">
        <v>405</v>
      </c>
      <c r="T745" t="s">
        <v>7238</v>
      </c>
      <c r="U745" t="s">
        <v>7242</v>
      </c>
      <c r="V745" t="s">
        <v>7243</v>
      </c>
      <c r="W745" t="s">
        <v>642</v>
      </c>
      <c r="X745" t="s">
        <v>1106</v>
      </c>
      <c r="Y745" t="s">
        <v>1313</v>
      </c>
      <c r="Z745" t="s">
        <v>2907</v>
      </c>
      <c r="AA745" t="s">
        <v>3600</v>
      </c>
      <c r="AB745" t="s">
        <v>1621</v>
      </c>
      <c r="AC745" t="s">
        <v>2523</v>
      </c>
      <c r="AD745" t="s">
        <v>4423</v>
      </c>
      <c r="AE745" t="s">
        <v>2452</v>
      </c>
      <c r="AF745" t="s">
        <v>3138</v>
      </c>
      <c r="AG745" t="s">
        <v>3027</v>
      </c>
      <c r="AH745" t="s">
        <v>2784</v>
      </c>
      <c r="AI745" t="s">
        <v>2490</v>
      </c>
      <c r="AJ745" t="s">
        <v>2491</v>
      </c>
      <c r="AK745" t="s">
        <v>517</v>
      </c>
      <c r="AL745" t="s">
        <v>518</v>
      </c>
      <c r="AM745" t="s">
        <v>426</v>
      </c>
      <c r="AN745" t="s">
        <v>427</v>
      </c>
      <c r="AO745" t="s">
        <v>428</v>
      </c>
      <c r="AP745" t="s">
        <v>429</v>
      </c>
      <c r="AQ745" t="s">
        <v>7244</v>
      </c>
      <c r="AR745" t="s">
        <v>431</v>
      </c>
      <c r="AS745" t="s">
        <v>477</v>
      </c>
      <c r="AT745" t="s">
        <v>431</v>
      </c>
      <c r="AU745" t="s">
        <v>520</v>
      </c>
      <c r="AV745" t="s">
        <v>906</v>
      </c>
      <c r="AW745" t="s">
        <v>521</v>
      </c>
      <c r="AX745" t="s">
        <v>549</v>
      </c>
      <c r="AY745" t="s">
        <v>431</v>
      </c>
      <c r="AZ745" t="s">
        <v>438</v>
      </c>
      <c r="BA745" t="s">
        <v>438</v>
      </c>
      <c r="BB745" t="s">
        <v>438</v>
      </c>
      <c r="BC745" t="s">
        <v>438</v>
      </c>
      <c r="BD745" t="s">
        <v>439</v>
      </c>
      <c r="BE745" t="s">
        <v>7245</v>
      </c>
      <c r="BF745" t="s">
        <v>441</v>
      </c>
      <c r="BG745" t="s">
        <v>438</v>
      </c>
      <c r="BH745" t="s">
        <v>442</v>
      </c>
      <c r="BI745" t="s">
        <v>438</v>
      </c>
      <c r="BK745" t="s">
        <v>2784</v>
      </c>
      <c r="BM745" t="s">
        <v>447</v>
      </c>
      <c r="BN745" t="s">
        <v>444</v>
      </c>
    </row>
    <row r="746" spans="1:66">
      <c r="A746">
        <v>742</v>
      </c>
      <c r="B746" t="s">
        <v>486</v>
      </c>
      <c r="C746" t="s">
        <v>7246</v>
      </c>
      <c r="D746" t="s">
        <v>7247</v>
      </c>
      <c r="BM746" t="s">
        <v>444</v>
      </c>
      <c r="BN746" t="s">
        <v>444</v>
      </c>
    </row>
    <row r="747" spans="1:66">
      <c r="A747">
        <v>743</v>
      </c>
      <c r="B747" t="s">
        <v>486</v>
      </c>
      <c r="C747" t="s">
        <v>7248</v>
      </c>
      <c r="D747" t="s">
        <v>7249</v>
      </c>
      <c r="BM747" t="s">
        <v>444</v>
      </c>
      <c r="BN747" t="s">
        <v>443</v>
      </c>
    </row>
    <row r="748" spans="1:66">
      <c r="A748">
        <v>744</v>
      </c>
      <c r="B748" t="s">
        <v>486</v>
      </c>
      <c r="C748" t="s">
        <v>7250</v>
      </c>
      <c r="D748" t="s">
        <v>7249</v>
      </c>
      <c r="BM748" t="s">
        <v>444</v>
      </c>
      <c r="BN748" t="s">
        <v>443</v>
      </c>
    </row>
    <row r="749" spans="1:66">
      <c r="A749">
        <v>745</v>
      </c>
      <c r="B749" t="s">
        <v>1395</v>
      </c>
      <c r="C749" t="s">
        <v>7251</v>
      </c>
      <c r="D749" t="s">
        <v>7252</v>
      </c>
      <c r="BM749" t="s">
        <v>444</v>
      </c>
      <c r="BN749" t="s">
        <v>444</v>
      </c>
    </row>
    <row r="750" spans="1:66">
      <c r="A750">
        <v>746</v>
      </c>
      <c r="B750" t="s">
        <v>1395</v>
      </c>
      <c r="C750" t="s">
        <v>7253</v>
      </c>
      <c r="D750" t="s">
        <v>7254</v>
      </c>
      <c r="BM750" t="s">
        <v>444</v>
      </c>
      <c r="BN750" t="s">
        <v>444</v>
      </c>
    </row>
    <row r="751" spans="1:66">
      <c r="A751">
        <v>747</v>
      </c>
      <c r="B751" t="s">
        <v>1395</v>
      </c>
      <c r="C751" t="s">
        <v>7255</v>
      </c>
      <c r="D751" t="s">
        <v>7256</v>
      </c>
      <c r="BM751" t="s">
        <v>444</v>
      </c>
      <c r="BN751" t="s">
        <v>444</v>
      </c>
    </row>
    <row r="752" spans="1:66">
      <c r="A752">
        <v>748</v>
      </c>
      <c r="B752" t="s">
        <v>186</v>
      </c>
      <c r="C752" t="s">
        <v>7257</v>
      </c>
      <c r="D752" t="s">
        <v>7258</v>
      </c>
      <c r="E752" t="s">
        <v>7259</v>
      </c>
      <c r="F752" t="s">
        <v>2358</v>
      </c>
      <c r="G752" t="s">
        <v>403</v>
      </c>
      <c r="H752" t="s">
        <v>796</v>
      </c>
      <c r="I752" t="s">
        <v>405</v>
      </c>
      <c r="J752" t="s">
        <v>405</v>
      </c>
      <c r="K752" t="s">
        <v>405</v>
      </c>
      <c r="L752" t="s">
        <v>7260</v>
      </c>
      <c r="M752" t="s">
        <v>405</v>
      </c>
      <c r="N752" t="s">
        <v>7261</v>
      </c>
      <c r="O752" t="s">
        <v>7262</v>
      </c>
      <c r="P752" t="s">
        <v>7263</v>
      </c>
      <c r="Q752" t="s">
        <v>405</v>
      </c>
      <c r="R752" t="s">
        <v>405</v>
      </c>
      <c r="S752" t="s">
        <v>405</v>
      </c>
      <c r="T752" t="s">
        <v>7260</v>
      </c>
      <c r="U752" t="s">
        <v>7264</v>
      </c>
      <c r="V752" t="s">
        <v>7265</v>
      </c>
      <c r="W752" t="s">
        <v>642</v>
      </c>
      <c r="X752" t="s">
        <v>2769</v>
      </c>
      <c r="Y752" t="s">
        <v>642</v>
      </c>
      <c r="Z752" t="s">
        <v>2769</v>
      </c>
      <c r="AA752" t="s">
        <v>1086</v>
      </c>
      <c r="AB752" t="s">
        <v>981</v>
      </c>
      <c r="AC752" t="s">
        <v>1089</v>
      </c>
      <c r="AD752" t="s">
        <v>2686</v>
      </c>
      <c r="AE752" t="s">
        <v>2419</v>
      </c>
      <c r="AF752" t="s">
        <v>2686</v>
      </c>
      <c r="AG752" t="s">
        <v>2686</v>
      </c>
      <c r="AH752" t="s">
        <v>643</v>
      </c>
      <c r="AI752" t="s">
        <v>2686</v>
      </c>
      <c r="AJ752" t="s">
        <v>643</v>
      </c>
      <c r="AK752" t="s">
        <v>517</v>
      </c>
      <c r="AL752" t="s">
        <v>518</v>
      </c>
      <c r="AM752" t="s">
        <v>426</v>
      </c>
      <c r="AN752" t="s">
        <v>427</v>
      </c>
      <c r="AO752" t="s">
        <v>428</v>
      </c>
      <c r="AP752" t="s">
        <v>429</v>
      </c>
      <c r="AQ752" t="s">
        <v>483</v>
      </c>
      <c r="AR752" t="s">
        <v>431</v>
      </c>
      <c r="AS752" t="s">
        <v>477</v>
      </c>
      <c r="AT752" t="s">
        <v>431</v>
      </c>
      <c r="AU752" t="s">
        <v>520</v>
      </c>
      <c r="AV752" t="s">
        <v>674</v>
      </c>
      <c r="AW752" t="s">
        <v>480</v>
      </c>
      <c r="AX752" t="s">
        <v>1809</v>
      </c>
      <c r="AY752" t="s">
        <v>437</v>
      </c>
      <c r="AZ752" t="s">
        <v>438</v>
      </c>
      <c r="BA752" t="s">
        <v>438</v>
      </c>
      <c r="BB752" t="s">
        <v>438</v>
      </c>
      <c r="BC752" t="s">
        <v>438</v>
      </c>
      <c r="BD752" t="s">
        <v>482</v>
      </c>
      <c r="BE752" t="s">
        <v>483</v>
      </c>
      <c r="BF752" t="s">
        <v>441</v>
      </c>
      <c r="BG752" t="s">
        <v>442</v>
      </c>
      <c r="BH752" t="s">
        <v>442</v>
      </c>
      <c r="BI752" t="s">
        <v>442</v>
      </c>
      <c r="BJ752" t="s">
        <v>2763</v>
      </c>
      <c r="BK752" t="s">
        <v>2763</v>
      </c>
      <c r="BL752" t="s">
        <v>2763</v>
      </c>
      <c r="BM752" t="s">
        <v>524</v>
      </c>
      <c r="BN752" t="s">
        <v>485</v>
      </c>
    </row>
    <row r="753" spans="1:66">
      <c r="A753">
        <v>749</v>
      </c>
      <c r="B753" t="s">
        <v>486</v>
      </c>
      <c r="C753" t="s">
        <v>7266</v>
      </c>
      <c r="D753" t="s">
        <v>7267</v>
      </c>
      <c r="BM753" t="s">
        <v>1035</v>
      </c>
      <c r="BN753" t="s">
        <v>485</v>
      </c>
    </row>
    <row r="754" spans="1:66">
      <c r="A754">
        <v>750</v>
      </c>
      <c r="B754" t="s">
        <v>1395</v>
      </c>
      <c r="C754" t="s">
        <v>7268</v>
      </c>
      <c r="D754" t="s">
        <v>7269</v>
      </c>
      <c r="BM754" t="s">
        <v>1035</v>
      </c>
      <c r="BN754" t="s">
        <v>1035</v>
      </c>
    </row>
    <row r="755" spans="1:66">
      <c r="A755">
        <v>751</v>
      </c>
      <c r="B755" t="s">
        <v>697</v>
      </c>
      <c r="C755" t="s">
        <v>7270</v>
      </c>
      <c r="D755" t="s">
        <v>7271</v>
      </c>
      <c r="BM755" t="s">
        <v>485</v>
      </c>
      <c r="BN755" t="s">
        <v>485</v>
      </c>
    </row>
    <row r="756" spans="1:66">
      <c r="A756">
        <v>752</v>
      </c>
      <c r="B756" t="s">
        <v>186</v>
      </c>
      <c r="C756" t="s">
        <v>193</v>
      </c>
      <c r="D756" t="s">
        <v>7272</v>
      </c>
      <c r="E756" t="s">
        <v>180</v>
      </c>
      <c r="F756" t="s">
        <v>2358</v>
      </c>
      <c r="G756" t="s">
        <v>403</v>
      </c>
      <c r="H756" t="s">
        <v>628</v>
      </c>
      <c r="I756" t="s">
        <v>405</v>
      </c>
      <c r="J756" t="s">
        <v>7273</v>
      </c>
      <c r="K756" t="s">
        <v>405</v>
      </c>
      <c r="L756" t="s">
        <v>7274</v>
      </c>
      <c r="M756" t="s">
        <v>405</v>
      </c>
      <c r="N756" t="s">
        <v>7275</v>
      </c>
      <c r="O756" t="s">
        <v>7276</v>
      </c>
      <c r="P756" t="s">
        <v>7277</v>
      </c>
      <c r="Q756" t="s">
        <v>2429</v>
      </c>
      <c r="R756" t="s">
        <v>7273</v>
      </c>
      <c r="S756" t="s">
        <v>405</v>
      </c>
      <c r="T756" t="s">
        <v>7274</v>
      </c>
      <c r="U756" t="s">
        <v>7278</v>
      </c>
      <c r="V756" t="s">
        <v>7279</v>
      </c>
      <c r="W756" t="s">
        <v>1179</v>
      </c>
      <c r="X756" t="s">
        <v>1030</v>
      </c>
      <c r="Y756" t="s">
        <v>1030</v>
      </c>
      <c r="Z756" t="s">
        <v>641</v>
      </c>
      <c r="AA756" t="s">
        <v>642</v>
      </c>
      <c r="AB756" t="s">
        <v>643</v>
      </c>
      <c r="AC756" t="s">
        <v>642</v>
      </c>
      <c r="AD756" t="s">
        <v>643</v>
      </c>
      <c r="AE756" t="s">
        <v>1086</v>
      </c>
      <c r="AF756" t="s">
        <v>643</v>
      </c>
      <c r="AG756" t="s">
        <v>2404</v>
      </c>
      <c r="AH756" t="s">
        <v>2405</v>
      </c>
      <c r="AI756" t="s">
        <v>2405</v>
      </c>
      <c r="AJ756" t="s">
        <v>2580</v>
      </c>
      <c r="AK756" t="s">
        <v>517</v>
      </c>
      <c r="AL756" t="s">
        <v>592</v>
      </c>
      <c r="AM756" t="s">
        <v>474</v>
      </c>
      <c r="AN756" t="s">
        <v>427</v>
      </c>
      <c r="AO756" t="s">
        <v>428</v>
      </c>
      <c r="AP756" t="s">
        <v>429</v>
      </c>
      <c r="AQ756" t="s">
        <v>483</v>
      </c>
      <c r="AR756" t="s">
        <v>431</v>
      </c>
      <c r="AS756" t="s">
        <v>477</v>
      </c>
      <c r="AT756" t="s">
        <v>431</v>
      </c>
      <c r="AU756" t="s">
        <v>520</v>
      </c>
      <c r="AV756" t="s">
        <v>479</v>
      </c>
      <c r="AW756" t="s">
        <v>521</v>
      </c>
      <c r="AX756" t="s">
        <v>521</v>
      </c>
      <c r="AY756" t="s">
        <v>431</v>
      </c>
      <c r="AZ756" t="s">
        <v>438</v>
      </c>
      <c r="BA756" t="s">
        <v>438</v>
      </c>
      <c r="BB756" t="s">
        <v>438</v>
      </c>
      <c r="BC756" t="s">
        <v>438</v>
      </c>
      <c r="BD756" t="s">
        <v>439</v>
      </c>
      <c r="BE756" t="s">
        <v>725</v>
      </c>
      <c r="BF756" t="s">
        <v>441</v>
      </c>
      <c r="BG756" t="s">
        <v>442</v>
      </c>
      <c r="BH756" t="s">
        <v>438</v>
      </c>
      <c r="BI756" t="s">
        <v>438</v>
      </c>
      <c r="BJ756" t="s">
        <v>2405</v>
      </c>
      <c r="BM756" t="s">
        <v>485</v>
      </c>
      <c r="BN756" t="s">
        <v>444</v>
      </c>
    </row>
    <row r="757" spans="1:66">
      <c r="A757">
        <v>753</v>
      </c>
      <c r="B757" t="s">
        <v>186</v>
      </c>
      <c r="C757" t="s">
        <v>242</v>
      </c>
      <c r="D757" t="s">
        <v>7280</v>
      </c>
      <c r="E757" t="s">
        <v>7281</v>
      </c>
      <c r="F757" t="s">
        <v>2358</v>
      </c>
      <c r="G757" t="s">
        <v>403</v>
      </c>
      <c r="H757" t="s">
        <v>598</v>
      </c>
      <c r="I757" t="s">
        <v>405</v>
      </c>
      <c r="J757" t="s">
        <v>7282</v>
      </c>
      <c r="K757" t="s">
        <v>405</v>
      </c>
      <c r="L757" t="s">
        <v>7283</v>
      </c>
      <c r="M757" t="s">
        <v>405</v>
      </c>
      <c r="N757" t="s">
        <v>42</v>
      </c>
      <c r="O757" t="s">
        <v>7284</v>
      </c>
      <c r="P757" t="s">
        <v>7285</v>
      </c>
      <c r="Q757" t="s">
        <v>7286</v>
      </c>
      <c r="R757" t="s">
        <v>7282</v>
      </c>
      <c r="S757" t="s">
        <v>405</v>
      </c>
      <c r="T757" t="s">
        <v>7283</v>
      </c>
      <c r="U757" t="s">
        <v>7287</v>
      </c>
      <c r="V757" t="s">
        <v>7288</v>
      </c>
      <c r="W757" t="s">
        <v>2625</v>
      </c>
      <c r="X757" t="s">
        <v>4275</v>
      </c>
      <c r="Y757" t="s">
        <v>2800</v>
      </c>
      <c r="Z757" t="s">
        <v>4121</v>
      </c>
      <c r="AA757" t="s">
        <v>2649</v>
      </c>
      <c r="AB757" t="s">
        <v>2539</v>
      </c>
      <c r="AC757" t="s">
        <v>3729</v>
      </c>
      <c r="AD757" t="s">
        <v>3731</v>
      </c>
      <c r="AE757" t="s">
        <v>3702</v>
      </c>
      <c r="AF757" t="s">
        <v>3421</v>
      </c>
      <c r="AG757" t="s">
        <v>3937</v>
      </c>
      <c r="AH757" t="s">
        <v>3733</v>
      </c>
      <c r="AI757" t="s">
        <v>2977</v>
      </c>
      <c r="AJ757" t="s">
        <v>643</v>
      </c>
      <c r="AK757" t="s">
        <v>517</v>
      </c>
      <c r="AL757" t="s">
        <v>518</v>
      </c>
      <c r="AM757" t="s">
        <v>474</v>
      </c>
      <c r="AN757" t="s">
        <v>427</v>
      </c>
      <c r="AO757" t="s">
        <v>1268</v>
      </c>
      <c r="AP757" t="s">
        <v>429</v>
      </c>
      <c r="AQ757" t="s">
        <v>573</v>
      </c>
      <c r="AR757" t="s">
        <v>431</v>
      </c>
      <c r="AS757" t="s">
        <v>477</v>
      </c>
      <c r="AT757" t="s">
        <v>431</v>
      </c>
      <c r="AU757" t="s">
        <v>520</v>
      </c>
      <c r="AV757" t="s">
        <v>479</v>
      </c>
      <c r="AW757" t="s">
        <v>521</v>
      </c>
      <c r="AX757" t="s">
        <v>549</v>
      </c>
      <c r="AY757" t="s">
        <v>431</v>
      </c>
      <c r="AZ757" t="s">
        <v>438</v>
      </c>
      <c r="BA757" t="s">
        <v>438</v>
      </c>
      <c r="BB757" t="s">
        <v>438</v>
      </c>
      <c r="BC757" t="s">
        <v>438</v>
      </c>
      <c r="BD757" t="s">
        <v>439</v>
      </c>
      <c r="BE757" t="s">
        <v>573</v>
      </c>
      <c r="BF757" t="s">
        <v>441</v>
      </c>
      <c r="BG757" t="s">
        <v>442</v>
      </c>
      <c r="BH757" t="s">
        <v>438</v>
      </c>
      <c r="BI757" t="s">
        <v>438</v>
      </c>
      <c r="BJ757" t="s">
        <v>2343</v>
      </c>
      <c r="BM757" t="s">
        <v>485</v>
      </c>
      <c r="BN757" t="s">
        <v>444</v>
      </c>
    </row>
    <row r="758" spans="1:66">
      <c r="A758">
        <v>754</v>
      </c>
      <c r="B758" t="s">
        <v>1395</v>
      </c>
      <c r="C758" t="s">
        <v>7289</v>
      </c>
      <c r="D758" t="s">
        <v>5738</v>
      </c>
      <c r="BM758" t="s">
        <v>485</v>
      </c>
      <c r="BN758" t="s">
        <v>444</v>
      </c>
    </row>
    <row r="759" spans="1:66">
      <c r="A759">
        <v>755</v>
      </c>
      <c r="B759" t="s">
        <v>486</v>
      </c>
      <c r="C759" t="s">
        <v>7290</v>
      </c>
      <c r="D759" t="s">
        <v>7291</v>
      </c>
      <c r="BM759" t="s">
        <v>1035</v>
      </c>
      <c r="BN759" t="s">
        <v>443</v>
      </c>
    </row>
    <row r="760" spans="1:66">
      <c r="A760">
        <v>756</v>
      </c>
      <c r="B760" t="s">
        <v>186</v>
      </c>
      <c r="C760" t="s">
        <v>7292</v>
      </c>
      <c r="D760" t="s">
        <v>7293</v>
      </c>
      <c r="E760" t="s">
        <v>7294</v>
      </c>
      <c r="F760" t="s">
        <v>2358</v>
      </c>
      <c r="G760" t="s">
        <v>403</v>
      </c>
      <c r="H760" t="s">
        <v>1171</v>
      </c>
      <c r="I760" t="s">
        <v>405</v>
      </c>
      <c r="J760" t="s">
        <v>7295</v>
      </c>
      <c r="K760" t="s">
        <v>7295</v>
      </c>
      <c r="L760" t="s">
        <v>7296</v>
      </c>
      <c r="M760" t="s">
        <v>405</v>
      </c>
      <c r="N760" t="s">
        <v>7297</v>
      </c>
      <c r="O760" t="s">
        <v>7298</v>
      </c>
      <c r="P760" t="s">
        <v>7299</v>
      </c>
      <c r="Q760" t="s">
        <v>7300</v>
      </c>
      <c r="R760" t="s">
        <v>7295</v>
      </c>
      <c r="S760" t="s">
        <v>7295</v>
      </c>
      <c r="T760" t="s">
        <v>7296</v>
      </c>
      <c r="U760" t="s">
        <v>7301</v>
      </c>
      <c r="V760" t="s">
        <v>7302</v>
      </c>
      <c r="W760" t="s">
        <v>642</v>
      </c>
      <c r="X760" t="s">
        <v>1085</v>
      </c>
      <c r="Y760" t="s">
        <v>642</v>
      </c>
      <c r="Z760" t="s">
        <v>1085</v>
      </c>
      <c r="AA760" t="s">
        <v>1090</v>
      </c>
      <c r="AB760" t="s">
        <v>643</v>
      </c>
      <c r="AC760" t="s">
        <v>1090</v>
      </c>
      <c r="AD760" t="s">
        <v>2344</v>
      </c>
      <c r="AE760" t="s">
        <v>2419</v>
      </c>
      <c r="AF760" t="s">
        <v>2405</v>
      </c>
      <c r="AG760" t="s">
        <v>3138</v>
      </c>
      <c r="AH760" t="s">
        <v>2351</v>
      </c>
      <c r="AI760" t="s">
        <v>2950</v>
      </c>
      <c r="AJ760" t="s">
        <v>2953</v>
      </c>
      <c r="AK760" t="s">
        <v>517</v>
      </c>
      <c r="AL760" t="s">
        <v>592</v>
      </c>
      <c r="AM760" t="s">
        <v>426</v>
      </c>
      <c r="AN760" t="s">
        <v>427</v>
      </c>
      <c r="AO760" t="s">
        <v>572</v>
      </c>
      <c r="AP760" t="s">
        <v>429</v>
      </c>
      <c r="AQ760" t="s">
        <v>573</v>
      </c>
      <c r="AR760" t="s">
        <v>431</v>
      </c>
      <c r="AS760" t="s">
        <v>432</v>
      </c>
      <c r="AT760" t="s">
        <v>431</v>
      </c>
      <c r="AU760" t="s">
        <v>520</v>
      </c>
      <c r="AV760" t="s">
        <v>479</v>
      </c>
      <c r="AW760" t="s">
        <v>521</v>
      </c>
      <c r="AX760" t="s">
        <v>480</v>
      </c>
      <c r="AY760" t="s">
        <v>437</v>
      </c>
      <c r="AZ760" t="s">
        <v>438</v>
      </c>
      <c r="BA760" t="s">
        <v>438</v>
      </c>
      <c r="BB760" t="s">
        <v>438</v>
      </c>
      <c r="BC760" t="s">
        <v>438</v>
      </c>
      <c r="BD760" t="s">
        <v>439</v>
      </c>
      <c r="BE760" t="s">
        <v>573</v>
      </c>
      <c r="BF760" t="s">
        <v>441</v>
      </c>
      <c r="BG760" t="s">
        <v>438</v>
      </c>
      <c r="BH760" t="s">
        <v>438</v>
      </c>
      <c r="BI760" t="s">
        <v>438</v>
      </c>
      <c r="BM760" t="s">
        <v>845</v>
      </c>
      <c r="BN760" t="s">
        <v>444</v>
      </c>
    </row>
    <row r="761" spans="1:66">
      <c r="A761">
        <v>757</v>
      </c>
      <c r="B761" t="s">
        <v>186</v>
      </c>
      <c r="C761" t="s">
        <v>312</v>
      </c>
      <c r="D761" t="s">
        <v>7303</v>
      </c>
      <c r="E761" t="s">
        <v>114</v>
      </c>
      <c r="F761" t="s">
        <v>2358</v>
      </c>
      <c r="G761" t="s">
        <v>403</v>
      </c>
      <c r="H761" t="s">
        <v>827</v>
      </c>
      <c r="I761" t="s">
        <v>405</v>
      </c>
      <c r="J761" t="s">
        <v>7304</v>
      </c>
      <c r="K761" t="s">
        <v>405</v>
      </c>
      <c r="L761" t="s">
        <v>7305</v>
      </c>
      <c r="M761" t="s">
        <v>405</v>
      </c>
      <c r="N761" t="s">
        <v>7306</v>
      </c>
      <c r="O761" t="s">
        <v>7307</v>
      </c>
      <c r="P761" t="s">
        <v>7308</v>
      </c>
      <c r="Q761" t="s">
        <v>6741</v>
      </c>
      <c r="R761" t="s">
        <v>7304</v>
      </c>
      <c r="S761" t="s">
        <v>405</v>
      </c>
      <c r="T761" t="s">
        <v>7305</v>
      </c>
      <c r="U761" t="s">
        <v>7309</v>
      </c>
      <c r="V761" t="s">
        <v>7310</v>
      </c>
      <c r="W761" t="s">
        <v>2510</v>
      </c>
      <c r="X761" t="s">
        <v>2512</v>
      </c>
      <c r="Y761" t="s">
        <v>3491</v>
      </c>
      <c r="Z761" t="s">
        <v>3649</v>
      </c>
      <c r="AA761" t="s">
        <v>2419</v>
      </c>
      <c r="AB761" t="s">
        <v>2541</v>
      </c>
      <c r="AC761" t="s">
        <v>2449</v>
      </c>
      <c r="AD761" t="s">
        <v>2452</v>
      </c>
      <c r="AE761" t="s">
        <v>3851</v>
      </c>
      <c r="AF761" t="s">
        <v>2918</v>
      </c>
      <c r="AG761" t="s">
        <v>2763</v>
      </c>
      <c r="AH761" t="s">
        <v>643</v>
      </c>
      <c r="AI761" t="s">
        <v>2404</v>
      </c>
      <c r="AJ761" t="s">
        <v>2405</v>
      </c>
      <c r="AK761" t="s">
        <v>517</v>
      </c>
      <c r="AL761" t="s">
        <v>518</v>
      </c>
      <c r="AM761" t="s">
        <v>474</v>
      </c>
      <c r="AN761" t="s">
        <v>427</v>
      </c>
      <c r="AO761" t="s">
        <v>7311</v>
      </c>
      <c r="AP761" t="s">
        <v>7312</v>
      </c>
      <c r="AQ761" t="s">
        <v>483</v>
      </c>
      <c r="AR761" t="s">
        <v>431</v>
      </c>
      <c r="AS761" t="s">
        <v>477</v>
      </c>
      <c r="AT761" t="s">
        <v>431</v>
      </c>
      <c r="AU761" t="s">
        <v>520</v>
      </c>
      <c r="AV761" t="s">
        <v>674</v>
      </c>
      <c r="AW761" t="s">
        <v>521</v>
      </c>
      <c r="AX761" t="s">
        <v>521</v>
      </c>
      <c r="AY761" t="s">
        <v>431</v>
      </c>
      <c r="AZ761" t="s">
        <v>438</v>
      </c>
      <c r="BA761" t="s">
        <v>438</v>
      </c>
      <c r="BB761" t="s">
        <v>438</v>
      </c>
      <c r="BC761" t="s">
        <v>438</v>
      </c>
      <c r="BD761" t="s">
        <v>439</v>
      </c>
      <c r="BE761" t="s">
        <v>483</v>
      </c>
      <c r="BF761" t="s">
        <v>441</v>
      </c>
      <c r="BG761" t="s">
        <v>442</v>
      </c>
      <c r="BH761" t="s">
        <v>442</v>
      </c>
      <c r="BI761" t="s">
        <v>438</v>
      </c>
      <c r="BJ761" t="s">
        <v>643</v>
      </c>
      <c r="BK761" t="s">
        <v>643</v>
      </c>
      <c r="BM761" t="s">
        <v>444</v>
      </c>
      <c r="BN761" t="s">
        <v>444</v>
      </c>
    </row>
    <row r="762" spans="1:66">
      <c r="A762">
        <v>758</v>
      </c>
      <c r="B762" t="s">
        <v>1395</v>
      </c>
      <c r="C762" t="s">
        <v>7313</v>
      </c>
      <c r="D762" t="s">
        <v>7314</v>
      </c>
      <c r="BM762" t="s">
        <v>845</v>
      </c>
      <c r="BN762" t="s">
        <v>447</v>
      </c>
    </row>
    <row r="763" spans="1:66">
      <c r="A763">
        <v>759</v>
      </c>
      <c r="B763" t="s">
        <v>486</v>
      </c>
      <c r="C763" t="s">
        <v>7315</v>
      </c>
      <c r="D763" t="s">
        <v>7316</v>
      </c>
      <c r="BM763" t="s">
        <v>844</v>
      </c>
      <c r="BN763" t="s">
        <v>447</v>
      </c>
    </row>
    <row r="764" spans="1:66">
      <c r="A764">
        <v>760</v>
      </c>
      <c r="B764" t="s">
        <v>697</v>
      </c>
      <c r="C764" t="s">
        <v>7317</v>
      </c>
      <c r="D764" t="s">
        <v>7318</v>
      </c>
      <c r="BM764" t="s">
        <v>1035</v>
      </c>
      <c r="BN764" t="s">
        <v>444</v>
      </c>
    </row>
    <row r="765" spans="1:66">
      <c r="A765">
        <v>761</v>
      </c>
      <c r="B765" t="s">
        <v>486</v>
      </c>
      <c r="C765" t="s">
        <v>7319</v>
      </c>
      <c r="D765" t="s">
        <v>7320</v>
      </c>
      <c r="BM765" t="s">
        <v>447</v>
      </c>
      <c r="BN765" t="s">
        <v>447</v>
      </c>
    </row>
    <row r="766" spans="1:66">
      <c r="A766">
        <v>762</v>
      </c>
      <c r="B766" t="s">
        <v>1395</v>
      </c>
      <c r="C766" t="s">
        <v>7321</v>
      </c>
      <c r="D766" t="s">
        <v>7322</v>
      </c>
      <c r="BM766" t="s">
        <v>485</v>
      </c>
      <c r="BN766" t="s">
        <v>485</v>
      </c>
    </row>
    <row r="767" spans="1:66">
      <c r="A767">
        <v>763</v>
      </c>
      <c r="B767" t="s">
        <v>186</v>
      </c>
      <c r="C767" t="s">
        <v>253</v>
      </c>
      <c r="D767" t="s">
        <v>7323</v>
      </c>
      <c r="E767" t="s">
        <v>47</v>
      </c>
      <c r="F767" t="s">
        <v>2358</v>
      </c>
      <c r="G767" t="s">
        <v>403</v>
      </c>
      <c r="H767" t="s">
        <v>796</v>
      </c>
      <c r="I767" t="s">
        <v>405</v>
      </c>
      <c r="J767" t="s">
        <v>7324</v>
      </c>
      <c r="K767" t="s">
        <v>405</v>
      </c>
      <c r="L767" t="s">
        <v>7325</v>
      </c>
      <c r="M767" t="s">
        <v>405</v>
      </c>
      <c r="N767" t="s">
        <v>7326</v>
      </c>
      <c r="O767" t="s">
        <v>7327</v>
      </c>
      <c r="P767" t="s">
        <v>7328</v>
      </c>
      <c r="Q767" t="s">
        <v>7329</v>
      </c>
      <c r="R767" t="s">
        <v>7324</v>
      </c>
      <c r="S767" t="s">
        <v>405</v>
      </c>
      <c r="T767" t="s">
        <v>7325</v>
      </c>
      <c r="U767" t="s">
        <v>7330</v>
      </c>
      <c r="V767" t="s">
        <v>7331</v>
      </c>
      <c r="W767" t="s">
        <v>1688</v>
      </c>
      <c r="X767" t="s">
        <v>641</v>
      </c>
      <c r="Y767" t="s">
        <v>642</v>
      </c>
      <c r="Z767" t="s">
        <v>3026</v>
      </c>
      <c r="AA767" t="s">
        <v>2366</v>
      </c>
      <c r="AB767" t="s">
        <v>643</v>
      </c>
      <c r="AC767" t="s">
        <v>3407</v>
      </c>
      <c r="AD767" t="s">
        <v>643</v>
      </c>
      <c r="AE767" t="s">
        <v>2404</v>
      </c>
      <c r="AF767" t="s">
        <v>7332</v>
      </c>
      <c r="AG767" t="s">
        <v>2965</v>
      </c>
      <c r="AH767" t="s">
        <v>2784</v>
      </c>
      <c r="AI767" t="s">
        <v>7333</v>
      </c>
      <c r="AJ767" t="s">
        <v>3127</v>
      </c>
      <c r="AK767" t="s">
        <v>517</v>
      </c>
      <c r="AL767" t="s">
        <v>518</v>
      </c>
      <c r="AM767" t="s">
        <v>474</v>
      </c>
      <c r="AN767" t="s">
        <v>427</v>
      </c>
      <c r="AO767" t="s">
        <v>428</v>
      </c>
      <c r="AP767" t="s">
        <v>429</v>
      </c>
      <c r="AQ767" t="s">
        <v>646</v>
      </c>
      <c r="AR767" t="s">
        <v>431</v>
      </c>
      <c r="AS767" t="s">
        <v>432</v>
      </c>
      <c r="AT767" t="s">
        <v>431</v>
      </c>
      <c r="AU767" t="s">
        <v>520</v>
      </c>
      <c r="AV767" t="s">
        <v>479</v>
      </c>
      <c r="AW767" t="s">
        <v>521</v>
      </c>
      <c r="AX767" t="s">
        <v>435</v>
      </c>
      <c r="AY767" t="s">
        <v>431</v>
      </c>
      <c r="AZ767" t="s">
        <v>438</v>
      </c>
      <c r="BA767" t="s">
        <v>438</v>
      </c>
      <c r="BB767" t="s">
        <v>438</v>
      </c>
      <c r="BC767" t="s">
        <v>438</v>
      </c>
      <c r="BD767" t="s">
        <v>439</v>
      </c>
      <c r="BE767" t="s">
        <v>646</v>
      </c>
      <c r="BF767" t="s">
        <v>441</v>
      </c>
      <c r="BG767" t="s">
        <v>442</v>
      </c>
      <c r="BH767" t="s">
        <v>438</v>
      </c>
      <c r="BI767" t="s">
        <v>438</v>
      </c>
      <c r="BJ767" t="s">
        <v>2784</v>
      </c>
      <c r="BM767" t="s">
        <v>485</v>
      </c>
      <c r="BN767" t="s">
        <v>444</v>
      </c>
    </row>
    <row r="768" spans="1:66">
      <c r="A768">
        <v>764</v>
      </c>
      <c r="B768" t="s">
        <v>486</v>
      </c>
      <c r="C768" t="s">
        <v>7334</v>
      </c>
      <c r="D768" t="s">
        <v>7335</v>
      </c>
      <c r="BM768" t="s">
        <v>845</v>
      </c>
      <c r="BN768" t="s">
        <v>444</v>
      </c>
    </row>
    <row r="769" spans="1:66">
      <c r="A769">
        <v>765</v>
      </c>
      <c r="B769" t="s">
        <v>186</v>
      </c>
      <c r="C769" t="s">
        <v>7336</v>
      </c>
      <c r="D769" t="s">
        <v>7337</v>
      </c>
      <c r="E769" t="s">
        <v>7338</v>
      </c>
      <c r="F769" t="s">
        <v>2358</v>
      </c>
      <c r="G769" t="s">
        <v>403</v>
      </c>
      <c r="H769" t="s">
        <v>598</v>
      </c>
      <c r="I769" t="s">
        <v>405</v>
      </c>
      <c r="J769" t="s">
        <v>7339</v>
      </c>
      <c r="K769" t="s">
        <v>405</v>
      </c>
      <c r="L769" t="s">
        <v>7340</v>
      </c>
      <c r="M769" t="s">
        <v>405</v>
      </c>
      <c r="N769" t="s">
        <v>7341</v>
      </c>
      <c r="O769" t="s">
        <v>7342</v>
      </c>
      <c r="P769" t="s">
        <v>7343</v>
      </c>
      <c r="Q769" t="s">
        <v>7344</v>
      </c>
      <c r="R769" t="s">
        <v>7339</v>
      </c>
      <c r="S769" t="s">
        <v>405</v>
      </c>
      <c r="T769" t="s">
        <v>7340</v>
      </c>
      <c r="U769" t="s">
        <v>7345</v>
      </c>
      <c r="V769" t="s">
        <v>7346</v>
      </c>
      <c r="W769" t="s">
        <v>1028</v>
      </c>
      <c r="X769" t="s">
        <v>641</v>
      </c>
      <c r="Y769" t="s">
        <v>1028</v>
      </c>
      <c r="Z769" t="s">
        <v>641</v>
      </c>
      <c r="AA769" t="s">
        <v>642</v>
      </c>
      <c r="AB769" t="s">
        <v>643</v>
      </c>
      <c r="AC769" t="s">
        <v>642</v>
      </c>
      <c r="AD769" t="s">
        <v>643</v>
      </c>
      <c r="AE769" t="s">
        <v>2404</v>
      </c>
      <c r="AF769" t="s">
        <v>2580</v>
      </c>
      <c r="AG769" t="s">
        <v>2950</v>
      </c>
      <c r="AH769" t="s">
        <v>3053</v>
      </c>
      <c r="AI769" t="s">
        <v>2950</v>
      </c>
      <c r="AJ769" t="s">
        <v>3127</v>
      </c>
      <c r="AK769" t="s">
        <v>517</v>
      </c>
      <c r="AL769" t="s">
        <v>518</v>
      </c>
      <c r="AM769" t="s">
        <v>426</v>
      </c>
      <c r="AN769" t="s">
        <v>427</v>
      </c>
      <c r="AO769" t="s">
        <v>428</v>
      </c>
      <c r="AP769" t="s">
        <v>6269</v>
      </c>
      <c r="AQ769" t="s">
        <v>7347</v>
      </c>
      <c r="AR769" t="s">
        <v>431</v>
      </c>
      <c r="AS769" t="s">
        <v>7348</v>
      </c>
      <c r="AT769" t="s">
        <v>431</v>
      </c>
      <c r="AU769" t="s">
        <v>405</v>
      </c>
      <c r="AV769" t="s">
        <v>405</v>
      </c>
      <c r="AW769" t="s">
        <v>623</v>
      </c>
      <c r="AX769" t="s">
        <v>623</v>
      </c>
      <c r="AY769" t="s">
        <v>431</v>
      </c>
      <c r="AZ769" t="s">
        <v>438</v>
      </c>
      <c r="BA769" t="s">
        <v>438</v>
      </c>
      <c r="BB769" t="s">
        <v>438</v>
      </c>
      <c r="BC769" t="s">
        <v>438</v>
      </c>
      <c r="BD769" t="s">
        <v>439</v>
      </c>
      <c r="BE769" t="s">
        <v>1708</v>
      </c>
      <c r="BF769" t="s">
        <v>1006</v>
      </c>
      <c r="BG769" t="s">
        <v>438</v>
      </c>
      <c r="BH769" t="s">
        <v>442</v>
      </c>
      <c r="BI769" t="s">
        <v>438</v>
      </c>
      <c r="BK769" t="s">
        <v>3053</v>
      </c>
      <c r="BM769" t="s">
        <v>845</v>
      </c>
      <c r="BN769" t="s">
        <v>447</v>
      </c>
    </row>
    <row r="770" spans="1:66">
      <c r="A770">
        <v>766</v>
      </c>
      <c r="B770" t="s">
        <v>186</v>
      </c>
      <c r="C770" t="s">
        <v>7349</v>
      </c>
      <c r="D770" t="s">
        <v>7350</v>
      </c>
      <c r="E770" t="s">
        <v>7349</v>
      </c>
      <c r="F770" t="s">
        <v>2358</v>
      </c>
      <c r="G770" t="s">
        <v>403</v>
      </c>
      <c r="H770" t="s">
        <v>814</v>
      </c>
      <c r="I770" t="s">
        <v>405</v>
      </c>
      <c r="J770" t="s">
        <v>7351</v>
      </c>
      <c r="K770" t="s">
        <v>405</v>
      </c>
      <c r="L770" t="s">
        <v>7352</v>
      </c>
      <c r="M770" t="s">
        <v>405</v>
      </c>
      <c r="N770" t="s">
        <v>405</v>
      </c>
      <c r="O770" t="s">
        <v>7353</v>
      </c>
      <c r="P770" t="s">
        <v>7354</v>
      </c>
      <c r="Q770" t="s">
        <v>7355</v>
      </c>
      <c r="R770" t="s">
        <v>7351</v>
      </c>
      <c r="S770" t="s">
        <v>405</v>
      </c>
      <c r="T770" t="s">
        <v>7352</v>
      </c>
      <c r="U770" t="s">
        <v>7356</v>
      </c>
      <c r="V770" t="s">
        <v>7357</v>
      </c>
      <c r="W770" t="s">
        <v>973</v>
      </c>
      <c r="X770" t="s">
        <v>641</v>
      </c>
      <c r="Y770" t="s">
        <v>973</v>
      </c>
      <c r="Z770" t="s">
        <v>641</v>
      </c>
      <c r="AA770" t="s">
        <v>642</v>
      </c>
      <c r="AB770" t="s">
        <v>643</v>
      </c>
      <c r="AC770" t="s">
        <v>2404</v>
      </c>
      <c r="AD770" t="s">
        <v>3127</v>
      </c>
      <c r="AE770" t="s">
        <v>2404</v>
      </c>
      <c r="AF770" t="s">
        <v>3127</v>
      </c>
      <c r="AG770" t="s">
        <v>2717</v>
      </c>
      <c r="AH770" t="s">
        <v>3892</v>
      </c>
      <c r="AI770" t="s">
        <v>2717</v>
      </c>
      <c r="AJ770" t="s">
        <v>3892</v>
      </c>
      <c r="AK770" t="s">
        <v>517</v>
      </c>
      <c r="AL770" t="s">
        <v>518</v>
      </c>
      <c r="AM770" t="s">
        <v>1048</v>
      </c>
      <c r="AN770" t="s">
        <v>427</v>
      </c>
      <c r="AO770" t="s">
        <v>7358</v>
      </c>
      <c r="AP770" t="s">
        <v>429</v>
      </c>
      <c r="AQ770" t="s">
        <v>483</v>
      </c>
      <c r="AR770" t="s">
        <v>431</v>
      </c>
      <c r="AS770" t="s">
        <v>477</v>
      </c>
      <c r="AT770" t="s">
        <v>431</v>
      </c>
      <c r="AU770" t="s">
        <v>433</v>
      </c>
      <c r="AV770" t="s">
        <v>434</v>
      </c>
      <c r="AW770" t="s">
        <v>521</v>
      </c>
      <c r="AX770" t="s">
        <v>521</v>
      </c>
      <c r="AY770" t="s">
        <v>437</v>
      </c>
      <c r="AZ770" t="s">
        <v>438</v>
      </c>
      <c r="BA770" t="s">
        <v>438</v>
      </c>
      <c r="BB770" t="s">
        <v>438</v>
      </c>
      <c r="BC770" t="s">
        <v>438</v>
      </c>
      <c r="BD770" t="s">
        <v>439</v>
      </c>
      <c r="BE770" t="s">
        <v>483</v>
      </c>
      <c r="BF770" t="s">
        <v>441</v>
      </c>
      <c r="BG770" t="s">
        <v>442</v>
      </c>
      <c r="BH770" t="s">
        <v>442</v>
      </c>
      <c r="BI770" t="s">
        <v>438</v>
      </c>
      <c r="BJ770" t="s">
        <v>2717</v>
      </c>
      <c r="BK770" t="s">
        <v>2717</v>
      </c>
      <c r="BM770" t="s">
        <v>845</v>
      </c>
      <c r="BN770" t="s">
        <v>447</v>
      </c>
    </row>
    <row r="771" spans="1:66">
      <c r="A771">
        <v>767</v>
      </c>
      <c r="B771" t="s">
        <v>486</v>
      </c>
      <c r="C771" t="s">
        <v>7359</v>
      </c>
      <c r="D771" t="s">
        <v>7360</v>
      </c>
      <c r="BM771" t="s">
        <v>447</v>
      </c>
      <c r="BN771" t="s">
        <v>447</v>
      </c>
    </row>
    <row r="772" spans="1:66">
      <c r="A772">
        <v>768</v>
      </c>
      <c r="B772" t="s">
        <v>186</v>
      </c>
      <c r="C772" t="s">
        <v>7361</v>
      </c>
      <c r="D772" t="s">
        <v>7362</v>
      </c>
      <c r="E772" t="s">
        <v>7363</v>
      </c>
      <c r="F772" t="s">
        <v>2358</v>
      </c>
      <c r="G772" t="s">
        <v>403</v>
      </c>
      <c r="H772" t="s">
        <v>578</v>
      </c>
      <c r="I772" t="s">
        <v>405</v>
      </c>
      <c r="J772" t="s">
        <v>7364</v>
      </c>
      <c r="K772" t="s">
        <v>7364</v>
      </c>
      <c r="L772" t="s">
        <v>7365</v>
      </c>
      <c r="M772" t="s">
        <v>405</v>
      </c>
      <c r="N772" t="s">
        <v>7366</v>
      </c>
      <c r="O772" t="s">
        <v>7367</v>
      </c>
      <c r="P772" t="s">
        <v>7368</v>
      </c>
      <c r="Q772" t="s">
        <v>7369</v>
      </c>
      <c r="R772" t="s">
        <v>7364</v>
      </c>
      <c r="S772" t="s">
        <v>7364</v>
      </c>
      <c r="T772" t="s">
        <v>7365</v>
      </c>
      <c r="U772" t="s">
        <v>7370</v>
      </c>
      <c r="V772" t="s">
        <v>7371</v>
      </c>
      <c r="W772" t="s">
        <v>1179</v>
      </c>
      <c r="X772" t="s">
        <v>1838</v>
      </c>
      <c r="Y772" t="s">
        <v>1179</v>
      </c>
      <c r="Z772" t="s">
        <v>1838</v>
      </c>
      <c r="AA772" t="s">
        <v>1838</v>
      </c>
      <c r="AB772" t="s">
        <v>643</v>
      </c>
      <c r="AC772" t="s">
        <v>1838</v>
      </c>
      <c r="AD772" t="s">
        <v>643</v>
      </c>
      <c r="AE772" t="s">
        <v>1838</v>
      </c>
      <c r="AF772" t="s">
        <v>2351</v>
      </c>
      <c r="AG772" t="s">
        <v>2950</v>
      </c>
      <c r="AH772" t="s">
        <v>2784</v>
      </c>
      <c r="AI772" t="s">
        <v>2950</v>
      </c>
      <c r="AJ772" t="s">
        <v>2784</v>
      </c>
      <c r="AK772" t="s">
        <v>517</v>
      </c>
      <c r="AL772" t="s">
        <v>518</v>
      </c>
      <c r="AM772" t="s">
        <v>426</v>
      </c>
      <c r="AN772" t="s">
        <v>427</v>
      </c>
      <c r="AO772" t="s">
        <v>7372</v>
      </c>
      <c r="AP772" t="s">
        <v>7372</v>
      </c>
      <c r="AQ772" t="s">
        <v>725</v>
      </c>
      <c r="AR772" t="s">
        <v>431</v>
      </c>
      <c r="AS772" t="s">
        <v>1589</v>
      </c>
      <c r="AT772" t="s">
        <v>431</v>
      </c>
      <c r="AU772" t="s">
        <v>405</v>
      </c>
      <c r="AV772" t="s">
        <v>405</v>
      </c>
      <c r="AW772" t="s">
        <v>623</v>
      </c>
      <c r="AX772" t="s">
        <v>623</v>
      </c>
      <c r="AY772" t="s">
        <v>431</v>
      </c>
      <c r="AZ772" t="s">
        <v>438</v>
      </c>
      <c r="BA772" t="s">
        <v>438</v>
      </c>
      <c r="BB772" t="s">
        <v>438</v>
      </c>
      <c r="BC772" t="s">
        <v>438</v>
      </c>
      <c r="BD772" t="s">
        <v>439</v>
      </c>
      <c r="BE772" t="s">
        <v>725</v>
      </c>
      <c r="BF772" t="s">
        <v>7373</v>
      </c>
      <c r="BG772" t="s">
        <v>442</v>
      </c>
      <c r="BH772" t="s">
        <v>438</v>
      </c>
      <c r="BI772" t="s">
        <v>438</v>
      </c>
      <c r="BJ772" t="s">
        <v>2489</v>
      </c>
      <c r="BM772" t="s">
        <v>444</v>
      </c>
      <c r="BN772" t="s">
        <v>444</v>
      </c>
    </row>
    <row r="773" spans="1:66">
      <c r="A773">
        <v>769</v>
      </c>
      <c r="B773" t="s">
        <v>186</v>
      </c>
      <c r="C773" t="s">
        <v>7374</v>
      </c>
      <c r="D773" t="s">
        <v>7375</v>
      </c>
      <c r="E773" t="s">
        <v>7374</v>
      </c>
      <c r="F773" t="s">
        <v>2358</v>
      </c>
      <c r="G773" t="s">
        <v>403</v>
      </c>
      <c r="H773" t="s">
        <v>578</v>
      </c>
      <c r="I773" t="s">
        <v>405</v>
      </c>
      <c r="J773" t="s">
        <v>7376</v>
      </c>
      <c r="K773" t="s">
        <v>405</v>
      </c>
      <c r="L773" t="s">
        <v>7377</v>
      </c>
      <c r="M773" t="s">
        <v>7378</v>
      </c>
      <c r="N773" t="s">
        <v>7379</v>
      </c>
      <c r="O773" t="s">
        <v>7380</v>
      </c>
      <c r="P773" t="s">
        <v>7381</v>
      </c>
      <c r="Q773" t="s">
        <v>7382</v>
      </c>
      <c r="R773" t="s">
        <v>7376</v>
      </c>
      <c r="S773" t="s">
        <v>405</v>
      </c>
      <c r="T773" t="s">
        <v>7377</v>
      </c>
      <c r="U773" t="s">
        <v>7383</v>
      </c>
      <c r="V773" t="s">
        <v>7384</v>
      </c>
      <c r="W773" t="s">
        <v>1071</v>
      </c>
      <c r="X773" t="s">
        <v>1686</v>
      </c>
      <c r="Y773" t="s">
        <v>1071</v>
      </c>
      <c r="Z773" t="s">
        <v>1686</v>
      </c>
      <c r="AA773" t="s">
        <v>642</v>
      </c>
      <c r="AB773" t="s">
        <v>2419</v>
      </c>
      <c r="AC773" t="s">
        <v>642</v>
      </c>
      <c r="AD773" t="s">
        <v>643</v>
      </c>
      <c r="AE773" t="s">
        <v>1620</v>
      </c>
      <c r="AF773" t="s">
        <v>643</v>
      </c>
      <c r="AG773" t="s">
        <v>1620</v>
      </c>
      <c r="AH773" t="s">
        <v>643</v>
      </c>
      <c r="AI773" t="s">
        <v>1620</v>
      </c>
      <c r="AJ773" t="s">
        <v>643</v>
      </c>
      <c r="AK773" t="s">
        <v>517</v>
      </c>
      <c r="AL773" t="s">
        <v>592</v>
      </c>
      <c r="AM773" t="s">
        <v>1048</v>
      </c>
      <c r="AN773" t="s">
        <v>427</v>
      </c>
      <c r="AO773" t="s">
        <v>428</v>
      </c>
      <c r="AP773" t="s">
        <v>2610</v>
      </c>
      <c r="AQ773" t="s">
        <v>622</v>
      </c>
      <c r="AR773" t="s">
        <v>437</v>
      </c>
      <c r="AS773" t="s">
        <v>477</v>
      </c>
      <c r="AT773" t="s">
        <v>431</v>
      </c>
      <c r="AU773" t="s">
        <v>433</v>
      </c>
      <c r="AV773" t="s">
        <v>479</v>
      </c>
      <c r="AW773" t="s">
        <v>1131</v>
      </c>
      <c r="AX773" t="s">
        <v>7385</v>
      </c>
      <c r="AY773" t="s">
        <v>437</v>
      </c>
      <c r="AZ773" t="s">
        <v>438</v>
      </c>
      <c r="BA773" t="s">
        <v>438</v>
      </c>
      <c r="BB773" t="s">
        <v>438</v>
      </c>
      <c r="BC773" t="s">
        <v>438</v>
      </c>
      <c r="BD773" t="s">
        <v>439</v>
      </c>
      <c r="BE773" t="s">
        <v>622</v>
      </c>
      <c r="BF773" t="s">
        <v>1349</v>
      </c>
      <c r="BG773" t="s">
        <v>442</v>
      </c>
      <c r="BH773" t="s">
        <v>442</v>
      </c>
      <c r="BI773" t="s">
        <v>438</v>
      </c>
      <c r="BJ773" t="s">
        <v>643</v>
      </c>
      <c r="BK773" t="s">
        <v>643</v>
      </c>
      <c r="BM773" t="s">
        <v>844</v>
      </c>
      <c r="BN773" t="s">
        <v>1035</v>
      </c>
    </row>
    <row r="774" spans="1:66">
      <c r="A774">
        <v>770</v>
      </c>
      <c r="B774" t="s">
        <v>186</v>
      </c>
      <c r="C774" t="s">
        <v>7386</v>
      </c>
      <c r="D774" t="s">
        <v>7387</v>
      </c>
      <c r="E774" t="s">
        <v>7386</v>
      </c>
      <c r="F774" t="s">
        <v>2358</v>
      </c>
      <c r="G774" t="s">
        <v>403</v>
      </c>
      <c r="H774" t="s">
        <v>628</v>
      </c>
      <c r="I774" t="s">
        <v>405</v>
      </c>
      <c r="J774" t="s">
        <v>405</v>
      </c>
      <c r="K774" t="s">
        <v>405</v>
      </c>
      <c r="L774" t="s">
        <v>7388</v>
      </c>
      <c r="M774" t="s">
        <v>405</v>
      </c>
      <c r="N774" t="s">
        <v>7389</v>
      </c>
      <c r="O774" t="s">
        <v>7390</v>
      </c>
      <c r="P774" t="s">
        <v>7391</v>
      </c>
      <c r="Q774" t="s">
        <v>7392</v>
      </c>
      <c r="R774" t="s">
        <v>405</v>
      </c>
      <c r="S774" t="s">
        <v>405</v>
      </c>
      <c r="T774" t="s">
        <v>7388</v>
      </c>
      <c r="U774" t="s">
        <v>7393</v>
      </c>
      <c r="V774" t="s">
        <v>7394</v>
      </c>
      <c r="W774" t="s">
        <v>1838</v>
      </c>
      <c r="X774" t="s">
        <v>3026</v>
      </c>
      <c r="Y774" t="s">
        <v>1106</v>
      </c>
      <c r="Z774" t="s">
        <v>2964</v>
      </c>
      <c r="AA774" t="s">
        <v>2907</v>
      </c>
      <c r="AB774" t="s">
        <v>5080</v>
      </c>
      <c r="AC774" t="s">
        <v>3600</v>
      </c>
      <c r="AD774" t="s">
        <v>3952</v>
      </c>
      <c r="AE774" t="s">
        <v>4291</v>
      </c>
      <c r="AF774" t="s">
        <v>4607</v>
      </c>
      <c r="AG774" t="s">
        <v>2346</v>
      </c>
      <c r="AH774" t="s">
        <v>2405</v>
      </c>
      <c r="AI774" t="s">
        <v>3138</v>
      </c>
      <c r="AJ774" t="s">
        <v>2347</v>
      </c>
      <c r="AK774" t="s">
        <v>517</v>
      </c>
      <c r="AL774" t="s">
        <v>518</v>
      </c>
      <c r="AM774" t="s">
        <v>426</v>
      </c>
      <c r="AN774" t="s">
        <v>427</v>
      </c>
      <c r="AO774" t="s">
        <v>593</v>
      </c>
      <c r="AP774" t="s">
        <v>1574</v>
      </c>
      <c r="AQ774" t="s">
        <v>7395</v>
      </c>
      <c r="AR774" t="s">
        <v>431</v>
      </c>
      <c r="AS774" t="s">
        <v>432</v>
      </c>
      <c r="AT774" t="s">
        <v>437</v>
      </c>
      <c r="AU774" t="s">
        <v>405</v>
      </c>
      <c r="AV774" t="s">
        <v>405</v>
      </c>
      <c r="AW774" t="s">
        <v>623</v>
      </c>
      <c r="AX774" t="s">
        <v>623</v>
      </c>
      <c r="AY774" t="s">
        <v>431</v>
      </c>
      <c r="AZ774" t="s">
        <v>438</v>
      </c>
      <c r="BA774" t="s">
        <v>438</v>
      </c>
      <c r="BB774" t="s">
        <v>438</v>
      </c>
      <c r="BC774" t="s">
        <v>438</v>
      </c>
      <c r="BD774" t="s">
        <v>439</v>
      </c>
      <c r="BE774" t="s">
        <v>483</v>
      </c>
      <c r="BF774" t="s">
        <v>441</v>
      </c>
      <c r="BG774" t="s">
        <v>438</v>
      </c>
      <c r="BH774" t="s">
        <v>442</v>
      </c>
      <c r="BI774" t="s">
        <v>438</v>
      </c>
      <c r="BK774" t="s">
        <v>3422</v>
      </c>
      <c r="BM774" t="s">
        <v>845</v>
      </c>
      <c r="BN774" t="s">
        <v>485</v>
      </c>
    </row>
    <row r="775" spans="1:66">
      <c r="A775">
        <v>771</v>
      </c>
      <c r="B775" t="s">
        <v>1395</v>
      </c>
      <c r="C775" t="s">
        <v>7396</v>
      </c>
      <c r="D775" t="s">
        <v>7397</v>
      </c>
      <c r="BM775" t="s">
        <v>524</v>
      </c>
      <c r="BN775" t="s">
        <v>1035</v>
      </c>
    </row>
    <row r="776" spans="1:66">
      <c r="A776">
        <v>772</v>
      </c>
      <c r="B776" t="s">
        <v>1395</v>
      </c>
      <c r="C776" t="s">
        <v>7398</v>
      </c>
      <c r="D776" t="s">
        <v>7399</v>
      </c>
      <c r="BM776" t="s">
        <v>444</v>
      </c>
      <c r="BN776" t="s">
        <v>444</v>
      </c>
    </row>
    <row r="777" spans="1:66">
      <c r="A777">
        <v>773</v>
      </c>
      <c r="B777" t="s">
        <v>1395</v>
      </c>
      <c r="C777" t="s">
        <v>7400</v>
      </c>
      <c r="D777" t="s">
        <v>7401</v>
      </c>
      <c r="BM777" t="s">
        <v>845</v>
      </c>
      <c r="BN777" t="s">
        <v>845</v>
      </c>
    </row>
    <row r="778" spans="1:66">
      <c r="A778">
        <v>774</v>
      </c>
      <c r="B778" t="s">
        <v>186</v>
      </c>
      <c r="C778" t="s">
        <v>7402</v>
      </c>
      <c r="D778" t="s">
        <v>7403</v>
      </c>
      <c r="E778" t="s">
        <v>7404</v>
      </c>
      <c r="F778" t="s">
        <v>2358</v>
      </c>
      <c r="G778" t="s">
        <v>403</v>
      </c>
      <c r="H778" t="s">
        <v>814</v>
      </c>
      <c r="I778" t="s">
        <v>405</v>
      </c>
      <c r="J778" t="s">
        <v>405</v>
      </c>
      <c r="K778" t="s">
        <v>405</v>
      </c>
      <c r="L778" t="s">
        <v>7405</v>
      </c>
      <c r="M778" t="s">
        <v>405</v>
      </c>
      <c r="N778" t="s">
        <v>405</v>
      </c>
      <c r="O778" t="s">
        <v>7406</v>
      </c>
      <c r="P778" t="s">
        <v>7168</v>
      </c>
      <c r="Q778" t="s">
        <v>7407</v>
      </c>
      <c r="R778" t="s">
        <v>405</v>
      </c>
      <c r="S778" t="s">
        <v>405</v>
      </c>
      <c r="T778" t="s">
        <v>7405</v>
      </c>
      <c r="U778" t="s">
        <v>7408</v>
      </c>
      <c r="V778" t="s">
        <v>7409</v>
      </c>
      <c r="W778" t="s">
        <v>952</v>
      </c>
      <c r="X778" t="s">
        <v>641</v>
      </c>
      <c r="Y778" t="s">
        <v>952</v>
      </c>
      <c r="Z778" t="s">
        <v>641</v>
      </c>
      <c r="AA778" t="s">
        <v>642</v>
      </c>
      <c r="AB778" t="s">
        <v>976</v>
      </c>
      <c r="AC778" t="s">
        <v>642</v>
      </c>
      <c r="AD778" t="s">
        <v>976</v>
      </c>
      <c r="AE778" t="s">
        <v>977</v>
      </c>
      <c r="AF778" t="s">
        <v>2816</v>
      </c>
      <c r="AG778" t="s">
        <v>2816</v>
      </c>
      <c r="AH778" t="s">
        <v>1490</v>
      </c>
      <c r="AI778" t="s">
        <v>2816</v>
      </c>
      <c r="AJ778" t="s">
        <v>1490</v>
      </c>
      <c r="AK778" t="s">
        <v>517</v>
      </c>
      <c r="AL778" t="s">
        <v>644</v>
      </c>
      <c r="AM778" t="s">
        <v>474</v>
      </c>
      <c r="AN778" t="s">
        <v>427</v>
      </c>
      <c r="AO778" t="s">
        <v>1268</v>
      </c>
      <c r="AP778" t="s">
        <v>429</v>
      </c>
      <c r="AQ778" t="s">
        <v>7410</v>
      </c>
      <c r="AR778" t="s">
        <v>431</v>
      </c>
      <c r="AS778" t="s">
        <v>477</v>
      </c>
      <c r="AT778" t="s">
        <v>431</v>
      </c>
      <c r="AU778" t="s">
        <v>433</v>
      </c>
      <c r="AV778" t="s">
        <v>674</v>
      </c>
      <c r="AW778" t="s">
        <v>521</v>
      </c>
      <c r="AX778" t="s">
        <v>521</v>
      </c>
      <c r="AY778" t="s">
        <v>431</v>
      </c>
      <c r="AZ778" t="s">
        <v>438</v>
      </c>
      <c r="BA778" t="s">
        <v>438</v>
      </c>
      <c r="BB778" t="s">
        <v>438</v>
      </c>
      <c r="BC778" t="s">
        <v>438</v>
      </c>
      <c r="BD778" t="s">
        <v>439</v>
      </c>
      <c r="BE778" t="s">
        <v>7411</v>
      </c>
      <c r="BF778" t="s">
        <v>441</v>
      </c>
      <c r="BG778" t="s">
        <v>442</v>
      </c>
      <c r="BH778" t="s">
        <v>438</v>
      </c>
      <c r="BI778" t="s">
        <v>442</v>
      </c>
      <c r="BJ778" t="s">
        <v>2816</v>
      </c>
      <c r="BL778" t="s">
        <v>2816</v>
      </c>
      <c r="BM778" t="s">
        <v>845</v>
      </c>
      <c r="BN778" t="s">
        <v>844</v>
      </c>
    </row>
    <row r="779" spans="1:66">
      <c r="A779">
        <v>775</v>
      </c>
      <c r="B779" t="s">
        <v>186</v>
      </c>
      <c r="C779" t="s">
        <v>7412</v>
      </c>
      <c r="D779" t="s">
        <v>7413</v>
      </c>
      <c r="E779" t="s">
        <v>7412</v>
      </c>
      <c r="F779" t="s">
        <v>2358</v>
      </c>
      <c r="G779" t="s">
        <v>403</v>
      </c>
      <c r="H779" t="s">
        <v>729</v>
      </c>
      <c r="I779" t="s">
        <v>405</v>
      </c>
      <c r="J779" t="s">
        <v>7414</v>
      </c>
      <c r="K779" t="s">
        <v>7414</v>
      </c>
      <c r="L779" t="s">
        <v>7415</v>
      </c>
      <c r="M779" t="s">
        <v>405</v>
      </c>
      <c r="N779" t="s">
        <v>7416</v>
      </c>
      <c r="O779" t="s">
        <v>7417</v>
      </c>
      <c r="P779" t="s">
        <v>7418</v>
      </c>
      <c r="Q779" t="s">
        <v>7419</v>
      </c>
      <c r="R779" t="s">
        <v>7414</v>
      </c>
      <c r="S779" t="s">
        <v>7414</v>
      </c>
      <c r="T779" t="s">
        <v>7415</v>
      </c>
      <c r="U779" t="s">
        <v>7420</v>
      </c>
      <c r="V779" t="s">
        <v>7421</v>
      </c>
      <c r="W779" t="s">
        <v>1838</v>
      </c>
      <c r="X779" t="s">
        <v>2907</v>
      </c>
      <c r="Y779" t="s">
        <v>3600</v>
      </c>
      <c r="Z779" t="s">
        <v>1635</v>
      </c>
      <c r="AA779" t="s">
        <v>4119</v>
      </c>
      <c r="AB779" t="s">
        <v>6215</v>
      </c>
      <c r="AC779" t="s">
        <v>4119</v>
      </c>
      <c r="AD779" t="s">
        <v>3649</v>
      </c>
      <c r="AE779" t="s">
        <v>7422</v>
      </c>
      <c r="AF779" t="s">
        <v>2686</v>
      </c>
      <c r="AG779" t="s">
        <v>2686</v>
      </c>
      <c r="AH779" t="s">
        <v>2918</v>
      </c>
      <c r="AI779" t="s">
        <v>4079</v>
      </c>
      <c r="AJ779" t="s">
        <v>1677</v>
      </c>
      <c r="AK779" t="s">
        <v>517</v>
      </c>
      <c r="AL779" t="s">
        <v>518</v>
      </c>
      <c r="AM779" t="s">
        <v>426</v>
      </c>
      <c r="AN779" t="s">
        <v>427</v>
      </c>
      <c r="AO779" t="s">
        <v>1163</v>
      </c>
      <c r="AP779" t="s">
        <v>2221</v>
      </c>
      <c r="AQ779" t="s">
        <v>7423</v>
      </c>
      <c r="AR779" t="s">
        <v>431</v>
      </c>
      <c r="AS779" t="s">
        <v>2152</v>
      </c>
      <c r="AT779" t="s">
        <v>437</v>
      </c>
      <c r="AU779" t="s">
        <v>520</v>
      </c>
      <c r="AV779" t="s">
        <v>674</v>
      </c>
      <c r="AW779" t="s">
        <v>435</v>
      </c>
      <c r="AX779" t="s">
        <v>3524</v>
      </c>
      <c r="AY779" t="s">
        <v>437</v>
      </c>
      <c r="AZ779" t="s">
        <v>438</v>
      </c>
      <c r="BA779" t="s">
        <v>438</v>
      </c>
      <c r="BB779" t="s">
        <v>438</v>
      </c>
      <c r="BC779" t="s">
        <v>438</v>
      </c>
      <c r="BD779" t="s">
        <v>482</v>
      </c>
      <c r="BE779" t="s">
        <v>7424</v>
      </c>
      <c r="BF779" t="s">
        <v>1006</v>
      </c>
      <c r="BG779" t="s">
        <v>438</v>
      </c>
      <c r="BH779" t="s">
        <v>442</v>
      </c>
      <c r="BI779" t="s">
        <v>442</v>
      </c>
      <c r="BK779" t="s">
        <v>2686</v>
      </c>
      <c r="BL779" t="s">
        <v>2686</v>
      </c>
      <c r="BM779" t="s">
        <v>447</v>
      </c>
      <c r="BN779" t="s">
        <v>447</v>
      </c>
    </row>
    <row r="780" spans="1:66">
      <c r="A780">
        <v>776</v>
      </c>
      <c r="B780" t="s">
        <v>186</v>
      </c>
      <c r="C780" t="s">
        <v>7425</v>
      </c>
      <c r="D780" t="s">
        <v>7413</v>
      </c>
      <c r="E780" t="s">
        <v>7425</v>
      </c>
      <c r="F780" t="s">
        <v>2358</v>
      </c>
      <c r="G780" t="s">
        <v>403</v>
      </c>
      <c r="H780" t="s">
        <v>729</v>
      </c>
      <c r="I780" t="s">
        <v>405</v>
      </c>
      <c r="J780" t="s">
        <v>7414</v>
      </c>
      <c r="K780" t="s">
        <v>7414</v>
      </c>
      <c r="L780" t="s">
        <v>7415</v>
      </c>
      <c r="M780" t="s">
        <v>405</v>
      </c>
      <c r="N780" t="s">
        <v>7416</v>
      </c>
      <c r="O780" t="s">
        <v>7417</v>
      </c>
      <c r="P780" t="s">
        <v>7418</v>
      </c>
      <c r="Q780" t="s">
        <v>7426</v>
      </c>
      <c r="R780" t="s">
        <v>7414</v>
      </c>
      <c r="S780" t="s">
        <v>7414</v>
      </c>
      <c r="T780" t="s">
        <v>7415</v>
      </c>
      <c r="U780" t="s">
        <v>7427</v>
      </c>
      <c r="V780" t="s">
        <v>7428</v>
      </c>
      <c r="W780" t="s">
        <v>1838</v>
      </c>
      <c r="X780" t="s">
        <v>2907</v>
      </c>
      <c r="Y780" t="s">
        <v>3600</v>
      </c>
      <c r="Z780" t="s">
        <v>1635</v>
      </c>
      <c r="AA780" t="s">
        <v>3877</v>
      </c>
      <c r="AB780" t="s">
        <v>980</v>
      </c>
      <c r="AC780" t="s">
        <v>3877</v>
      </c>
      <c r="AD780" t="s">
        <v>982</v>
      </c>
      <c r="AE780" t="s">
        <v>983</v>
      </c>
      <c r="AF780" t="s">
        <v>2510</v>
      </c>
      <c r="AG780" t="s">
        <v>4758</v>
      </c>
      <c r="AH780" t="s">
        <v>2686</v>
      </c>
      <c r="AI780" t="s">
        <v>3523</v>
      </c>
      <c r="AJ780" t="s">
        <v>643</v>
      </c>
      <c r="AK780" t="s">
        <v>517</v>
      </c>
      <c r="AL780" t="s">
        <v>518</v>
      </c>
      <c r="AM780" t="s">
        <v>426</v>
      </c>
      <c r="AN780" t="s">
        <v>427</v>
      </c>
      <c r="AO780" t="s">
        <v>1163</v>
      </c>
      <c r="AP780" t="s">
        <v>2221</v>
      </c>
      <c r="AQ780" t="s">
        <v>7429</v>
      </c>
      <c r="AR780" t="s">
        <v>431</v>
      </c>
      <c r="AS780" t="s">
        <v>2152</v>
      </c>
      <c r="AT780" t="s">
        <v>437</v>
      </c>
      <c r="AU780" t="s">
        <v>520</v>
      </c>
      <c r="AV780" t="s">
        <v>674</v>
      </c>
      <c r="AW780" t="s">
        <v>435</v>
      </c>
      <c r="AX780" t="s">
        <v>3524</v>
      </c>
      <c r="AY780" t="s">
        <v>437</v>
      </c>
      <c r="AZ780" t="s">
        <v>438</v>
      </c>
      <c r="BA780" t="s">
        <v>438</v>
      </c>
      <c r="BB780" t="s">
        <v>438</v>
      </c>
      <c r="BC780" t="s">
        <v>438</v>
      </c>
      <c r="BD780" t="s">
        <v>482</v>
      </c>
      <c r="BE780" t="s">
        <v>7430</v>
      </c>
      <c r="BF780" t="s">
        <v>1006</v>
      </c>
      <c r="BG780" t="s">
        <v>438</v>
      </c>
      <c r="BH780" t="s">
        <v>442</v>
      </c>
      <c r="BI780" t="s">
        <v>438</v>
      </c>
      <c r="BK780" t="s">
        <v>2686</v>
      </c>
      <c r="BM780" t="s">
        <v>447</v>
      </c>
      <c r="BN780" t="s">
        <v>447</v>
      </c>
    </row>
    <row r="781" spans="1:66">
      <c r="A781">
        <v>777</v>
      </c>
      <c r="B781" t="s">
        <v>186</v>
      </c>
      <c r="C781" t="s">
        <v>7431</v>
      </c>
      <c r="D781" t="s">
        <v>7432</v>
      </c>
      <c r="E781" t="s">
        <v>7433</v>
      </c>
      <c r="F781" t="s">
        <v>2358</v>
      </c>
      <c r="G781" t="s">
        <v>403</v>
      </c>
      <c r="H781" t="s">
        <v>796</v>
      </c>
      <c r="I781" t="s">
        <v>405</v>
      </c>
      <c r="J781" t="s">
        <v>7434</v>
      </c>
      <c r="K781" t="s">
        <v>405</v>
      </c>
      <c r="L781" t="s">
        <v>629</v>
      </c>
      <c r="M781" t="s">
        <v>7435</v>
      </c>
      <c r="N781" t="s">
        <v>7435</v>
      </c>
      <c r="O781" t="s">
        <v>7435</v>
      </c>
      <c r="P781" t="s">
        <v>7435</v>
      </c>
      <c r="Q781" t="s">
        <v>7436</v>
      </c>
      <c r="R781" t="s">
        <v>7434</v>
      </c>
      <c r="S781" t="s">
        <v>405</v>
      </c>
      <c r="T781" t="s">
        <v>629</v>
      </c>
      <c r="U781" t="s">
        <v>7437</v>
      </c>
      <c r="V781" t="s">
        <v>7438</v>
      </c>
      <c r="W781" t="s">
        <v>642</v>
      </c>
      <c r="X781" t="s">
        <v>642</v>
      </c>
      <c r="Y781" t="s">
        <v>642</v>
      </c>
      <c r="Z781" t="s">
        <v>642</v>
      </c>
      <c r="AA781" t="s">
        <v>642</v>
      </c>
      <c r="AB781" t="s">
        <v>643</v>
      </c>
      <c r="AC781" t="s">
        <v>642</v>
      </c>
      <c r="AD781" t="s">
        <v>643</v>
      </c>
      <c r="AE781" t="s">
        <v>2405</v>
      </c>
      <c r="AF781" t="s">
        <v>2405</v>
      </c>
      <c r="AG781" t="s">
        <v>2405</v>
      </c>
      <c r="AH781" t="s">
        <v>2405</v>
      </c>
      <c r="AI781" t="s">
        <v>2405</v>
      </c>
      <c r="AJ781" t="s">
        <v>2405</v>
      </c>
      <c r="AK781" t="s">
        <v>517</v>
      </c>
      <c r="AL781" t="s">
        <v>947</v>
      </c>
      <c r="AM781" t="s">
        <v>1048</v>
      </c>
      <c r="AN781" t="s">
        <v>427</v>
      </c>
      <c r="AO781" t="s">
        <v>572</v>
      </c>
      <c r="AP781" t="s">
        <v>1673</v>
      </c>
      <c r="AQ781" t="s">
        <v>595</v>
      </c>
      <c r="AR781" t="s">
        <v>431</v>
      </c>
      <c r="AS781" t="s">
        <v>477</v>
      </c>
      <c r="AT781" t="s">
        <v>431</v>
      </c>
      <c r="AU781" t="s">
        <v>520</v>
      </c>
      <c r="AV781" t="s">
        <v>479</v>
      </c>
      <c r="AW781" t="s">
        <v>521</v>
      </c>
      <c r="AX781" t="s">
        <v>521</v>
      </c>
      <c r="AY781" t="s">
        <v>431</v>
      </c>
      <c r="AZ781" t="s">
        <v>438</v>
      </c>
      <c r="BA781" t="s">
        <v>438</v>
      </c>
      <c r="BB781" t="s">
        <v>438</v>
      </c>
      <c r="BC781" t="s">
        <v>438</v>
      </c>
      <c r="BD781" t="s">
        <v>439</v>
      </c>
      <c r="BE781" t="s">
        <v>646</v>
      </c>
      <c r="BF781" t="s">
        <v>7439</v>
      </c>
      <c r="BG781" t="s">
        <v>438</v>
      </c>
      <c r="BH781" t="s">
        <v>442</v>
      </c>
      <c r="BI781" t="s">
        <v>438</v>
      </c>
      <c r="BK781" t="s">
        <v>2405</v>
      </c>
      <c r="BM781" t="s">
        <v>443</v>
      </c>
      <c r="BN781" t="s">
        <v>447</v>
      </c>
    </row>
    <row r="782" spans="1:66">
      <c r="A782">
        <v>778</v>
      </c>
      <c r="B782" t="s">
        <v>186</v>
      </c>
      <c r="C782" t="s">
        <v>231</v>
      </c>
      <c r="D782" t="s">
        <v>7440</v>
      </c>
      <c r="E782" t="s">
        <v>7441</v>
      </c>
      <c r="F782" t="s">
        <v>2358</v>
      </c>
      <c r="G782" t="s">
        <v>403</v>
      </c>
      <c r="H782" t="s">
        <v>796</v>
      </c>
      <c r="I782" t="s">
        <v>405</v>
      </c>
      <c r="J782" t="s">
        <v>7442</v>
      </c>
      <c r="K782" t="s">
        <v>405</v>
      </c>
      <c r="L782" t="s">
        <v>7443</v>
      </c>
      <c r="M782" t="s">
        <v>405</v>
      </c>
      <c r="N782" t="s">
        <v>7444</v>
      </c>
      <c r="O782" t="s">
        <v>7445</v>
      </c>
      <c r="P782" t="s">
        <v>7446</v>
      </c>
      <c r="Q782" t="s">
        <v>7447</v>
      </c>
      <c r="R782" t="s">
        <v>7442</v>
      </c>
      <c r="S782" t="s">
        <v>405</v>
      </c>
      <c r="T782" t="s">
        <v>7443</v>
      </c>
      <c r="U782" t="s">
        <v>7448</v>
      </c>
      <c r="V782" t="s">
        <v>7449</v>
      </c>
      <c r="W782" t="s">
        <v>1525</v>
      </c>
      <c r="X782" t="s">
        <v>1432</v>
      </c>
      <c r="Y782" t="s">
        <v>642</v>
      </c>
      <c r="Z782" t="s">
        <v>2366</v>
      </c>
      <c r="AA782" t="s">
        <v>3408</v>
      </c>
      <c r="AB782" t="s">
        <v>643</v>
      </c>
      <c r="AC782" t="s">
        <v>2964</v>
      </c>
      <c r="AD782" t="s">
        <v>643</v>
      </c>
      <c r="AE782" t="s">
        <v>7450</v>
      </c>
      <c r="AF782" t="s">
        <v>643</v>
      </c>
      <c r="AG782" t="s">
        <v>4465</v>
      </c>
      <c r="AH782" t="s">
        <v>3053</v>
      </c>
      <c r="AI782" t="s">
        <v>7451</v>
      </c>
      <c r="AJ782" t="s">
        <v>2951</v>
      </c>
      <c r="AK782" t="s">
        <v>517</v>
      </c>
      <c r="AL782" t="s">
        <v>592</v>
      </c>
      <c r="AM782" t="s">
        <v>474</v>
      </c>
      <c r="AN782" t="s">
        <v>427</v>
      </c>
      <c r="AO782" t="s">
        <v>428</v>
      </c>
      <c r="AP782" t="s">
        <v>1673</v>
      </c>
      <c r="AQ782" t="s">
        <v>725</v>
      </c>
      <c r="AR782" t="s">
        <v>431</v>
      </c>
      <c r="AS782" t="s">
        <v>477</v>
      </c>
      <c r="AT782" t="s">
        <v>431</v>
      </c>
      <c r="AU782" t="s">
        <v>520</v>
      </c>
      <c r="AV782" t="s">
        <v>674</v>
      </c>
      <c r="AW782" t="s">
        <v>521</v>
      </c>
      <c r="AX782" t="s">
        <v>2721</v>
      </c>
      <c r="AY782" t="s">
        <v>431</v>
      </c>
      <c r="AZ782" t="s">
        <v>438</v>
      </c>
      <c r="BA782" t="s">
        <v>438</v>
      </c>
      <c r="BB782" t="s">
        <v>438</v>
      </c>
      <c r="BC782" t="s">
        <v>438</v>
      </c>
      <c r="BD782" t="s">
        <v>439</v>
      </c>
      <c r="BE782" t="s">
        <v>725</v>
      </c>
      <c r="BF782" t="s">
        <v>441</v>
      </c>
      <c r="BG782" t="s">
        <v>442</v>
      </c>
      <c r="BH782" t="s">
        <v>438</v>
      </c>
      <c r="BI782" t="s">
        <v>438</v>
      </c>
      <c r="BJ782" t="s">
        <v>4465</v>
      </c>
      <c r="BM782" t="s">
        <v>485</v>
      </c>
      <c r="BN782" t="s">
        <v>444</v>
      </c>
    </row>
    <row r="783" spans="1:66">
      <c r="A783">
        <v>779</v>
      </c>
      <c r="B783" t="s">
        <v>186</v>
      </c>
      <c r="C783" t="s">
        <v>7452</v>
      </c>
      <c r="D783" t="s">
        <v>7453</v>
      </c>
      <c r="E783" t="s">
        <v>7454</v>
      </c>
      <c r="F783" t="s">
        <v>2358</v>
      </c>
      <c r="G783" t="s">
        <v>403</v>
      </c>
      <c r="H783" t="s">
        <v>827</v>
      </c>
      <c r="I783" t="s">
        <v>405</v>
      </c>
      <c r="J783" t="s">
        <v>405</v>
      </c>
      <c r="K783" t="s">
        <v>405</v>
      </c>
      <c r="L783" t="s">
        <v>7455</v>
      </c>
      <c r="M783" t="s">
        <v>7456</v>
      </c>
      <c r="N783" t="s">
        <v>7457</v>
      </c>
      <c r="O783" t="s">
        <v>7458</v>
      </c>
      <c r="P783" t="s">
        <v>7459</v>
      </c>
      <c r="Q783" t="s">
        <v>405</v>
      </c>
      <c r="R783" t="s">
        <v>405</v>
      </c>
      <c r="S783" t="s">
        <v>405</v>
      </c>
      <c r="T783" t="s">
        <v>7455</v>
      </c>
      <c r="U783" t="s">
        <v>7460</v>
      </c>
      <c r="V783" t="s">
        <v>7461</v>
      </c>
      <c r="W783" t="s">
        <v>6879</v>
      </c>
      <c r="X783" t="s">
        <v>7462</v>
      </c>
      <c r="Y783" t="s">
        <v>2664</v>
      </c>
      <c r="Z783" t="s">
        <v>2664</v>
      </c>
      <c r="AA783" t="s">
        <v>7463</v>
      </c>
      <c r="AB783" t="s">
        <v>3849</v>
      </c>
      <c r="AC783" t="s">
        <v>7464</v>
      </c>
      <c r="AD783" t="s">
        <v>2685</v>
      </c>
      <c r="AE783" t="s">
        <v>2554</v>
      </c>
      <c r="AF783" t="s">
        <v>2510</v>
      </c>
      <c r="AG783" t="s">
        <v>4758</v>
      </c>
      <c r="AH783" t="s">
        <v>6215</v>
      </c>
      <c r="AI783" t="s">
        <v>2419</v>
      </c>
      <c r="AJ783" t="s">
        <v>2419</v>
      </c>
      <c r="AK783" t="s">
        <v>517</v>
      </c>
      <c r="AL783" t="s">
        <v>620</v>
      </c>
      <c r="AM783" t="s">
        <v>426</v>
      </c>
      <c r="AN783" t="s">
        <v>427</v>
      </c>
      <c r="AO783" t="s">
        <v>428</v>
      </c>
      <c r="AP783" t="s">
        <v>429</v>
      </c>
      <c r="AQ783" t="s">
        <v>1109</v>
      </c>
      <c r="AR783" t="s">
        <v>431</v>
      </c>
      <c r="AS783" t="s">
        <v>7465</v>
      </c>
      <c r="AT783" t="s">
        <v>431</v>
      </c>
      <c r="AU783" t="s">
        <v>433</v>
      </c>
      <c r="AV783" t="s">
        <v>674</v>
      </c>
      <c r="AW783" t="s">
        <v>1049</v>
      </c>
      <c r="AX783" t="s">
        <v>2543</v>
      </c>
      <c r="AY783" t="s">
        <v>431</v>
      </c>
      <c r="AZ783" t="s">
        <v>438</v>
      </c>
      <c r="BA783" t="s">
        <v>438</v>
      </c>
      <c r="BB783" t="s">
        <v>438</v>
      </c>
      <c r="BC783" t="s">
        <v>438</v>
      </c>
      <c r="BD783" t="s">
        <v>439</v>
      </c>
      <c r="BE783" t="s">
        <v>7466</v>
      </c>
      <c r="BF783" t="s">
        <v>441</v>
      </c>
      <c r="BG783" t="s">
        <v>438</v>
      </c>
      <c r="BH783" t="s">
        <v>438</v>
      </c>
      <c r="BI783" t="s">
        <v>438</v>
      </c>
      <c r="BM783" t="s">
        <v>1035</v>
      </c>
      <c r="BN783" t="s">
        <v>447</v>
      </c>
    </row>
    <row r="784" spans="1:66">
      <c r="A784">
        <v>780</v>
      </c>
      <c r="B784" t="s">
        <v>486</v>
      </c>
      <c r="C784" t="s">
        <v>7467</v>
      </c>
      <c r="D784" t="s">
        <v>7468</v>
      </c>
      <c r="BM784" t="s">
        <v>792</v>
      </c>
      <c r="BN784" t="s">
        <v>862</v>
      </c>
    </row>
    <row r="785" spans="1:66">
      <c r="A785">
        <v>781</v>
      </c>
      <c r="B785" t="s">
        <v>486</v>
      </c>
      <c r="C785" t="s">
        <v>7469</v>
      </c>
      <c r="D785" t="s">
        <v>7468</v>
      </c>
      <c r="BM785" t="s">
        <v>845</v>
      </c>
      <c r="BN785" t="s">
        <v>845</v>
      </c>
    </row>
    <row r="786" spans="1:66">
      <c r="A786">
        <v>782</v>
      </c>
      <c r="B786" t="s">
        <v>186</v>
      </c>
      <c r="C786" t="s">
        <v>7470</v>
      </c>
      <c r="D786" t="s">
        <v>7471</v>
      </c>
      <c r="E786" t="s">
        <v>7470</v>
      </c>
      <c r="F786" t="s">
        <v>2358</v>
      </c>
      <c r="G786" t="s">
        <v>403</v>
      </c>
      <c r="H786" t="s">
        <v>1171</v>
      </c>
      <c r="I786" t="s">
        <v>405</v>
      </c>
      <c r="J786" t="s">
        <v>405</v>
      </c>
      <c r="K786" t="s">
        <v>405</v>
      </c>
      <c r="L786" t="s">
        <v>5378</v>
      </c>
      <c r="M786" t="s">
        <v>405</v>
      </c>
      <c r="N786" t="s">
        <v>7472</v>
      </c>
      <c r="O786" t="s">
        <v>7473</v>
      </c>
      <c r="P786" t="s">
        <v>7474</v>
      </c>
      <c r="Q786" t="s">
        <v>7475</v>
      </c>
      <c r="R786" t="s">
        <v>405</v>
      </c>
      <c r="S786" t="s">
        <v>405</v>
      </c>
      <c r="T786" t="s">
        <v>5378</v>
      </c>
      <c r="U786" t="s">
        <v>7476</v>
      </c>
      <c r="V786" t="s">
        <v>7477</v>
      </c>
      <c r="W786" t="s">
        <v>1179</v>
      </c>
      <c r="X786" t="s">
        <v>1180</v>
      </c>
      <c r="Y786" t="s">
        <v>975</v>
      </c>
      <c r="Z786" t="s">
        <v>641</v>
      </c>
      <c r="AA786" t="s">
        <v>642</v>
      </c>
      <c r="AB786" t="s">
        <v>2542</v>
      </c>
      <c r="AC786" t="s">
        <v>1106</v>
      </c>
      <c r="AD786" t="s">
        <v>2542</v>
      </c>
      <c r="AE786" t="s">
        <v>2449</v>
      </c>
      <c r="AF786" t="s">
        <v>2343</v>
      </c>
      <c r="AG786" t="s">
        <v>2452</v>
      </c>
      <c r="AH786" t="s">
        <v>3851</v>
      </c>
      <c r="AI786" t="s">
        <v>5080</v>
      </c>
      <c r="AJ786" t="s">
        <v>643</v>
      </c>
      <c r="AK786" t="s">
        <v>517</v>
      </c>
      <c r="AL786" t="s">
        <v>518</v>
      </c>
      <c r="AM786" t="s">
        <v>474</v>
      </c>
      <c r="AN786" t="s">
        <v>427</v>
      </c>
      <c r="AO786" t="s">
        <v>428</v>
      </c>
      <c r="AP786" t="s">
        <v>429</v>
      </c>
      <c r="AQ786" t="s">
        <v>1452</v>
      </c>
      <c r="AR786" t="s">
        <v>431</v>
      </c>
      <c r="AS786" t="s">
        <v>432</v>
      </c>
      <c r="AT786" t="s">
        <v>431</v>
      </c>
      <c r="AU786" t="s">
        <v>520</v>
      </c>
      <c r="AV786" t="s">
        <v>674</v>
      </c>
      <c r="AW786" t="s">
        <v>521</v>
      </c>
      <c r="AX786" t="s">
        <v>521</v>
      </c>
      <c r="AY786" t="s">
        <v>431</v>
      </c>
      <c r="AZ786" t="s">
        <v>438</v>
      </c>
      <c r="BA786" t="s">
        <v>438</v>
      </c>
      <c r="BB786" t="s">
        <v>438</v>
      </c>
      <c r="BC786" t="s">
        <v>438</v>
      </c>
      <c r="BD786" t="s">
        <v>439</v>
      </c>
      <c r="BE786" t="s">
        <v>1453</v>
      </c>
      <c r="BF786" t="s">
        <v>441</v>
      </c>
      <c r="BG786" t="s">
        <v>442</v>
      </c>
      <c r="BH786" t="s">
        <v>442</v>
      </c>
      <c r="BI786" t="s">
        <v>438</v>
      </c>
      <c r="BJ786" t="s">
        <v>2452</v>
      </c>
      <c r="BK786" t="s">
        <v>2452</v>
      </c>
      <c r="BM786" t="s">
        <v>485</v>
      </c>
      <c r="BN786" t="s">
        <v>447</v>
      </c>
    </row>
    <row r="787" spans="1:66">
      <c r="A787">
        <v>783</v>
      </c>
      <c r="B787" t="s">
        <v>1395</v>
      </c>
      <c r="C787" t="s">
        <v>7478</v>
      </c>
      <c r="D787" t="s">
        <v>7479</v>
      </c>
      <c r="BM787" t="s">
        <v>485</v>
      </c>
      <c r="BN787" t="s">
        <v>444</v>
      </c>
    </row>
    <row r="788" spans="1:66">
      <c r="A788">
        <v>784</v>
      </c>
      <c r="B788" t="s">
        <v>486</v>
      </c>
      <c r="C788" t="s">
        <v>7480</v>
      </c>
      <c r="D788" t="s">
        <v>7481</v>
      </c>
      <c r="BM788" t="s">
        <v>447</v>
      </c>
      <c r="BN788" t="s">
        <v>447</v>
      </c>
    </row>
    <row r="789" spans="1:66">
      <c r="A789">
        <v>785</v>
      </c>
      <c r="B789" t="s">
        <v>186</v>
      </c>
      <c r="C789" t="s">
        <v>7482</v>
      </c>
      <c r="D789" t="s">
        <v>7483</v>
      </c>
      <c r="E789" t="s">
        <v>7484</v>
      </c>
      <c r="F789" t="s">
        <v>2358</v>
      </c>
      <c r="G789" t="s">
        <v>403</v>
      </c>
      <c r="H789" t="s">
        <v>1580</v>
      </c>
      <c r="I789" t="s">
        <v>405</v>
      </c>
      <c r="J789" t="s">
        <v>1828</v>
      </c>
      <c r="K789" t="s">
        <v>1828</v>
      </c>
      <c r="L789" t="s">
        <v>7485</v>
      </c>
      <c r="M789" t="s">
        <v>405</v>
      </c>
      <c r="N789" t="s">
        <v>7486</v>
      </c>
      <c r="O789" t="s">
        <v>7487</v>
      </c>
      <c r="P789" t="s">
        <v>7488</v>
      </c>
      <c r="Q789" t="s">
        <v>7489</v>
      </c>
      <c r="R789" t="s">
        <v>1828</v>
      </c>
      <c r="S789" t="s">
        <v>1828</v>
      </c>
      <c r="T789" t="s">
        <v>7485</v>
      </c>
      <c r="U789" t="s">
        <v>7490</v>
      </c>
      <c r="V789" t="s">
        <v>7491</v>
      </c>
      <c r="W789" t="s">
        <v>956</v>
      </c>
      <c r="X789" t="s">
        <v>641</v>
      </c>
      <c r="Y789" t="s">
        <v>956</v>
      </c>
      <c r="Z789" t="s">
        <v>641</v>
      </c>
      <c r="AA789" t="s">
        <v>642</v>
      </c>
      <c r="AB789" t="s">
        <v>643</v>
      </c>
      <c r="AC789" t="s">
        <v>2452</v>
      </c>
      <c r="AD789" t="s">
        <v>643</v>
      </c>
      <c r="AE789" t="s">
        <v>2452</v>
      </c>
      <c r="AF789" t="s">
        <v>643</v>
      </c>
      <c r="AG789" t="s">
        <v>2344</v>
      </c>
      <c r="AH789" t="s">
        <v>2351</v>
      </c>
      <c r="AI789" t="s">
        <v>2344</v>
      </c>
      <c r="AJ789" t="s">
        <v>2351</v>
      </c>
      <c r="AK789" t="s">
        <v>517</v>
      </c>
      <c r="AL789" t="s">
        <v>518</v>
      </c>
      <c r="AM789" t="s">
        <v>426</v>
      </c>
      <c r="AN789" t="s">
        <v>427</v>
      </c>
      <c r="AO789" t="s">
        <v>7492</v>
      </c>
      <c r="AP789" t="s">
        <v>7493</v>
      </c>
      <c r="AQ789" t="s">
        <v>483</v>
      </c>
      <c r="AR789" t="s">
        <v>431</v>
      </c>
      <c r="AS789" t="s">
        <v>1589</v>
      </c>
      <c r="AT789" t="s">
        <v>431</v>
      </c>
      <c r="AU789" t="s">
        <v>520</v>
      </c>
      <c r="AV789" t="s">
        <v>479</v>
      </c>
      <c r="AW789" t="s">
        <v>480</v>
      </c>
      <c r="AX789" t="s">
        <v>1131</v>
      </c>
      <c r="AY789" t="s">
        <v>431</v>
      </c>
      <c r="AZ789" t="s">
        <v>438</v>
      </c>
      <c r="BA789" t="s">
        <v>438</v>
      </c>
      <c r="BB789" t="s">
        <v>438</v>
      </c>
      <c r="BC789" t="s">
        <v>438</v>
      </c>
      <c r="BD789" t="s">
        <v>439</v>
      </c>
      <c r="BE789" t="s">
        <v>483</v>
      </c>
      <c r="BF789" t="s">
        <v>441</v>
      </c>
      <c r="BG789" t="s">
        <v>442</v>
      </c>
      <c r="BH789" t="s">
        <v>442</v>
      </c>
      <c r="BI789" t="s">
        <v>438</v>
      </c>
      <c r="BJ789" t="s">
        <v>2351</v>
      </c>
      <c r="BK789" t="s">
        <v>2351</v>
      </c>
      <c r="BM789" t="s">
        <v>444</v>
      </c>
      <c r="BN789" t="s">
        <v>444</v>
      </c>
    </row>
    <row r="790" spans="1:66">
      <c r="A790">
        <v>786</v>
      </c>
      <c r="B790" t="s">
        <v>186</v>
      </c>
      <c r="C790" t="s">
        <v>7494</v>
      </c>
      <c r="D790" t="s">
        <v>7495</v>
      </c>
      <c r="E790" t="s">
        <v>7496</v>
      </c>
      <c r="F790" t="s">
        <v>2358</v>
      </c>
      <c r="G790" t="s">
        <v>403</v>
      </c>
      <c r="H790" t="s">
        <v>578</v>
      </c>
      <c r="I790" t="s">
        <v>405</v>
      </c>
      <c r="J790" t="s">
        <v>7497</v>
      </c>
      <c r="K790" t="s">
        <v>7498</v>
      </c>
      <c r="L790" t="s">
        <v>7499</v>
      </c>
      <c r="M790" t="s">
        <v>7500</v>
      </c>
      <c r="N790" t="s">
        <v>7501</v>
      </c>
      <c r="O790" t="s">
        <v>7502</v>
      </c>
      <c r="P790" t="s">
        <v>7503</v>
      </c>
      <c r="Q790" t="s">
        <v>7504</v>
      </c>
      <c r="R790" t="s">
        <v>7497</v>
      </c>
      <c r="S790" t="s">
        <v>7498</v>
      </c>
      <c r="T790" t="s">
        <v>7499</v>
      </c>
      <c r="U790" t="s">
        <v>7505</v>
      </c>
      <c r="V790" t="s">
        <v>7506</v>
      </c>
      <c r="W790" t="s">
        <v>973</v>
      </c>
      <c r="X790" t="s">
        <v>973</v>
      </c>
      <c r="Y790" t="s">
        <v>973</v>
      </c>
      <c r="Z790" t="s">
        <v>973</v>
      </c>
      <c r="AA790" t="s">
        <v>642</v>
      </c>
      <c r="AB790" t="s">
        <v>2419</v>
      </c>
      <c r="AC790" t="s">
        <v>642</v>
      </c>
      <c r="AD790" t="s">
        <v>2419</v>
      </c>
      <c r="AE790" t="s">
        <v>642</v>
      </c>
      <c r="AF790" t="s">
        <v>2419</v>
      </c>
      <c r="AG790" t="s">
        <v>1086</v>
      </c>
      <c r="AH790" t="s">
        <v>2404</v>
      </c>
      <c r="AI790" t="s">
        <v>1086</v>
      </c>
      <c r="AJ790" t="s">
        <v>2404</v>
      </c>
      <c r="AK790" t="s">
        <v>517</v>
      </c>
      <c r="AL790" t="s">
        <v>592</v>
      </c>
      <c r="AM790" t="s">
        <v>1048</v>
      </c>
      <c r="AN790" t="s">
        <v>427</v>
      </c>
      <c r="AO790" t="s">
        <v>428</v>
      </c>
      <c r="AP790" t="s">
        <v>5630</v>
      </c>
      <c r="AQ790" t="s">
        <v>7507</v>
      </c>
      <c r="AR790" t="s">
        <v>431</v>
      </c>
      <c r="AS790" t="s">
        <v>477</v>
      </c>
      <c r="AT790" t="s">
        <v>431</v>
      </c>
      <c r="AU790" t="s">
        <v>405</v>
      </c>
      <c r="AV790" t="s">
        <v>405</v>
      </c>
      <c r="AW790" t="s">
        <v>623</v>
      </c>
      <c r="AX790" t="s">
        <v>623</v>
      </c>
      <c r="AY790" t="s">
        <v>431</v>
      </c>
      <c r="AZ790" t="s">
        <v>438</v>
      </c>
      <c r="BA790" t="s">
        <v>438</v>
      </c>
      <c r="BB790" t="s">
        <v>438</v>
      </c>
      <c r="BC790" t="s">
        <v>438</v>
      </c>
      <c r="BD790" t="s">
        <v>439</v>
      </c>
      <c r="BE790" t="s">
        <v>7508</v>
      </c>
      <c r="BF790" t="s">
        <v>1006</v>
      </c>
      <c r="BG790" t="s">
        <v>442</v>
      </c>
      <c r="BH790" t="s">
        <v>442</v>
      </c>
      <c r="BI790" t="s">
        <v>438</v>
      </c>
      <c r="BJ790" t="s">
        <v>2404</v>
      </c>
      <c r="BK790" t="s">
        <v>2404</v>
      </c>
      <c r="BM790" t="s">
        <v>485</v>
      </c>
      <c r="BN790" t="s">
        <v>444</v>
      </c>
    </row>
    <row r="791" spans="1:66">
      <c r="A791">
        <v>787</v>
      </c>
      <c r="B791" t="s">
        <v>486</v>
      </c>
      <c r="C791" t="s">
        <v>7509</v>
      </c>
      <c r="D791" t="s">
        <v>7510</v>
      </c>
      <c r="BM791" t="s">
        <v>444</v>
      </c>
      <c r="BN791" t="s">
        <v>447</v>
      </c>
    </row>
    <row r="792" spans="1:66">
      <c r="A792">
        <v>788</v>
      </c>
      <c r="B792" t="s">
        <v>1395</v>
      </c>
      <c r="C792" t="s">
        <v>7511</v>
      </c>
      <c r="D792" t="s">
        <v>7512</v>
      </c>
      <c r="BM792" t="s">
        <v>444</v>
      </c>
      <c r="BN792" t="s">
        <v>444</v>
      </c>
    </row>
    <row r="793" spans="1:66">
      <c r="A793">
        <v>789</v>
      </c>
      <c r="B793" t="s">
        <v>186</v>
      </c>
      <c r="C793" t="s">
        <v>7513</v>
      </c>
      <c r="D793" t="s">
        <v>7514</v>
      </c>
      <c r="E793" t="s">
        <v>7515</v>
      </c>
      <c r="F793" t="s">
        <v>2358</v>
      </c>
      <c r="G793" t="s">
        <v>403</v>
      </c>
      <c r="H793" t="s">
        <v>598</v>
      </c>
      <c r="I793" t="s">
        <v>405</v>
      </c>
      <c r="J793" t="s">
        <v>7516</v>
      </c>
      <c r="K793" t="s">
        <v>7517</v>
      </c>
      <c r="L793" t="s">
        <v>7518</v>
      </c>
      <c r="M793" t="s">
        <v>7519</v>
      </c>
      <c r="N793" t="s">
        <v>7520</v>
      </c>
      <c r="O793" t="s">
        <v>7521</v>
      </c>
      <c r="P793" t="s">
        <v>7522</v>
      </c>
      <c r="Q793" t="s">
        <v>7523</v>
      </c>
      <c r="R793" t="s">
        <v>7516</v>
      </c>
      <c r="S793" t="s">
        <v>7517</v>
      </c>
      <c r="T793" t="s">
        <v>7518</v>
      </c>
      <c r="U793" t="s">
        <v>7524</v>
      </c>
      <c r="V793" t="s">
        <v>7525</v>
      </c>
      <c r="W793" t="s">
        <v>1838</v>
      </c>
      <c r="X793" t="s">
        <v>1313</v>
      </c>
      <c r="Y793" t="s">
        <v>1838</v>
      </c>
      <c r="Z793" t="s">
        <v>1313</v>
      </c>
      <c r="AA793" t="s">
        <v>1313</v>
      </c>
      <c r="AB793" t="s">
        <v>643</v>
      </c>
      <c r="AC793" t="s">
        <v>3523</v>
      </c>
      <c r="AD793" t="s">
        <v>643</v>
      </c>
      <c r="AE793" t="s">
        <v>3313</v>
      </c>
      <c r="AF793" t="s">
        <v>2405</v>
      </c>
      <c r="AG793" t="s">
        <v>2879</v>
      </c>
      <c r="AH793" t="s">
        <v>2348</v>
      </c>
      <c r="AI793" t="s">
        <v>4676</v>
      </c>
      <c r="AJ793" t="s">
        <v>2580</v>
      </c>
      <c r="AK793" t="s">
        <v>517</v>
      </c>
      <c r="AL793" t="s">
        <v>518</v>
      </c>
      <c r="AM793" t="s">
        <v>1048</v>
      </c>
      <c r="AN793" t="s">
        <v>427</v>
      </c>
      <c r="AO793" t="s">
        <v>428</v>
      </c>
      <c r="AP793" t="s">
        <v>7526</v>
      </c>
      <c r="AQ793" t="s">
        <v>7527</v>
      </c>
      <c r="AR793" t="s">
        <v>431</v>
      </c>
      <c r="AS793" t="s">
        <v>7528</v>
      </c>
      <c r="AT793" t="s">
        <v>431</v>
      </c>
      <c r="AU793" t="s">
        <v>405</v>
      </c>
      <c r="AV793" t="s">
        <v>405</v>
      </c>
      <c r="AW793" t="s">
        <v>623</v>
      </c>
      <c r="AX793" t="s">
        <v>623</v>
      </c>
      <c r="AY793" t="s">
        <v>431</v>
      </c>
      <c r="AZ793" t="s">
        <v>438</v>
      </c>
      <c r="BA793" t="s">
        <v>438</v>
      </c>
      <c r="BB793" t="s">
        <v>438</v>
      </c>
      <c r="BC793" t="s">
        <v>438</v>
      </c>
      <c r="BD793" t="s">
        <v>439</v>
      </c>
      <c r="BE793" t="s">
        <v>7529</v>
      </c>
      <c r="BF793" t="s">
        <v>1349</v>
      </c>
      <c r="BG793" t="s">
        <v>442</v>
      </c>
      <c r="BH793" t="s">
        <v>442</v>
      </c>
      <c r="BI793" t="s">
        <v>438</v>
      </c>
      <c r="BJ793" t="s">
        <v>2348</v>
      </c>
      <c r="BK793" t="s">
        <v>2348</v>
      </c>
      <c r="BM793" t="s">
        <v>485</v>
      </c>
      <c r="BN793" t="s">
        <v>447</v>
      </c>
    </row>
    <row r="794" spans="1:66">
      <c r="A794">
        <v>790</v>
      </c>
      <c r="B794" t="s">
        <v>1731</v>
      </c>
      <c r="C794" t="s">
        <v>7530</v>
      </c>
      <c r="D794" t="s">
        <v>1285</v>
      </c>
      <c r="BM794" t="s">
        <v>447</v>
      </c>
      <c r="BN794" t="s">
        <v>447</v>
      </c>
    </row>
    <row r="795" spans="1:66">
      <c r="A795">
        <v>791</v>
      </c>
      <c r="B795" t="s">
        <v>697</v>
      </c>
      <c r="C795" t="s">
        <v>7531</v>
      </c>
      <c r="D795" t="s">
        <v>7532</v>
      </c>
      <c r="BM795" t="s">
        <v>485</v>
      </c>
      <c r="BN795" t="s">
        <v>485</v>
      </c>
    </row>
    <row r="796" spans="1:66">
      <c r="A796">
        <v>792</v>
      </c>
      <c r="B796" t="s">
        <v>186</v>
      </c>
      <c r="C796" t="s">
        <v>7533</v>
      </c>
      <c r="D796" t="s">
        <v>7534</v>
      </c>
      <c r="E796" t="s">
        <v>7535</v>
      </c>
      <c r="F796" t="s">
        <v>2358</v>
      </c>
      <c r="G796" t="s">
        <v>403</v>
      </c>
      <c r="H796" t="s">
        <v>1580</v>
      </c>
      <c r="I796" t="s">
        <v>405</v>
      </c>
      <c r="J796" t="s">
        <v>7536</v>
      </c>
      <c r="K796" t="s">
        <v>447</v>
      </c>
      <c r="L796" t="s">
        <v>7537</v>
      </c>
      <c r="M796" t="s">
        <v>405</v>
      </c>
      <c r="N796" t="s">
        <v>7538</v>
      </c>
      <c r="O796" t="s">
        <v>7539</v>
      </c>
      <c r="P796" t="s">
        <v>7540</v>
      </c>
      <c r="Q796" t="s">
        <v>7541</v>
      </c>
      <c r="R796" t="s">
        <v>7536</v>
      </c>
      <c r="S796" t="s">
        <v>447</v>
      </c>
      <c r="T796" t="s">
        <v>7537</v>
      </c>
      <c r="U796" t="s">
        <v>7542</v>
      </c>
      <c r="V796" t="s">
        <v>7543</v>
      </c>
      <c r="W796" t="s">
        <v>1106</v>
      </c>
      <c r="X796" t="s">
        <v>1085</v>
      </c>
      <c r="Y796" t="s">
        <v>1106</v>
      </c>
      <c r="Z796" t="s">
        <v>1085</v>
      </c>
      <c r="AA796" t="s">
        <v>1086</v>
      </c>
      <c r="AB796" t="s">
        <v>1623</v>
      </c>
      <c r="AC796" t="s">
        <v>2095</v>
      </c>
      <c r="AD796" t="s">
        <v>3628</v>
      </c>
      <c r="AE796" t="s">
        <v>2526</v>
      </c>
      <c r="AF796" t="s">
        <v>976</v>
      </c>
      <c r="AG796" t="s">
        <v>977</v>
      </c>
      <c r="AH796" t="s">
        <v>1249</v>
      </c>
      <c r="AI796" t="s">
        <v>977</v>
      </c>
      <c r="AJ796" t="s">
        <v>1959</v>
      </c>
      <c r="AK796" t="s">
        <v>517</v>
      </c>
      <c r="AL796" t="s">
        <v>518</v>
      </c>
      <c r="AM796" t="s">
        <v>1048</v>
      </c>
      <c r="AN796" t="s">
        <v>427</v>
      </c>
      <c r="AO796" t="s">
        <v>593</v>
      </c>
      <c r="AP796" t="s">
        <v>429</v>
      </c>
      <c r="AQ796" t="s">
        <v>483</v>
      </c>
      <c r="AR796" t="s">
        <v>431</v>
      </c>
      <c r="AS796" t="s">
        <v>7544</v>
      </c>
      <c r="AT796" t="s">
        <v>431</v>
      </c>
      <c r="AU796" t="s">
        <v>520</v>
      </c>
      <c r="AV796" t="s">
        <v>479</v>
      </c>
      <c r="AW796" t="s">
        <v>521</v>
      </c>
      <c r="AX796" t="s">
        <v>480</v>
      </c>
      <c r="AY796" t="s">
        <v>431</v>
      </c>
      <c r="AZ796" t="s">
        <v>438</v>
      </c>
      <c r="BA796" t="s">
        <v>438</v>
      </c>
      <c r="BB796" t="s">
        <v>438</v>
      </c>
      <c r="BC796" t="s">
        <v>438</v>
      </c>
      <c r="BD796" t="s">
        <v>439</v>
      </c>
      <c r="BE796" t="s">
        <v>6126</v>
      </c>
      <c r="BF796" t="s">
        <v>441</v>
      </c>
      <c r="BG796" t="s">
        <v>442</v>
      </c>
      <c r="BH796" t="s">
        <v>442</v>
      </c>
      <c r="BI796" t="s">
        <v>438</v>
      </c>
      <c r="BJ796" t="s">
        <v>1249</v>
      </c>
      <c r="BK796" t="s">
        <v>1249</v>
      </c>
      <c r="BM796" t="s">
        <v>447</v>
      </c>
      <c r="BN796" t="s">
        <v>447</v>
      </c>
    </row>
    <row r="797" spans="1:66">
      <c r="A797">
        <v>793</v>
      </c>
      <c r="B797" t="s">
        <v>186</v>
      </c>
      <c r="C797" t="s">
        <v>7545</v>
      </c>
      <c r="D797" t="s">
        <v>7546</v>
      </c>
      <c r="E797" t="s">
        <v>7545</v>
      </c>
      <c r="F797" t="s">
        <v>2358</v>
      </c>
      <c r="G797" t="s">
        <v>403</v>
      </c>
      <c r="H797" t="s">
        <v>1580</v>
      </c>
      <c r="I797" t="s">
        <v>405</v>
      </c>
      <c r="J797" t="s">
        <v>7547</v>
      </c>
      <c r="K797" t="s">
        <v>7547</v>
      </c>
      <c r="L797" t="s">
        <v>7548</v>
      </c>
      <c r="M797" t="s">
        <v>405</v>
      </c>
      <c r="N797" t="s">
        <v>7549</v>
      </c>
      <c r="O797" t="s">
        <v>7550</v>
      </c>
      <c r="P797" t="s">
        <v>7551</v>
      </c>
      <c r="Q797" t="s">
        <v>7552</v>
      </c>
      <c r="R797" t="s">
        <v>7547</v>
      </c>
      <c r="S797" t="s">
        <v>7547</v>
      </c>
      <c r="T797" t="s">
        <v>7548</v>
      </c>
      <c r="U797" t="s">
        <v>7553</v>
      </c>
      <c r="V797" t="s">
        <v>7554</v>
      </c>
      <c r="W797" t="s">
        <v>973</v>
      </c>
      <c r="X797" t="s">
        <v>641</v>
      </c>
      <c r="Y797" t="s">
        <v>973</v>
      </c>
      <c r="Z797" t="s">
        <v>641</v>
      </c>
      <c r="AA797" t="s">
        <v>642</v>
      </c>
      <c r="AB797" t="s">
        <v>643</v>
      </c>
      <c r="AC797" t="s">
        <v>642</v>
      </c>
      <c r="AD797" t="s">
        <v>643</v>
      </c>
      <c r="AE797" t="s">
        <v>2419</v>
      </c>
      <c r="AF797" t="s">
        <v>2580</v>
      </c>
      <c r="AG797" t="s">
        <v>2404</v>
      </c>
      <c r="AH797" t="s">
        <v>2580</v>
      </c>
      <c r="AI797" t="s">
        <v>2404</v>
      </c>
      <c r="AJ797" t="s">
        <v>2580</v>
      </c>
      <c r="AK797" t="s">
        <v>517</v>
      </c>
      <c r="AL797" t="s">
        <v>518</v>
      </c>
      <c r="AM797" t="s">
        <v>474</v>
      </c>
      <c r="AN797" t="s">
        <v>427</v>
      </c>
      <c r="AO797" t="s">
        <v>593</v>
      </c>
      <c r="AP797" t="s">
        <v>429</v>
      </c>
      <c r="AQ797" t="s">
        <v>483</v>
      </c>
      <c r="AR797" t="s">
        <v>431</v>
      </c>
      <c r="AS797" t="s">
        <v>6217</v>
      </c>
      <c r="AT797" t="s">
        <v>431</v>
      </c>
      <c r="AU797" t="s">
        <v>520</v>
      </c>
      <c r="AV797" t="s">
        <v>479</v>
      </c>
      <c r="AW797" t="s">
        <v>480</v>
      </c>
      <c r="AX797" t="s">
        <v>549</v>
      </c>
      <c r="AY797" t="s">
        <v>437</v>
      </c>
      <c r="AZ797" t="s">
        <v>438</v>
      </c>
      <c r="BA797" t="s">
        <v>438</v>
      </c>
      <c r="BB797" t="s">
        <v>438</v>
      </c>
      <c r="BC797" t="s">
        <v>438</v>
      </c>
      <c r="BD797" t="s">
        <v>439</v>
      </c>
      <c r="BE797" t="s">
        <v>483</v>
      </c>
      <c r="BF797" t="s">
        <v>441</v>
      </c>
      <c r="BG797" t="s">
        <v>442</v>
      </c>
      <c r="BH797" t="s">
        <v>438</v>
      </c>
      <c r="BI797" t="s">
        <v>438</v>
      </c>
      <c r="BJ797" t="s">
        <v>2348</v>
      </c>
      <c r="BM797" t="s">
        <v>444</v>
      </c>
      <c r="BN797" t="s">
        <v>447</v>
      </c>
    </row>
    <row r="798" spans="1:66">
      <c r="A798">
        <v>794</v>
      </c>
      <c r="B798" t="s">
        <v>186</v>
      </c>
      <c r="C798" t="s">
        <v>7555</v>
      </c>
      <c r="D798" t="s">
        <v>7556</v>
      </c>
      <c r="E798" t="s">
        <v>7555</v>
      </c>
      <c r="F798" t="s">
        <v>2358</v>
      </c>
      <c r="G798" t="s">
        <v>403</v>
      </c>
      <c r="H798" t="s">
        <v>1580</v>
      </c>
      <c r="I798" t="s">
        <v>405</v>
      </c>
      <c r="J798" t="s">
        <v>405</v>
      </c>
      <c r="K798" t="s">
        <v>405</v>
      </c>
      <c r="L798" t="s">
        <v>7557</v>
      </c>
      <c r="M798" t="s">
        <v>7558</v>
      </c>
      <c r="N798" t="s">
        <v>7558</v>
      </c>
      <c r="O798" t="s">
        <v>7559</v>
      </c>
      <c r="P798" t="s">
        <v>2606</v>
      </c>
      <c r="Q798" t="s">
        <v>7560</v>
      </c>
      <c r="R798" t="s">
        <v>405</v>
      </c>
      <c r="S798" t="s">
        <v>405</v>
      </c>
      <c r="T798" t="s">
        <v>7557</v>
      </c>
      <c r="U798" t="s">
        <v>6387</v>
      </c>
      <c r="V798" t="s">
        <v>7561</v>
      </c>
      <c r="W798" t="s">
        <v>973</v>
      </c>
      <c r="X798" t="s">
        <v>641</v>
      </c>
      <c r="Y798" t="s">
        <v>973</v>
      </c>
      <c r="Z798" t="s">
        <v>641</v>
      </c>
      <c r="AA798" t="s">
        <v>642</v>
      </c>
      <c r="AB798" t="s">
        <v>643</v>
      </c>
      <c r="AC798" t="s">
        <v>1086</v>
      </c>
      <c r="AD798" t="s">
        <v>2405</v>
      </c>
      <c r="AE798" t="s">
        <v>2404</v>
      </c>
      <c r="AF798" t="s">
        <v>2405</v>
      </c>
      <c r="AG798" t="s">
        <v>2950</v>
      </c>
      <c r="AH798" t="s">
        <v>2951</v>
      </c>
      <c r="AI798" t="s">
        <v>2950</v>
      </c>
      <c r="AJ798" t="s">
        <v>2951</v>
      </c>
      <c r="AK798" t="s">
        <v>517</v>
      </c>
      <c r="AL798" t="s">
        <v>4548</v>
      </c>
      <c r="AM798" t="s">
        <v>474</v>
      </c>
      <c r="AN798" t="s">
        <v>427</v>
      </c>
      <c r="AO798" t="s">
        <v>882</v>
      </c>
      <c r="AP798" t="s">
        <v>429</v>
      </c>
      <c r="AQ798" t="s">
        <v>483</v>
      </c>
      <c r="AR798" t="s">
        <v>431</v>
      </c>
      <c r="AS798" t="s">
        <v>7562</v>
      </c>
      <c r="AT798" t="s">
        <v>431</v>
      </c>
      <c r="AU798" t="s">
        <v>520</v>
      </c>
      <c r="AV798" t="s">
        <v>434</v>
      </c>
      <c r="AW798" t="s">
        <v>521</v>
      </c>
      <c r="AX798" t="s">
        <v>435</v>
      </c>
      <c r="AY798" t="s">
        <v>431</v>
      </c>
      <c r="AZ798" t="s">
        <v>438</v>
      </c>
      <c r="BA798" t="s">
        <v>438</v>
      </c>
      <c r="BB798" t="s">
        <v>438</v>
      </c>
      <c r="BC798" t="s">
        <v>438</v>
      </c>
      <c r="BD798" t="s">
        <v>439</v>
      </c>
      <c r="BE798" t="s">
        <v>483</v>
      </c>
      <c r="BF798" t="s">
        <v>441</v>
      </c>
      <c r="BG798" t="s">
        <v>438</v>
      </c>
      <c r="BH798" t="s">
        <v>442</v>
      </c>
      <c r="BI798" t="s">
        <v>438</v>
      </c>
      <c r="BK798" t="s">
        <v>4465</v>
      </c>
      <c r="BM798" t="s">
        <v>447</v>
      </c>
      <c r="BN798" t="s">
        <v>447</v>
      </c>
    </row>
    <row r="799" spans="1:66">
      <c r="A799">
        <v>795</v>
      </c>
      <c r="B799" t="s">
        <v>186</v>
      </c>
      <c r="C799" t="s">
        <v>7563</v>
      </c>
      <c r="D799" t="s">
        <v>7564</v>
      </c>
      <c r="E799" t="s">
        <v>7563</v>
      </c>
      <c r="F799" t="s">
        <v>2358</v>
      </c>
      <c r="G799" t="s">
        <v>554</v>
      </c>
      <c r="H799" t="s">
        <v>1580</v>
      </c>
      <c r="I799" t="s">
        <v>405</v>
      </c>
      <c r="J799" t="s">
        <v>405</v>
      </c>
      <c r="K799" t="s">
        <v>405</v>
      </c>
      <c r="L799" t="s">
        <v>7565</v>
      </c>
      <c r="M799" t="s">
        <v>7566</v>
      </c>
      <c r="N799" t="s">
        <v>7566</v>
      </c>
      <c r="O799" t="s">
        <v>7567</v>
      </c>
      <c r="P799" t="s">
        <v>2606</v>
      </c>
      <c r="Q799" t="s">
        <v>7568</v>
      </c>
      <c r="R799" t="s">
        <v>405</v>
      </c>
      <c r="S799" t="s">
        <v>405</v>
      </c>
      <c r="T799" t="s">
        <v>7565</v>
      </c>
      <c r="U799" t="s">
        <v>7569</v>
      </c>
      <c r="V799" t="s">
        <v>7561</v>
      </c>
      <c r="W799" t="s">
        <v>973</v>
      </c>
      <c r="X799" t="s">
        <v>641</v>
      </c>
      <c r="Y799" t="s">
        <v>973</v>
      </c>
      <c r="Z799" t="s">
        <v>641</v>
      </c>
      <c r="AA799" t="s">
        <v>642</v>
      </c>
      <c r="AB799" t="s">
        <v>643</v>
      </c>
      <c r="AC799" t="s">
        <v>1086</v>
      </c>
      <c r="AD799" t="s">
        <v>2405</v>
      </c>
      <c r="AE799" t="s">
        <v>4442</v>
      </c>
      <c r="AF799" t="s">
        <v>2580</v>
      </c>
      <c r="AG799" t="s">
        <v>2783</v>
      </c>
      <c r="AH799" t="s">
        <v>4465</v>
      </c>
      <c r="AI799" t="s">
        <v>4465</v>
      </c>
      <c r="AJ799" t="s">
        <v>2951</v>
      </c>
      <c r="AK799" t="s">
        <v>517</v>
      </c>
      <c r="AL799" t="s">
        <v>4548</v>
      </c>
      <c r="AM799" t="s">
        <v>474</v>
      </c>
      <c r="AN799" t="s">
        <v>427</v>
      </c>
      <c r="AO799" t="s">
        <v>882</v>
      </c>
      <c r="AP799" t="s">
        <v>429</v>
      </c>
      <c r="AQ799" t="s">
        <v>483</v>
      </c>
      <c r="AR799" t="s">
        <v>431</v>
      </c>
      <c r="AS799" t="s">
        <v>477</v>
      </c>
      <c r="AT799" t="s">
        <v>431</v>
      </c>
      <c r="AU799" t="s">
        <v>520</v>
      </c>
      <c r="AV799" t="s">
        <v>434</v>
      </c>
      <c r="AW799" t="s">
        <v>521</v>
      </c>
      <c r="AX799" t="s">
        <v>549</v>
      </c>
      <c r="AY799" t="s">
        <v>431</v>
      </c>
      <c r="AZ799" t="s">
        <v>438</v>
      </c>
      <c r="BA799" t="s">
        <v>438</v>
      </c>
      <c r="BB799" t="s">
        <v>438</v>
      </c>
      <c r="BC799" t="s">
        <v>438</v>
      </c>
      <c r="BD799" t="s">
        <v>439</v>
      </c>
      <c r="BE799" t="s">
        <v>483</v>
      </c>
      <c r="BF799" t="s">
        <v>441</v>
      </c>
      <c r="BG799" t="s">
        <v>438</v>
      </c>
      <c r="BH799" t="s">
        <v>442</v>
      </c>
      <c r="BI799" t="s">
        <v>438</v>
      </c>
      <c r="BK799" t="s">
        <v>4465</v>
      </c>
      <c r="BM799" t="s">
        <v>447</v>
      </c>
      <c r="BN799" t="s">
        <v>447</v>
      </c>
    </row>
    <row r="800" spans="1:66">
      <c r="A800">
        <v>796</v>
      </c>
      <c r="B800" t="s">
        <v>1395</v>
      </c>
      <c r="C800" t="s">
        <v>7570</v>
      </c>
      <c r="D800" t="s">
        <v>7571</v>
      </c>
      <c r="BM800" t="s">
        <v>444</v>
      </c>
      <c r="BN800" t="s">
        <v>447</v>
      </c>
    </row>
    <row r="801" spans="1:66">
      <c r="A801">
        <v>797</v>
      </c>
      <c r="B801" t="s">
        <v>186</v>
      </c>
      <c r="C801" t="s">
        <v>7572</v>
      </c>
      <c r="D801" t="s">
        <v>7573</v>
      </c>
      <c r="E801" t="s">
        <v>7574</v>
      </c>
      <c r="F801" t="s">
        <v>2358</v>
      </c>
      <c r="G801" t="s">
        <v>403</v>
      </c>
      <c r="H801" t="s">
        <v>578</v>
      </c>
      <c r="I801" t="s">
        <v>405</v>
      </c>
      <c r="J801" t="s">
        <v>7575</v>
      </c>
      <c r="K801" t="s">
        <v>7575</v>
      </c>
      <c r="L801" t="s">
        <v>7576</v>
      </c>
      <c r="M801" t="s">
        <v>405</v>
      </c>
      <c r="N801" t="s">
        <v>7577</v>
      </c>
      <c r="O801" t="s">
        <v>405</v>
      </c>
      <c r="P801" t="s">
        <v>7578</v>
      </c>
      <c r="Q801" t="s">
        <v>7579</v>
      </c>
      <c r="R801" t="s">
        <v>7575</v>
      </c>
      <c r="S801" t="s">
        <v>7575</v>
      </c>
      <c r="T801" t="s">
        <v>7576</v>
      </c>
      <c r="U801" t="s">
        <v>7580</v>
      </c>
      <c r="V801" t="s">
        <v>7581</v>
      </c>
      <c r="W801" t="s">
        <v>642</v>
      </c>
      <c r="X801" t="s">
        <v>1085</v>
      </c>
      <c r="Y801" t="s">
        <v>642</v>
      </c>
      <c r="Z801" t="s">
        <v>1085</v>
      </c>
      <c r="AA801" t="s">
        <v>1086</v>
      </c>
      <c r="AB801" t="s">
        <v>643</v>
      </c>
      <c r="AC801" t="s">
        <v>2404</v>
      </c>
      <c r="AD801" t="s">
        <v>2345</v>
      </c>
      <c r="AE801" t="s">
        <v>2404</v>
      </c>
      <c r="AF801" t="s">
        <v>2345</v>
      </c>
      <c r="AG801" t="s">
        <v>2346</v>
      </c>
      <c r="AH801" t="s">
        <v>2580</v>
      </c>
      <c r="AI801" t="s">
        <v>2346</v>
      </c>
      <c r="AJ801" t="s">
        <v>2580</v>
      </c>
      <c r="AK801" t="s">
        <v>517</v>
      </c>
      <c r="AL801" t="s">
        <v>518</v>
      </c>
      <c r="AM801" t="s">
        <v>474</v>
      </c>
      <c r="AN801" t="s">
        <v>427</v>
      </c>
      <c r="AO801" t="s">
        <v>428</v>
      </c>
      <c r="AP801" t="s">
        <v>429</v>
      </c>
      <c r="AQ801" t="s">
        <v>483</v>
      </c>
      <c r="AR801" t="s">
        <v>431</v>
      </c>
      <c r="AS801" t="s">
        <v>477</v>
      </c>
      <c r="AT801" t="s">
        <v>431</v>
      </c>
      <c r="AU801" t="s">
        <v>433</v>
      </c>
      <c r="AV801" t="s">
        <v>479</v>
      </c>
      <c r="AW801" t="s">
        <v>480</v>
      </c>
      <c r="AX801" t="s">
        <v>480</v>
      </c>
      <c r="AY801" t="s">
        <v>437</v>
      </c>
      <c r="AZ801" t="s">
        <v>438</v>
      </c>
      <c r="BA801" t="s">
        <v>438</v>
      </c>
      <c r="BB801" t="s">
        <v>438</v>
      </c>
      <c r="BC801" t="s">
        <v>438</v>
      </c>
      <c r="BD801" t="s">
        <v>439</v>
      </c>
      <c r="BE801" t="s">
        <v>483</v>
      </c>
      <c r="BF801" t="s">
        <v>441</v>
      </c>
      <c r="BG801" t="s">
        <v>442</v>
      </c>
      <c r="BH801" t="s">
        <v>442</v>
      </c>
      <c r="BI801" t="s">
        <v>438</v>
      </c>
      <c r="BJ801" t="s">
        <v>2405</v>
      </c>
      <c r="BK801" t="s">
        <v>2405</v>
      </c>
      <c r="BM801" t="s">
        <v>444</v>
      </c>
      <c r="BN801" t="s">
        <v>444</v>
      </c>
    </row>
    <row r="802" spans="1:66">
      <c r="A802">
        <v>798</v>
      </c>
      <c r="B802" t="s">
        <v>186</v>
      </c>
      <c r="C802" t="s">
        <v>308</v>
      </c>
      <c r="D802" t="s">
        <v>5954</v>
      </c>
      <c r="E802" t="s">
        <v>50</v>
      </c>
      <c r="F802" t="s">
        <v>2358</v>
      </c>
      <c r="G802" t="s">
        <v>403</v>
      </c>
      <c r="H802" t="s">
        <v>1580</v>
      </c>
      <c r="I802" t="s">
        <v>405</v>
      </c>
      <c r="J802" t="s">
        <v>7582</v>
      </c>
      <c r="K802" t="s">
        <v>405</v>
      </c>
      <c r="L802" t="s">
        <v>7583</v>
      </c>
      <c r="M802" t="s">
        <v>405</v>
      </c>
      <c r="N802" t="s">
        <v>7584</v>
      </c>
      <c r="O802" t="s">
        <v>7585</v>
      </c>
      <c r="P802" t="s">
        <v>7586</v>
      </c>
      <c r="Q802" t="s">
        <v>7587</v>
      </c>
      <c r="R802" t="s">
        <v>7582</v>
      </c>
      <c r="S802" t="s">
        <v>405</v>
      </c>
      <c r="T802" t="s">
        <v>7583</v>
      </c>
      <c r="U802" t="s">
        <v>7588</v>
      </c>
      <c r="V802" t="s">
        <v>7589</v>
      </c>
      <c r="W802" t="s">
        <v>642</v>
      </c>
      <c r="X802" t="s">
        <v>2964</v>
      </c>
      <c r="Y802" t="s">
        <v>2367</v>
      </c>
      <c r="Z802" t="s">
        <v>1620</v>
      </c>
      <c r="AA802" t="s">
        <v>1621</v>
      </c>
      <c r="AB802" t="s">
        <v>2686</v>
      </c>
      <c r="AC802" t="s">
        <v>3523</v>
      </c>
      <c r="AD802" t="s">
        <v>3952</v>
      </c>
      <c r="AE802" t="s">
        <v>2763</v>
      </c>
      <c r="AF802" t="s">
        <v>4291</v>
      </c>
      <c r="AG802" t="s">
        <v>3791</v>
      </c>
      <c r="AH802" t="s">
        <v>643</v>
      </c>
      <c r="AI802" t="s">
        <v>2344</v>
      </c>
      <c r="AJ802" t="s">
        <v>2345</v>
      </c>
      <c r="AK802" t="s">
        <v>517</v>
      </c>
      <c r="AL802" t="s">
        <v>518</v>
      </c>
      <c r="AM802" t="s">
        <v>474</v>
      </c>
      <c r="AN802" t="s">
        <v>427</v>
      </c>
      <c r="AO802" t="s">
        <v>428</v>
      </c>
      <c r="AP802" t="s">
        <v>429</v>
      </c>
      <c r="AQ802" t="s">
        <v>483</v>
      </c>
      <c r="AR802" t="s">
        <v>431</v>
      </c>
      <c r="AS802" t="s">
        <v>432</v>
      </c>
      <c r="AT802" t="s">
        <v>431</v>
      </c>
      <c r="AU802" t="s">
        <v>520</v>
      </c>
      <c r="AV802" t="s">
        <v>479</v>
      </c>
      <c r="AW802" t="s">
        <v>521</v>
      </c>
      <c r="AX802" t="s">
        <v>521</v>
      </c>
      <c r="AY802" t="s">
        <v>437</v>
      </c>
      <c r="AZ802" t="s">
        <v>438</v>
      </c>
      <c r="BA802" t="s">
        <v>438</v>
      </c>
      <c r="BB802" t="s">
        <v>438</v>
      </c>
      <c r="BC802" t="s">
        <v>438</v>
      </c>
      <c r="BD802" t="s">
        <v>439</v>
      </c>
      <c r="BE802" t="s">
        <v>483</v>
      </c>
      <c r="BF802" t="s">
        <v>441</v>
      </c>
      <c r="BG802" t="s">
        <v>442</v>
      </c>
      <c r="BH802" t="s">
        <v>442</v>
      </c>
      <c r="BI802" t="s">
        <v>438</v>
      </c>
      <c r="BJ802" t="s">
        <v>643</v>
      </c>
      <c r="BK802" t="s">
        <v>643</v>
      </c>
      <c r="BM802" t="s">
        <v>444</v>
      </c>
      <c r="BN802" t="s">
        <v>444</v>
      </c>
    </row>
    <row r="803" spans="1:66">
      <c r="A803">
        <v>799</v>
      </c>
      <c r="B803" t="s">
        <v>186</v>
      </c>
      <c r="C803" t="s">
        <v>7590</v>
      </c>
      <c r="D803" t="s">
        <v>6506</v>
      </c>
      <c r="E803" t="s">
        <v>7590</v>
      </c>
      <c r="F803" t="s">
        <v>2358</v>
      </c>
      <c r="G803" t="s">
        <v>403</v>
      </c>
      <c r="H803" t="s">
        <v>814</v>
      </c>
      <c r="I803" t="s">
        <v>405</v>
      </c>
      <c r="J803" t="s">
        <v>7591</v>
      </c>
      <c r="K803" t="s">
        <v>405</v>
      </c>
      <c r="L803" t="s">
        <v>6508</v>
      </c>
      <c r="M803" t="s">
        <v>405</v>
      </c>
      <c r="N803" t="s">
        <v>405</v>
      </c>
      <c r="O803" t="s">
        <v>7592</v>
      </c>
      <c r="P803" t="s">
        <v>732</v>
      </c>
      <c r="Q803" t="s">
        <v>7593</v>
      </c>
      <c r="R803" t="s">
        <v>7591</v>
      </c>
      <c r="S803" t="s">
        <v>405</v>
      </c>
      <c r="T803" t="s">
        <v>6508</v>
      </c>
      <c r="U803" t="s">
        <v>7594</v>
      </c>
      <c r="V803" t="s">
        <v>7595</v>
      </c>
      <c r="W803" t="s">
        <v>1838</v>
      </c>
      <c r="X803" t="s">
        <v>2769</v>
      </c>
      <c r="Y803" t="s">
        <v>1620</v>
      </c>
      <c r="Z803" t="s">
        <v>2523</v>
      </c>
      <c r="AA803" t="s">
        <v>1905</v>
      </c>
      <c r="AB803" t="s">
        <v>3791</v>
      </c>
      <c r="AC803" t="s">
        <v>1086</v>
      </c>
      <c r="AD803" t="s">
        <v>643</v>
      </c>
      <c r="AE803" t="s">
        <v>1087</v>
      </c>
      <c r="AF803" t="s">
        <v>7596</v>
      </c>
      <c r="AG803" t="s">
        <v>1886</v>
      </c>
      <c r="AH803" t="s">
        <v>2953</v>
      </c>
      <c r="AI803" t="s">
        <v>2407</v>
      </c>
      <c r="AJ803" t="s">
        <v>2490</v>
      </c>
      <c r="AK803" t="s">
        <v>517</v>
      </c>
      <c r="AL803" t="s">
        <v>592</v>
      </c>
      <c r="AM803" t="s">
        <v>1048</v>
      </c>
      <c r="AN803" t="s">
        <v>427</v>
      </c>
      <c r="AO803" t="s">
        <v>428</v>
      </c>
      <c r="AP803" t="s">
        <v>2610</v>
      </c>
      <c r="AQ803" t="s">
        <v>483</v>
      </c>
      <c r="AR803" t="s">
        <v>431</v>
      </c>
      <c r="AS803" t="s">
        <v>477</v>
      </c>
      <c r="AT803" t="s">
        <v>431</v>
      </c>
      <c r="AU803" t="s">
        <v>520</v>
      </c>
      <c r="AV803" t="s">
        <v>674</v>
      </c>
      <c r="AW803" t="s">
        <v>521</v>
      </c>
      <c r="AX803" t="s">
        <v>549</v>
      </c>
      <c r="AY803" t="s">
        <v>437</v>
      </c>
      <c r="AZ803" t="s">
        <v>438</v>
      </c>
      <c r="BA803" t="s">
        <v>438</v>
      </c>
      <c r="BB803" t="s">
        <v>438</v>
      </c>
      <c r="BC803" t="s">
        <v>438</v>
      </c>
      <c r="BD803" t="s">
        <v>439</v>
      </c>
      <c r="BE803" t="s">
        <v>483</v>
      </c>
      <c r="BF803" t="s">
        <v>7597</v>
      </c>
      <c r="BG803" t="s">
        <v>442</v>
      </c>
      <c r="BH803" t="s">
        <v>438</v>
      </c>
      <c r="BI803" t="s">
        <v>438</v>
      </c>
      <c r="BJ803" t="s">
        <v>2953</v>
      </c>
      <c r="BM803" t="s">
        <v>447</v>
      </c>
      <c r="BN803" t="s">
        <v>447</v>
      </c>
    </row>
    <row r="804" spans="1:66">
      <c r="A804">
        <v>800</v>
      </c>
      <c r="B804" t="s">
        <v>186</v>
      </c>
      <c r="C804" t="s">
        <v>7598</v>
      </c>
      <c r="D804" t="s">
        <v>7599</v>
      </c>
      <c r="E804" t="s">
        <v>7600</v>
      </c>
      <c r="F804" t="s">
        <v>2358</v>
      </c>
      <c r="G804" t="s">
        <v>403</v>
      </c>
      <c r="H804" t="s">
        <v>1654</v>
      </c>
      <c r="I804" t="s">
        <v>405</v>
      </c>
      <c r="J804" t="s">
        <v>7601</v>
      </c>
      <c r="K804" t="s">
        <v>405</v>
      </c>
      <c r="L804" t="s">
        <v>7602</v>
      </c>
      <c r="M804" t="s">
        <v>405</v>
      </c>
      <c r="N804" t="s">
        <v>7603</v>
      </c>
      <c r="O804" t="s">
        <v>7604</v>
      </c>
      <c r="P804" t="s">
        <v>7605</v>
      </c>
      <c r="Q804" t="s">
        <v>7606</v>
      </c>
      <c r="R804" t="s">
        <v>7601</v>
      </c>
      <c r="S804" t="s">
        <v>405</v>
      </c>
      <c r="T804" t="s">
        <v>7602</v>
      </c>
      <c r="U804" t="s">
        <v>7607</v>
      </c>
      <c r="V804" t="s">
        <v>7608</v>
      </c>
      <c r="W804" t="s">
        <v>4120</v>
      </c>
      <c r="X804" t="s">
        <v>2375</v>
      </c>
      <c r="Y804" t="s">
        <v>7609</v>
      </c>
      <c r="Z804" t="s">
        <v>2822</v>
      </c>
      <c r="AA804" t="s">
        <v>7610</v>
      </c>
      <c r="AB804" t="s">
        <v>2666</v>
      </c>
      <c r="AC804" t="s">
        <v>6309</v>
      </c>
      <c r="AD804" t="s">
        <v>3703</v>
      </c>
      <c r="AE804" t="s">
        <v>3732</v>
      </c>
      <c r="AF804" t="s">
        <v>7611</v>
      </c>
      <c r="AG804" t="s">
        <v>7612</v>
      </c>
      <c r="AH804" t="s">
        <v>7613</v>
      </c>
      <c r="AI804" t="s">
        <v>7614</v>
      </c>
      <c r="AJ804" t="s">
        <v>7155</v>
      </c>
      <c r="AK804" t="s">
        <v>425</v>
      </c>
      <c r="AM804" t="s">
        <v>474</v>
      </c>
      <c r="AN804" t="s">
        <v>427</v>
      </c>
      <c r="AO804" t="s">
        <v>572</v>
      </c>
      <c r="AP804" t="s">
        <v>429</v>
      </c>
      <c r="AQ804" t="s">
        <v>573</v>
      </c>
      <c r="AR804" t="s">
        <v>431</v>
      </c>
      <c r="AS804" t="s">
        <v>477</v>
      </c>
      <c r="AT804" t="s">
        <v>431</v>
      </c>
      <c r="AU804" t="s">
        <v>520</v>
      </c>
      <c r="AV804" t="s">
        <v>674</v>
      </c>
      <c r="AW804" t="s">
        <v>521</v>
      </c>
      <c r="AX804" t="s">
        <v>521</v>
      </c>
      <c r="AY804" t="s">
        <v>431</v>
      </c>
      <c r="AZ804" t="s">
        <v>438</v>
      </c>
      <c r="BA804" t="s">
        <v>438</v>
      </c>
      <c r="BB804" t="s">
        <v>438</v>
      </c>
      <c r="BC804" t="s">
        <v>438</v>
      </c>
      <c r="BD804" t="s">
        <v>439</v>
      </c>
      <c r="BE804" t="s">
        <v>573</v>
      </c>
      <c r="BF804" t="s">
        <v>1349</v>
      </c>
      <c r="BG804" t="s">
        <v>442</v>
      </c>
      <c r="BH804" t="s">
        <v>438</v>
      </c>
      <c r="BI804" t="s">
        <v>438</v>
      </c>
      <c r="BJ804" t="s">
        <v>7615</v>
      </c>
      <c r="BM804" t="s">
        <v>1035</v>
      </c>
      <c r="BN804" t="s">
        <v>447</v>
      </c>
    </row>
    <row r="814" spans="1:66">
      <c r="A814">
        <v>810</v>
      </c>
      <c r="B814" t="s">
        <v>186</v>
      </c>
      <c r="C814" t="s">
        <v>7618</v>
      </c>
      <c r="D814" t="s">
        <v>7619</v>
      </c>
      <c r="E814" t="s">
        <v>7620</v>
      </c>
      <c r="F814" t="s">
        <v>2358</v>
      </c>
      <c r="G814" t="s">
        <v>403</v>
      </c>
      <c r="H814" t="s">
        <v>628</v>
      </c>
      <c r="I814" t="s">
        <v>405</v>
      </c>
      <c r="J814" t="s">
        <v>7621</v>
      </c>
      <c r="K814" t="s">
        <v>7622</v>
      </c>
      <c r="L814" t="s">
        <v>7623</v>
      </c>
      <c r="M814" t="s">
        <v>7624</v>
      </c>
      <c r="N814" t="s">
        <v>2639</v>
      </c>
      <c r="O814" t="s">
        <v>7625</v>
      </c>
      <c r="P814" t="s">
        <v>732</v>
      </c>
      <c r="Q814" t="s">
        <v>7626</v>
      </c>
      <c r="R814" t="s">
        <v>7621</v>
      </c>
      <c r="S814" t="s">
        <v>7622</v>
      </c>
      <c r="T814" t="s">
        <v>7623</v>
      </c>
      <c r="U814" t="s">
        <v>7627</v>
      </c>
      <c r="V814" t="s">
        <v>7628</v>
      </c>
      <c r="W814" t="s">
        <v>2686</v>
      </c>
      <c r="X814" t="s">
        <v>643</v>
      </c>
      <c r="Y814" t="s">
        <v>2686</v>
      </c>
      <c r="Z814" t="s">
        <v>643</v>
      </c>
      <c r="AA814" t="s">
        <v>2404</v>
      </c>
      <c r="AB814" t="s">
        <v>2580</v>
      </c>
      <c r="AC814" t="s">
        <v>2405</v>
      </c>
      <c r="AD814" t="s">
        <v>2580</v>
      </c>
      <c r="AE814" t="s">
        <v>2950</v>
      </c>
      <c r="AF814" t="s">
        <v>2953</v>
      </c>
      <c r="AG814" t="s">
        <v>2953</v>
      </c>
      <c r="AH814" t="s">
        <v>2784</v>
      </c>
      <c r="AI814" t="s">
        <v>2953</v>
      </c>
      <c r="AJ814" t="s">
        <v>2951</v>
      </c>
      <c r="AK814" t="s">
        <v>517</v>
      </c>
      <c r="AL814" t="s">
        <v>518</v>
      </c>
      <c r="AM814" t="s">
        <v>474</v>
      </c>
      <c r="AN814" t="s">
        <v>427</v>
      </c>
      <c r="AO814" t="s">
        <v>428</v>
      </c>
      <c r="AP814" t="s">
        <v>7629</v>
      </c>
      <c r="AQ814" t="s">
        <v>483</v>
      </c>
      <c r="AR814" t="s">
        <v>431</v>
      </c>
      <c r="AS814" t="s">
        <v>477</v>
      </c>
      <c r="AT814" t="s">
        <v>431</v>
      </c>
      <c r="AU814" t="s">
        <v>520</v>
      </c>
      <c r="AV814" t="s">
        <v>674</v>
      </c>
      <c r="AW814" t="s">
        <v>521</v>
      </c>
      <c r="AX814" t="s">
        <v>436</v>
      </c>
      <c r="AY814" t="s">
        <v>431</v>
      </c>
      <c r="AZ814" t="s">
        <v>438</v>
      </c>
      <c r="BA814" t="s">
        <v>438</v>
      </c>
      <c r="BB814" t="s">
        <v>438</v>
      </c>
      <c r="BC814" t="s">
        <v>438</v>
      </c>
      <c r="BD814" t="s">
        <v>439</v>
      </c>
      <c r="BE814" t="s">
        <v>483</v>
      </c>
      <c r="BF814" t="s">
        <v>1349</v>
      </c>
      <c r="BG814" t="s">
        <v>442</v>
      </c>
      <c r="BH814" t="s">
        <v>442</v>
      </c>
      <c r="BI814" t="s">
        <v>438</v>
      </c>
      <c r="BJ814" t="s">
        <v>2784</v>
      </c>
      <c r="BK814" t="s">
        <v>2784</v>
      </c>
      <c r="BM814" t="s">
        <v>444</v>
      </c>
      <c r="BN814" t="s">
        <v>447</v>
      </c>
    </row>
    <row r="815" spans="1:66">
      <c r="A815">
        <v>811</v>
      </c>
      <c r="B815" t="s">
        <v>697</v>
      </c>
      <c r="C815" t="s">
        <v>7630</v>
      </c>
      <c r="D815" t="s">
        <v>7631</v>
      </c>
      <c r="BM815" t="s">
        <v>447</v>
      </c>
      <c r="BN815" t="s">
        <v>447</v>
      </c>
    </row>
    <row r="816" spans="1:66">
      <c r="A816">
        <v>812</v>
      </c>
      <c r="B816" t="s">
        <v>186</v>
      </c>
      <c r="C816" t="s">
        <v>7632</v>
      </c>
      <c r="D816" t="s">
        <v>7633</v>
      </c>
      <c r="E816" t="s">
        <v>7634</v>
      </c>
      <c r="F816" t="s">
        <v>2358</v>
      </c>
      <c r="G816" t="s">
        <v>403</v>
      </c>
      <c r="H816" t="s">
        <v>404</v>
      </c>
      <c r="I816" t="s">
        <v>405</v>
      </c>
      <c r="J816" t="s">
        <v>7635</v>
      </c>
      <c r="K816" t="s">
        <v>405</v>
      </c>
      <c r="L816" t="s">
        <v>7636</v>
      </c>
      <c r="M816" t="s">
        <v>405</v>
      </c>
      <c r="N816" t="s">
        <v>7637</v>
      </c>
      <c r="O816" t="s">
        <v>7638</v>
      </c>
      <c r="P816" t="s">
        <v>7639</v>
      </c>
      <c r="Q816" t="s">
        <v>7640</v>
      </c>
      <c r="R816" t="s">
        <v>7635</v>
      </c>
      <c r="S816" t="s">
        <v>405</v>
      </c>
      <c r="T816" t="s">
        <v>7636</v>
      </c>
      <c r="U816" t="s">
        <v>7641</v>
      </c>
      <c r="V816" t="s">
        <v>7642</v>
      </c>
      <c r="W816" t="s">
        <v>3847</v>
      </c>
      <c r="X816" t="s">
        <v>7643</v>
      </c>
      <c r="Y816" t="s">
        <v>3847</v>
      </c>
      <c r="Z816" t="s">
        <v>7643</v>
      </c>
      <c r="AA816" t="s">
        <v>3491</v>
      </c>
      <c r="AB816" t="s">
        <v>4183</v>
      </c>
      <c r="AC816" t="s">
        <v>2419</v>
      </c>
      <c r="AD816" t="s">
        <v>3523</v>
      </c>
      <c r="AE816" t="s">
        <v>2452</v>
      </c>
      <c r="AF816" t="s">
        <v>2918</v>
      </c>
      <c r="AG816" t="s">
        <v>2404</v>
      </c>
      <c r="AH816" t="s">
        <v>2345</v>
      </c>
      <c r="AI816" t="s">
        <v>2404</v>
      </c>
      <c r="AJ816" t="s">
        <v>2345</v>
      </c>
      <c r="AK816" t="s">
        <v>517</v>
      </c>
      <c r="AL816" t="s">
        <v>518</v>
      </c>
      <c r="AM816" t="s">
        <v>474</v>
      </c>
      <c r="AN816" t="s">
        <v>427</v>
      </c>
      <c r="AO816" t="s">
        <v>428</v>
      </c>
      <c r="AP816" t="s">
        <v>429</v>
      </c>
      <c r="AQ816" t="s">
        <v>7644</v>
      </c>
      <c r="AR816" t="s">
        <v>437</v>
      </c>
      <c r="AS816" t="s">
        <v>477</v>
      </c>
      <c r="AT816" t="s">
        <v>431</v>
      </c>
      <c r="AU816" t="s">
        <v>520</v>
      </c>
      <c r="AV816" t="s">
        <v>479</v>
      </c>
      <c r="AW816" t="s">
        <v>521</v>
      </c>
      <c r="AX816" t="s">
        <v>2138</v>
      </c>
      <c r="AY816" t="s">
        <v>437</v>
      </c>
      <c r="AZ816" t="s">
        <v>438</v>
      </c>
      <c r="BA816" t="s">
        <v>438</v>
      </c>
      <c r="BB816" t="s">
        <v>438</v>
      </c>
      <c r="BC816" t="s">
        <v>438</v>
      </c>
      <c r="BD816" t="s">
        <v>439</v>
      </c>
      <c r="BE816" t="s">
        <v>7645</v>
      </c>
      <c r="BF816" t="s">
        <v>441</v>
      </c>
      <c r="BG816" t="s">
        <v>442</v>
      </c>
      <c r="BH816" t="s">
        <v>438</v>
      </c>
      <c r="BI816" t="s">
        <v>438</v>
      </c>
      <c r="BJ816" t="s">
        <v>2345</v>
      </c>
      <c r="BM816" t="s">
        <v>845</v>
      </c>
      <c r="BN816" t="s">
        <v>1035</v>
      </c>
    </row>
    <row r="817" spans="1:66">
      <c r="A817">
        <v>813</v>
      </c>
      <c r="B817" t="s">
        <v>697</v>
      </c>
      <c r="C817" t="s">
        <v>7646</v>
      </c>
      <c r="D817" t="s">
        <v>7647</v>
      </c>
      <c r="BM817" t="s">
        <v>447</v>
      </c>
      <c r="BN817" t="s">
        <v>447</v>
      </c>
    </row>
    <row r="818" spans="1:66">
      <c r="A818">
        <v>814</v>
      </c>
      <c r="B818" t="s">
        <v>486</v>
      </c>
      <c r="C818" t="s">
        <v>7648</v>
      </c>
      <c r="D818" t="s">
        <v>7649</v>
      </c>
      <c r="BM818" t="s">
        <v>443</v>
      </c>
      <c r="BN818" t="s">
        <v>845</v>
      </c>
    </row>
    <row r="819" spans="1:66">
      <c r="A819">
        <v>815</v>
      </c>
      <c r="B819" t="s">
        <v>1395</v>
      </c>
      <c r="C819" t="s">
        <v>7650</v>
      </c>
      <c r="D819" t="s">
        <v>7651</v>
      </c>
      <c r="BM819" t="s">
        <v>443</v>
      </c>
      <c r="BN819" t="s">
        <v>447</v>
      </c>
    </row>
    <row r="820" spans="1:66">
      <c r="A820">
        <v>816</v>
      </c>
      <c r="B820" t="s">
        <v>186</v>
      </c>
      <c r="C820" t="s">
        <v>7652</v>
      </c>
      <c r="D820" t="s">
        <v>7653</v>
      </c>
      <c r="E820" t="s">
        <v>7652</v>
      </c>
      <c r="F820" t="s">
        <v>2358</v>
      </c>
      <c r="G820" t="s">
        <v>403</v>
      </c>
      <c r="H820" t="s">
        <v>404</v>
      </c>
      <c r="I820" t="s">
        <v>405</v>
      </c>
      <c r="J820" t="s">
        <v>7654</v>
      </c>
      <c r="K820" t="s">
        <v>405</v>
      </c>
      <c r="L820" t="s">
        <v>7655</v>
      </c>
      <c r="M820" t="s">
        <v>405</v>
      </c>
      <c r="N820" t="s">
        <v>7656</v>
      </c>
      <c r="O820" t="s">
        <v>7657</v>
      </c>
      <c r="P820" t="s">
        <v>7658</v>
      </c>
      <c r="Q820" t="s">
        <v>6418</v>
      </c>
      <c r="R820" t="s">
        <v>7654</v>
      </c>
      <c r="S820" t="s">
        <v>405</v>
      </c>
      <c r="T820" t="s">
        <v>7655</v>
      </c>
      <c r="U820" t="s">
        <v>7659</v>
      </c>
      <c r="V820" t="s">
        <v>7660</v>
      </c>
      <c r="W820" t="s">
        <v>2625</v>
      </c>
      <c r="X820" t="s">
        <v>3648</v>
      </c>
      <c r="Y820" t="s">
        <v>2510</v>
      </c>
      <c r="Z820" t="s">
        <v>3649</v>
      </c>
      <c r="AA820" t="s">
        <v>2419</v>
      </c>
      <c r="AB820" t="s">
        <v>2405</v>
      </c>
      <c r="AC820" t="s">
        <v>3138</v>
      </c>
      <c r="AD820" t="s">
        <v>2783</v>
      </c>
      <c r="AE820" t="s">
        <v>4677</v>
      </c>
      <c r="AF820" t="s">
        <v>3053</v>
      </c>
      <c r="AG820" t="s">
        <v>6421</v>
      </c>
      <c r="AH820" t="s">
        <v>2784</v>
      </c>
      <c r="AI820" t="s">
        <v>2490</v>
      </c>
      <c r="AJ820" t="s">
        <v>2785</v>
      </c>
      <c r="AK820" t="s">
        <v>517</v>
      </c>
      <c r="AL820" t="s">
        <v>518</v>
      </c>
      <c r="AM820" t="s">
        <v>1048</v>
      </c>
      <c r="AN820" t="s">
        <v>427</v>
      </c>
      <c r="AO820" t="s">
        <v>428</v>
      </c>
      <c r="AP820" t="s">
        <v>7661</v>
      </c>
      <c r="AQ820" t="s">
        <v>547</v>
      </c>
      <c r="AR820" t="s">
        <v>431</v>
      </c>
      <c r="AS820" t="s">
        <v>5361</v>
      </c>
      <c r="AT820" t="s">
        <v>431</v>
      </c>
      <c r="AU820" t="s">
        <v>405</v>
      </c>
      <c r="AV820" t="s">
        <v>405</v>
      </c>
      <c r="AW820" t="s">
        <v>623</v>
      </c>
      <c r="AX820" t="s">
        <v>623</v>
      </c>
      <c r="AY820" t="s">
        <v>431</v>
      </c>
      <c r="AZ820" t="s">
        <v>438</v>
      </c>
      <c r="BA820" t="s">
        <v>438</v>
      </c>
      <c r="BB820" t="s">
        <v>438</v>
      </c>
      <c r="BC820" t="s">
        <v>438</v>
      </c>
      <c r="BD820" t="s">
        <v>439</v>
      </c>
      <c r="BE820" t="s">
        <v>550</v>
      </c>
      <c r="BF820" t="s">
        <v>441</v>
      </c>
      <c r="BG820" t="s">
        <v>438</v>
      </c>
      <c r="BH820" t="s">
        <v>438</v>
      </c>
      <c r="BI820" t="s">
        <v>442</v>
      </c>
      <c r="BL820" t="s">
        <v>6421</v>
      </c>
      <c r="BM820" t="s">
        <v>845</v>
      </c>
      <c r="BN820" t="s">
        <v>447</v>
      </c>
    </row>
    <row r="821" spans="1:66">
      <c r="A821">
        <v>817</v>
      </c>
      <c r="B821" t="s">
        <v>186</v>
      </c>
      <c r="C821" t="s">
        <v>7662</v>
      </c>
      <c r="D821" t="s">
        <v>7663</v>
      </c>
      <c r="E821" t="s">
        <v>7662</v>
      </c>
      <c r="F821" t="s">
        <v>2358</v>
      </c>
      <c r="G821" t="s">
        <v>403</v>
      </c>
      <c r="H821" t="s">
        <v>404</v>
      </c>
      <c r="I821" t="s">
        <v>405</v>
      </c>
      <c r="J821" t="s">
        <v>405</v>
      </c>
      <c r="K821" t="s">
        <v>405</v>
      </c>
      <c r="L821" t="s">
        <v>7664</v>
      </c>
      <c r="M821" t="s">
        <v>405</v>
      </c>
      <c r="N821" t="s">
        <v>7665</v>
      </c>
      <c r="O821" t="s">
        <v>7666</v>
      </c>
      <c r="P821" t="s">
        <v>7666</v>
      </c>
      <c r="Q821" t="s">
        <v>7667</v>
      </c>
      <c r="R821" t="s">
        <v>405</v>
      </c>
      <c r="S821" t="s">
        <v>405</v>
      </c>
      <c r="T821" t="s">
        <v>7664</v>
      </c>
      <c r="U821" t="s">
        <v>7668</v>
      </c>
      <c r="V821" t="s">
        <v>7669</v>
      </c>
      <c r="W821" t="s">
        <v>642</v>
      </c>
      <c r="X821" t="s">
        <v>1085</v>
      </c>
      <c r="Y821" t="s">
        <v>642</v>
      </c>
      <c r="Z821" t="s">
        <v>1085</v>
      </c>
      <c r="AA821" t="s">
        <v>1086</v>
      </c>
      <c r="AB821" t="s">
        <v>643</v>
      </c>
      <c r="AC821" t="s">
        <v>1086</v>
      </c>
      <c r="AD821" t="s">
        <v>643</v>
      </c>
      <c r="AE821" t="s">
        <v>1086</v>
      </c>
      <c r="AF821" t="s">
        <v>643</v>
      </c>
      <c r="AG821" t="s">
        <v>1086</v>
      </c>
      <c r="AH821" t="s">
        <v>643</v>
      </c>
      <c r="AI821" t="s">
        <v>1086</v>
      </c>
      <c r="AJ821" t="s">
        <v>643</v>
      </c>
      <c r="AK821" t="s">
        <v>517</v>
      </c>
      <c r="AL821" t="s">
        <v>592</v>
      </c>
      <c r="AM821" t="s">
        <v>426</v>
      </c>
      <c r="AN821" t="s">
        <v>427</v>
      </c>
      <c r="AO821" t="s">
        <v>593</v>
      </c>
      <c r="AP821" t="s">
        <v>2043</v>
      </c>
      <c r="AQ821" t="s">
        <v>7670</v>
      </c>
      <c r="AR821" t="s">
        <v>431</v>
      </c>
      <c r="AS821" t="s">
        <v>477</v>
      </c>
      <c r="AT821" t="s">
        <v>431</v>
      </c>
      <c r="AU821" t="s">
        <v>520</v>
      </c>
      <c r="AV821" t="s">
        <v>674</v>
      </c>
      <c r="AW821" t="s">
        <v>521</v>
      </c>
      <c r="AX821" t="s">
        <v>521</v>
      </c>
      <c r="AY821" t="s">
        <v>437</v>
      </c>
      <c r="AZ821" t="s">
        <v>438</v>
      </c>
      <c r="BA821" t="s">
        <v>438</v>
      </c>
      <c r="BB821" t="s">
        <v>438</v>
      </c>
      <c r="BC821" t="s">
        <v>438</v>
      </c>
      <c r="BD821" t="s">
        <v>439</v>
      </c>
      <c r="BE821" t="s">
        <v>7671</v>
      </c>
      <c r="BF821" t="s">
        <v>441</v>
      </c>
      <c r="BG821" t="s">
        <v>438</v>
      </c>
      <c r="BH821" t="s">
        <v>442</v>
      </c>
      <c r="BI821" t="s">
        <v>438</v>
      </c>
      <c r="BK821" t="s">
        <v>643</v>
      </c>
      <c r="BM821" t="s">
        <v>491</v>
      </c>
      <c r="BN821" t="s">
        <v>491</v>
      </c>
    </row>
    <row r="822" spans="1:66">
      <c r="A822">
        <v>818</v>
      </c>
      <c r="B822" t="s">
        <v>186</v>
      </c>
      <c r="C822" t="s">
        <v>7672</v>
      </c>
      <c r="D822" t="s">
        <v>7673</v>
      </c>
      <c r="E822" t="s">
        <v>7672</v>
      </c>
      <c r="F822" t="s">
        <v>2358</v>
      </c>
      <c r="G822" t="s">
        <v>403</v>
      </c>
      <c r="H822" t="s">
        <v>404</v>
      </c>
      <c r="I822" t="s">
        <v>405</v>
      </c>
      <c r="J822" t="s">
        <v>405</v>
      </c>
      <c r="K822" t="s">
        <v>405</v>
      </c>
      <c r="L822" t="s">
        <v>7674</v>
      </c>
      <c r="M822" t="s">
        <v>405</v>
      </c>
      <c r="N822" t="s">
        <v>7675</v>
      </c>
      <c r="O822" t="s">
        <v>7676</v>
      </c>
      <c r="P822" t="s">
        <v>7677</v>
      </c>
      <c r="Q822" t="s">
        <v>7678</v>
      </c>
      <c r="R822" t="s">
        <v>405</v>
      </c>
      <c r="S822" t="s">
        <v>405</v>
      </c>
      <c r="T822" t="s">
        <v>7674</v>
      </c>
      <c r="U822" t="s">
        <v>7679</v>
      </c>
      <c r="V822" t="s">
        <v>7680</v>
      </c>
      <c r="W822" t="s">
        <v>642</v>
      </c>
      <c r="X822" t="s">
        <v>1085</v>
      </c>
      <c r="Y822" t="s">
        <v>642</v>
      </c>
      <c r="Z822" t="s">
        <v>1085</v>
      </c>
      <c r="AA822" t="s">
        <v>1251</v>
      </c>
      <c r="AB822" t="s">
        <v>2539</v>
      </c>
      <c r="AC822" t="s">
        <v>2419</v>
      </c>
      <c r="AD822" t="s">
        <v>643</v>
      </c>
      <c r="AE822" t="s">
        <v>2419</v>
      </c>
      <c r="AF822" t="s">
        <v>643</v>
      </c>
      <c r="AG822" t="s">
        <v>2404</v>
      </c>
      <c r="AH822" t="s">
        <v>2404</v>
      </c>
      <c r="AI822" t="s">
        <v>2404</v>
      </c>
      <c r="AJ822" t="s">
        <v>2404</v>
      </c>
      <c r="AK822" t="s">
        <v>517</v>
      </c>
      <c r="AL822" t="s">
        <v>518</v>
      </c>
      <c r="AM822" t="s">
        <v>1048</v>
      </c>
      <c r="AN822" t="s">
        <v>427</v>
      </c>
      <c r="AO822" t="s">
        <v>2113</v>
      </c>
      <c r="AP822" t="s">
        <v>429</v>
      </c>
      <c r="AQ822" t="s">
        <v>7681</v>
      </c>
      <c r="AR822" t="s">
        <v>431</v>
      </c>
      <c r="AS822" t="s">
        <v>548</v>
      </c>
      <c r="AT822" t="s">
        <v>431</v>
      </c>
      <c r="AU822" t="s">
        <v>520</v>
      </c>
      <c r="AV822" t="s">
        <v>674</v>
      </c>
      <c r="AW822" t="s">
        <v>521</v>
      </c>
      <c r="AX822" t="s">
        <v>1604</v>
      </c>
      <c r="AY822" t="s">
        <v>431</v>
      </c>
      <c r="AZ822" t="s">
        <v>438</v>
      </c>
      <c r="BA822" t="s">
        <v>438</v>
      </c>
      <c r="BB822" t="s">
        <v>438</v>
      </c>
      <c r="BC822" t="s">
        <v>438</v>
      </c>
      <c r="BD822" t="s">
        <v>439</v>
      </c>
      <c r="BE822" t="s">
        <v>7682</v>
      </c>
      <c r="BF822" t="s">
        <v>441</v>
      </c>
      <c r="BG822" t="s">
        <v>442</v>
      </c>
      <c r="BH822" t="s">
        <v>442</v>
      </c>
      <c r="BI822" t="s">
        <v>438</v>
      </c>
      <c r="BJ822" t="s">
        <v>2404</v>
      </c>
      <c r="BK822" t="s">
        <v>2404</v>
      </c>
      <c r="BM822" t="s">
        <v>2120</v>
      </c>
      <c r="BN822" t="s">
        <v>485</v>
      </c>
    </row>
    <row r="823" spans="1:66">
      <c r="A823">
        <v>819</v>
      </c>
      <c r="B823" t="s">
        <v>186</v>
      </c>
      <c r="C823" t="s">
        <v>7683</v>
      </c>
      <c r="D823" t="s">
        <v>7684</v>
      </c>
      <c r="E823" t="s">
        <v>7683</v>
      </c>
      <c r="F823" t="s">
        <v>2358</v>
      </c>
      <c r="G823" t="s">
        <v>760</v>
      </c>
      <c r="H823" t="s">
        <v>404</v>
      </c>
      <c r="I823" t="s">
        <v>405</v>
      </c>
      <c r="J823" t="s">
        <v>7685</v>
      </c>
      <c r="K823" t="s">
        <v>7685</v>
      </c>
      <c r="L823" t="s">
        <v>7686</v>
      </c>
      <c r="M823" t="s">
        <v>405</v>
      </c>
      <c r="N823" t="s">
        <v>7687</v>
      </c>
      <c r="O823" t="s">
        <v>7688</v>
      </c>
      <c r="P823" t="s">
        <v>7689</v>
      </c>
      <c r="Q823" t="s">
        <v>7690</v>
      </c>
      <c r="R823" t="s">
        <v>7685</v>
      </c>
      <c r="S823" t="s">
        <v>7685</v>
      </c>
      <c r="T823" t="s">
        <v>7686</v>
      </c>
      <c r="U823" t="s">
        <v>7691</v>
      </c>
      <c r="V823" t="s">
        <v>7692</v>
      </c>
      <c r="W823" t="s">
        <v>1073</v>
      </c>
      <c r="X823" t="s">
        <v>641</v>
      </c>
      <c r="Y823" t="s">
        <v>1073</v>
      </c>
      <c r="Z823" t="s">
        <v>641</v>
      </c>
      <c r="AA823" t="s">
        <v>642</v>
      </c>
      <c r="AB823" t="s">
        <v>1085</v>
      </c>
      <c r="AC823" t="s">
        <v>1090</v>
      </c>
      <c r="AD823" t="s">
        <v>4015</v>
      </c>
      <c r="AE823" t="s">
        <v>1090</v>
      </c>
      <c r="AF823" t="s">
        <v>4015</v>
      </c>
      <c r="AG823" t="s">
        <v>1087</v>
      </c>
      <c r="AH823" t="s">
        <v>1087</v>
      </c>
      <c r="AI823" t="s">
        <v>1087</v>
      </c>
      <c r="AJ823" t="s">
        <v>1087</v>
      </c>
      <c r="AK823" t="s">
        <v>517</v>
      </c>
      <c r="AL823" t="s">
        <v>947</v>
      </c>
      <c r="AM823" t="s">
        <v>1048</v>
      </c>
      <c r="AN823" t="s">
        <v>645</v>
      </c>
      <c r="AO823" t="s">
        <v>5897</v>
      </c>
      <c r="AP823" t="s">
        <v>5897</v>
      </c>
      <c r="AQ823" t="s">
        <v>4953</v>
      </c>
      <c r="AR823" t="s">
        <v>431</v>
      </c>
      <c r="AS823" t="s">
        <v>477</v>
      </c>
      <c r="AT823" t="s">
        <v>431</v>
      </c>
      <c r="AU823" t="s">
        <v>405</v>
      </c>
      <c r="AV823" t="s">
        <v>405</v>
      </c>
      <c r="AW823" t="s">
        <v>623</v>
      </c>
      <c r="AX823" t="s">
        <v>623</v>
      </c>
      <c r="AY823" t="s">
        <v>431</v>
      </c>
      <c r="AZ823" t="s">
        <v>438</v>
      </c>
      <c r="BA823" t="s">
        <v>438</v>
      </c>
      <c r="BB823" t="s">
        <v>438</v>
      </c>
      <c r="BC823" t="s">
        <v>438</v>
      </c>
      <c r="BD823" t="s">
        <v>439</v>
      </c>
      <c r="BE823" t="s">
        <v>7693</v>
      </c>
      <c r="BF823" t="s">
        <v>441</v>
      </c>
      <c r="BG823" t="s">
        <v>438</v>
      </c>
      <c r="BH823" t="s">
        <v>442</v>
      </c>
      <c r="BI823" t="s">
        <v>438</v>
      </c>
      <c r="BK823" t="s">
        <v>1087</v>
      </c>
      <c r="BM823" t="s">
        <v>2120</v>
      </c>
      <c r="BN823" t="s">
        <v>447</v>
      </c>
    </row>
    <row r="824" spans="1:66">
      <c r="A824">
        <v>820</v>
      </c>
      <c r="B824" t="s">
        <v>186</v>
      </c>
      <c r="C824" t="s">
        <v>7694</v>
      </c>
      <c r="D824" t="s">
        <v>4321</v>
      </c>
      <c r="E824" t="s">
        <v>7695</v>
      </c>
      <c r="F824" t="s">
        <v>2358</v>
      </c>
      <c r="G824" t="s">
        <v>403</v>
      </c>
      <c r="H824" t="s">
        <v>404</v>
      </c>
      <c r="I824" t="s">
        <v>405</v>
      </c>
      <c r="J824" t="s">
        <v>405</v>
      </c>
      <c r="K824" t="s">
        <v>405</v>
      </c>
      <c r="L824" t="s">
        <v>4325</v>
      </c>
      <c r="M824" t="s">
        <v>405</v>
      </c>
      <c r="N824" t="s">
        <v>4326</v>
      </c>
      <c r="O824" t="s">
        <v>4327</v>
      </c>
      <c r="P824" t="s">
        <v>4328</v>
      </c>
      <c r="Q824" t="s">
        <v>4329</v>
      </c>
      <c r="R824" t="s">
        <v>405</v>
      </c>
      <c r="S824" t="s">
        <v>405</v>
      </c>
      <c r="T824" t="s">
        <v>4325</v>
      </c>
      <c r="U824" t="s">
        <v>7696</v>
      </c>
      <c r="V824" t="s">
        <v>7697</v>
      </c>
      <c r="W824" t="s">
        <v>979</v>
      </c>
      <c r="X824" t="s">
        <v>1249</v>
      </c>
      <c r="Y824" t="s">
        <v>979</v>
      </c>
      <c r="Z824" t="s">
        <v>1249</v>
      </c>
      <c r="AA824" t="s">
        <v>1250</v>
      </c>
      <c r="AB824" t="s">
        <v>1959</v>
      </c>
      <c r="AC824" t="s">
        <v>4277</v>
      </c>
      <c r="AD824" t="s">
        <v>1677</v>
      </c>
      <c r="AE824" t="s">
        <v>4277</v>
      </c>
      <c r="AF824" t="s">
        <v>1677</v>
      </c>
      <c r="AG824" t="s">
        <v>7698</v>
      </c>
      <c r="AH824" t="s">
        <v>7699</v>
      </c>
      <c r="AI824" t="s">
        <v>7698</v>
      </c>
      <c r="AJ824" t="s">
        <v>7699</v>
      </c>
      <c r="AK824" t="s">
        <v>517</v>
      </c>
      <c r="AL824" t="s">
        <v>518</v>
      </c>
      <c r="AM824" t="s">
        <v>1048</v>
      </c>
      <c r="AN824" t="s">
        <v>427</v>
      </c>
      <c r="AO824" t="s">
        <v>428</v>
      </c>
      <c r="AP824" t="s">
        <v>2610</v>
      </c>
      <c r="AQ824" t="s">
        <v>7700</v>
      </c>
      <c r="AR824" t="s">
        <v>431</v>
      </c>
      <c r="AS824" t="s">
        <v>477</v>
      </c>
      <c r="AT824" t="s">
        <v>431</v>
      </c>
      <c r="AU824" t="s">
        <v>433</v>
      </c>
      <c r="AV824" t="s">
        <v>434</v>
      </c>
      <c r="AW824" t="s">
        <v>1049</v>
      </c>
      <c r="AX824" t="s">
        <v>7701</v>
      </c>
      <c r="AY824" t="s">
        <v>437</v>
      </c>
      <c r="AZ824" t="s">
        <v>438</v>
      </c>
      <c r="BA824" t="s">
        <v>438</v>
      </c>
      <c r="BB824" t="s">
        <v>438</v>
      </c>
      <c r="BC824" t="s">
        <v>438</v>
      </c>
      <c r="BD824" t="s">
        <v>439</v>
      </c>
      <c r="BE824" t="s">
        <v>7702</v>
      </c>
      <c r="BF824" t="s">
        <v>441</v>
      </c>
      <c r="BG824" t="s">
        <v>442</v>
      </c>
      <c r="BH824" t="s">
        <v>438</v>
      </c>
      <c r="BI824" t="s">
        <v>438</v>
      </c>
      <c r="BJ824" t="s">
        <v>7698</v>
      </c>
      <c r="BM824" t="s">
        <v>1035</v>
      </c>
      <c r="BN824" t="s">
        <v>447</v>
      </c>
    </row>
    <row r="825" spans="1:66">
      <c r="A825">
        <v>821</v>
      </c>
      <c r="B825" t="s">
        <v>1731</v>
      </c>
      <c r="C825" t="s">
        <v>7703</v>
      </c>
      <c r="D825" t="s">
        <v>7704</v>
      </c>
      <c r="BM825" t="s">
        <v>444</v>
      </c>
      <c r="BN825" t="s">
        <v>447</v>
      </c>
    </row>
    <row r="826" spans="1:66">
      <c r="A826">
        <v>822</v>
      </c>
      <c r="B826" t="s">
        <v>1395</v>
      </c>
      <c r="C826" t="s">
        <v>7705</v>
      </c>
      <c r="D826" t="s">
        <v>7706</v>
      </c>
      <c r="BM826" t="s">
        <v>443</v>
      </c>
      <c r="BN826" t="s">
        <v>444</v>
      </c>
    </row>
    <row r="827" spans="1:66">
      <c r="A827">
        <v>823</v>
      </c>
      <c r="B827" t="s">
        <v>186</v>
      </c>
      <c r="C827" t="s">
        <v>214</v>
      </c>
      <c r="D827" t="s">
        <v>7707</v>
      </c>
      <c r="E827" t="s">
        <v>175</v>
      </c>
      <c r="F827" t="s">
        <v>2358</v>
      </c>
      <c r="G827" t="s">
        <v>403</v>
      </c>
      <c r="H827" t="s">
        <v>598</v>
      </c>
      <c r="I827" t="s">
        <v>405</v>
      </c>
      <c r="J827" t="s">
        <v>7708</v>
      </c>
      <c r="K827" t="s">
        <v>405</v>
      </c>
      <c r="L827" t="s">
        <v>7709</v>
      </c>
      <c r="M827" t="s">
        <v>405</v>
      </c>
      <c r="N827" t="s">
        <v>7710</v>
      </c>
      <c r="O827" t="s">
        <v>7711</v>
      </c>
      <c r="P827" t="s">
        <v>7712</v>
      </c>
      <c r="Q827" t="s">
        <v>7713</v>
      </c>
      <c r="R827" t="s">
        <v>7708</v>
      </c>
      <c r="S827" t="s">
        <v>405</v>
      </c>
      <c r="T827" t="s">
        <v>7709</v>
      </c>
      <c r="U827" t="s">
        <v>7714</v>
      </c>
      <c r="V827" t="s">
        <v>7715</v>
      </c>
      <c r="W827" t="s">
        <v>2625</v>
      </c>
      <c r="X827" t="s">
        <v>4121</v>
      </c>
      <c r="Y827" t="s">
        <v>2649</v>
      </c>
      <c r="Z827" t="s">
        <v>5494</v>
      </c>
      <c r="AA827" t="s">
        <v>3728</v>
      </c>
      <c r="AB827" t="s">
        <v>3732</v>
      </c>
      <c r="AC827" t="s">
        <v>2419</v>
      </c>
      <c r="AD827" t="s">
        <v>2686</v>
      </c>
      <c r="AE827" t="s">
        <v>3523</v>
      </c>
      <c r="AF827" t="s">
        <v>2452</v>
      </c>
      <c r="AG827" t="s">
        <v>3851</v>
      </c>
      <c r="AH827" t="s">
        <v>2763</v>
      </c>
      <c r="AI827" t="s">
        <v>4291</v>
      </c>
      <c r="AJ827" t="s">
        <v>643</v>
      </c>
      <c r="AK827" t="s">
        <v>517</v>
      </c>
      <c r="AL827" t="s">
        <v>518</v>
      </c>
      <c r="AM827" t="s">
        <v>474</v>
      </c>
      <c r="AN827" t="s">
        <v>427</v>
      </c>
      <c r="AO827" t="s">
        <v>428</v>
      </c>
      <c r="AP827" t="s">
        <v>429</v>
      </c>
      <c r="AQ827" t="s">
        <v>7716</v>
      </c>
      <c r="AR827" t="s">
        <v>431</v>
      </c>
      <c r="AS827" t="s">
        <v>548</v>
      </c>
      <c r="AT827" t="s">
        <v>431</v>
      </c>
      <c r="AU827" t="s">
        <v>478</v>
      </c>
      <c r="AV827" t="s">
        <v>674</v>
      </c>
      <c r="AW827" t="s">
        <v>480</v>
      </c>
      <c r="AX827" t="s">
        <v>4743</v>
      </c>
      <c r="AY827" t="s">
        <v>431</v>
      </c>
      <c r="AZ827" t="s">
        <v>438</v>
      </c>
      <c r="BA827" t="s">
        <v>438</v>
      </c>
      <c r="BB827" t="s">
        <v>438</v>
      </c>
      <c r="BC827" t="s">
        <v>438</v>
      </c>
      <c r="BD827" t="s">
        <v>439</v>
      </c>
      <c r="BE827" t="s">
        <v>7717</v>
      </c>
      <c r="BF827" t="s">
        <v>7718</v>
      </c>
      <c r="BG827" t="s">
        <v>442</v>
      </c>
      <c r="BH827" t="s">
        <v>438</v>
      </c>
      <c r="BI827" t="s">
        <v>438</v>
      </c>
      <c r="BJ827" t="s">
        <v>2763</v>
      </c>
      <c r="BM827" t="s">
        <v>485</v>
      </c>
      <c r="BN827" t="s">
        <v>485</v>
      </c>
    </row>
    <row r="828" spans="1:66">
      <c r="A828">
        <v>824</v>
      </c>
      <c r="B828" t="s">
        <v>186</v>
      </c>
      <c r="C828" t="s">
        <v>290</v>
      </c>
      <c r="D828" t="s">
        <v>7719</v>
      </c>
      <c r="E828" t="s">
        <v>7720</v>
      </c>
      <c r="F828" t="s">
        <v>2358</v>
      </c>
      <c r="G828" t="s">
        <v>403</v>
      </c>
      <c r="H828" t="s">
        <v>578</v>
      </c>
      <c r="I828" t="s">
        <v>405</v>
      </c>
      <c r="J828" t="s">
        <v>7721</v>
      </c>
      <c r="K828" t="s">
        <v>405</v>
      </c>
      <c r="L828" t="s">
        <v>7722</v>
      </c>
      <c r="M828" t="s">
        <v>405</v>
      </c>
      <c r="N828" t="s">
        <v>7723</v>
      </c>
      <c r="O828" t="s">
        <v>7724</v>
      </c>
      <c r="P828" t="s">
        <v>7725</v>
      </c>
      <c r="Q828" t="s">
        <v>6741</v>
      </c>
      <c r="R828" t="s">
        <v>7721</v>
      </c>
      <c r="S828" t="s">
        <v>405</v>
      </c>
      <c r="T828" t="s">
        <v>7722</v>
      </c>
      <c r="U828" t="s">
        <v>7726</v>
      </c>
      <c r="V828" t="s">
        <v>7727</v>
      </c>
      <c r="W828" t="s">
        <v>1023</v>
      </c>
      <c r="X828" t="s">
        <v>1000</v>
      </c>
      <c r="Y828" t="s">
        <v>1621</v>
      </c>
      <c r="Z828" t="s">
        <v>938</v>
      </c>
      <c r="AA828" t="s">
        <v>642</v>
      </c>
      <c r="AB828" t="s">
        <v>643</v>
      </c>
      <c r="AC828" t="s">
        <v>1838</v>
      </c>
      <c r="AD828" t="s">
        <v>643</v>
      </c>
      <c r="AE828" t="s">
        <v>1086</v>
      </c>
      <c r="AF828" t="s">
        <v>643</v>
      </c>
      <c r="AG828" t="s">
        <v>2404</v>
      </c>
      <c r="AH828" t="s">
        <v>7332</v>
      </c>
      <c r="AI828" t="s">
        <v>2351</v>
      </c>
      <c r="AJ828" t="s">
        <v>4465</v>
      </c>
      <c r="AK828" t="s">
        <v>517</v>
      </c>
      <c r="AL828" t="s">
        <v>592</v>
      </c>
      <c r="AM828" t="s">
        <v>474</v>
      </c>
      <c r="AN828" t="s">
        <v>427</v>
      </c>
      <c r="AO828" t="s">
        <v>428</v>
      </c>
      <c r="AP828" t="s">
        <v>429</v>
      </c>
      <c r="AQ828" t="s">
        <v>725</v>
      </c>
      <c r="AR828" t="s">
        <v>431</v>
      </c>
      <c r="AS828" t="s">
        <v>477</v>
      </c>
      <c r="AT828" t="s">
        <v>431</v>
      </c>
      <c r="AU828" t="s">
        <v>520</v>
      </c>
      <c r="AV828" t="s">
        <v>674</v>
      </c>
      <c r="AW828" t="s">
        <v>521</v>
      </c>
      <c r="AX828" t="s">
        <v>549</v>
      </c>
      <c r="AY828" t="s">
        <v>431</v>
      </c>
      <c r="AZ828" t="s">
        <v>438</v>
      </c>
      <c r="BA828" t="s">
        <v>438</v>
      </c>
      <c r="BB828" t="s">
        <v>438</v>
      </c>
      <c r="BC828" t="s">
        <v>438</v>
      </c>
      <c r="BD828" t="s">
        <v>439</v>
      </c>
      <c r="BE828" t="s">
        <v>483</v>
      </c>
      <c r="BF828" t="s">
        <v>7728</v>
      </c>
      <c r="BG828" t="s">
        <v>442</v>
      </c>
      <c r="BH828" t="s">
        <v>442</v>
      </c>
      <c r="BI828" t="s">
        <v>438</v>
      </c>
      <c r="BJ828" t="s">
        <v>7332</v>
      </c>
      <c r="BK828" t="s">
        <v>7332</v>
      </c>
      <c r="BM828" t="s">
        <v>444</v>
      </c>
      <c r="BN828" t="s">
        <v>485</v>
      </c>
    </row>
    <row r="829" spans="1:66">
      <c r="A829">
        <v>825</v>
      </c>
      <c r="B829" t="s">
        <v>186</v>
      </c>
      <c r="C829" t="s">
        <v>7729</v>
      </c>
      <c r="D829" t="s">
        <v>7514</v>
      </c>
      <c r="E829" t="s">
        <v>7730</v>
      </c>
      <c r="F829" t="s">
        <v>2358</v>
      </c>
      <c r="G829" t="s">
        <v>403</v>
      </c>
      <c r="H829" t="s">
        <v>814</v>
      </c>
      <c r="I829" t="s">
        <v>405</v>
      </c>
      <c r="J829" t="s">
        <v>7731</v>
      </c>
      <c r="K829" t="s">
        <v>7517</v>
      </c>
      <c r="L829" t="s">
        <v>7518</v>
      </c>
      <c r="M829" t="s">
        <v>7519</v>
      </c>
      <c r="N829" t="s">
        <v>7520</v>
      </c>
      <c r="O829" t="s">
        <v>7732</v>
      </c>
      <c r="P829" t="s">
        <v>7733</v>
      </c>
      <c r="Q829" t="s">
        <v>7734</v>
      </c>
      <c r="R829" t="s">
        <v>7731</v>
      </c>
      <c r="S829" t="s">
        <v>7517</v>
      </c>
      <c r="T829" t="s">
        <v>7518</v>
      </c>
      <c r="U829" t="s">
        <v>7735</v>
      </c>
      <c r="V829" t="s">
        <v>7736</v>
      </c>
      <c r="W829" t="s">
        <v>1838</v>
      </c>
      <c r="X829" t="s">
        <v>1313</v>
      </c>
      <c r="Y829" t="s">
        <v>1838</v>
      </c>
      <c r="Z829" t="s">
        <v>1313</v>
      </c>
      <c r="AA829" t="s">
        <v>1313</v>
      </c>
      <c r="AB829" t="s">
        <v>643</v>
      </c>
      <c r="AC829" t="s">
        <v>3523</v>
      </c>
      <c r="AD829" t="s">
        <v>643</v>
      </c>
      <c r="AE829" t="s">
        <v>3313</v>
      </c>
      <c r="AF829" t="s">
        <v>2405</v>
      </c>
      <c r="AG829" t="s">
        <v>2879</v>
      </c>
      <c r="AH829" t="s">
        <v>2348</v>
      </c>
      <c r="AI829" t="s">
        <v>4676</v>
      </c>
      <c r="AJ829" t="s">
        <v>2580</v>
      </c>
      <c r="AK829" t="s">
        <v>517</v>
      </c>
      <c r="AL829" t="s">
        <v>518</v>
      </c>
      <c r="AM829" t="s">
        <v>1048</v>
      </c>
      <c r="AN829" t="s">
        <v>427</v>
      </c>
      <c r="AO829" t="s">
        <v>428</v>
      </c>
      <c r="AP829" t="s">
        <v>7737</v>
      </c>
      <c r="AQ829" t="s">
        <v>7738</v>
      </c>
      <c r="AR829" t="s">
        <v>431</v>
      </c>
      <c r="AS829" t="s">
        <v>7739</v>
      </c>
      <c r="AT829" t="s">
        <v>431</v>
      </c>
      <c r="AU829" t="s">
        <v>405</v>
      </c>
      <c r="AV829" t="s">
        <v>405</v>
      </c>
      <c r="AW829" t="s">
        <v>623</v>
      </c>
      <c r="AX829" t="s">
        <v>623</v>
      </c>
      <c r="AY829" t="s">
        <v>431</v>
      </c>
      <c r="AZ829" t="s">
        <v>438</v>
      </c>
      <c r="BA829" t="s">
        <v>438</v>
      </c>
      <c r="BB829" t="s">
        <v>438</v>
      </c>
      <c r="BC829" t="s">
        <v>438</v>
      </c>
      <c r="BD829" t="s">
        <v>439</v>
      </c>
      <c r="BE829" t="s">
        <v>7529</v>
      </c>
      <c r="BF829" t="s">
        <v>1349</v>
      </c>
      <c r="BG829" t="s">
        <v>442</v>
      </c>
      <c r="BH829" t="s">
        <v>442</v>
      </c>
      <c r="BI829" t="s">
        <v>438</v>
      </c>
      <c r="BJ829" t="s">
        <v>2348</v>
      </c>
      <c r="BK829" t="s">
        <v>2348</v>
      </c>
      <c r="BM829" t="s">
        <v>1035</v>
      </c>
      <c r="BN829" t="s">
        <v>447</v>
      </c>
    </row>
    <row r="830" spans="1:66">
      <c r="A830">
        <v>826</v>
      </c>
      <c r="B830" t="s">
        <v>186</v>
      </c>
      <c r="C830" t="s">
        <v>7740</v>
      </c>
      <c r="D830" t="s">
        <v>7741</v>
      </c>
      <c r="E830" t="s">
        <v>7740</v>
      </c>
      <c r="F830" t="s">
        <v>2358</v>
      </c>
      <c r="G830" t="s">
        <v>403</v>
      </c>
      <c r="H830" t="s">
        <v>1580</v>
      </c>
      <c r="I830" t="s">
        <v>7742</v>
      </c>
      <c r="J830" t="s">
        <v>7743</v>
      </c>
      <c r="K830" t="s">
        <v>405</v>
      </c>
      <c r="L830" t="s">
        <v>7744</v>
      </c>
      <c r="M830" t="s">
        <v>3979</v>
      </c>
      <c r="N830" t="s">
        <v>7745</v>
      </c>
      <c r="O830" t="s">
        <v>7746</v>
      </c>
      <c r="P830" t="s">
        <v>7746</v>
      </c>
      <c r="Q830" t="s">
        <v>7747</v>
      </c>
      <c r="R830" t="s">
        <v>7743</v>
      </c>
      <c r="S830" t="s">
        <v>405</v>
      </c>
      <c r="T830" t="s">
        <v>7744</v>
      </c>
      <c r="U830" t="s">
        <v>7748</v>
      </c>
      <c r="V830" t="s">
        <v>7749</v>
      </c>
      <c r="W830" t="s">
        <v>2539</v>
      </c>
      <c r="X830" t="s">
        <v>2539</v>
      </c>
      <c r="Y830" t="s">
        <v>2539</v>
      </c>
      <c r="Z830" t="s">
        <v>2539</v>
      </c>
      <c r="AA830" t="s">
        <v>2539</v>
      </c>
      <c r="AB830" t="s">
        <v>2539</v>
      </c>
      <c r="AC830" t="s">
        <v>2539</v>
      </c>
      <c r="AD830" t="s">
        <v>2539</v>
      </c>
      <c r="AE830" t="s">
        <v>2539</v>
      </c>
      <c r="AF830" t="s">
        <v>2539</v>
      </c>
      <c r="AG830" t="s">
        <v>2539</v>
      </c>
      <c r="AH830" t="s">
        <v>2539</v>
      </c>
      <c r="AI830" t="s">
        <v>2539</v>
      </c>
      <c r="AJ830" t="s">
        <v>2539</v>
      </c>
      <c r="AK830" t="s">
        <v>517</v>
      </c>
      <c r="AL830" t="s">
        <v>592</v>
      </c>
      <c r="AM830" t="s">
        <v>1048</v>
      </c>
      <c r="AN830" t="s">
        <v>427</v>
      </c>
      <c r="AO830" t="s">
        <v>428</v>
      </c>
      <c r="AP830" t="s">
        <v>429</v>
      </c>
      <c r="AQ830" t="s">
        <v>483</v>
      </c>
      <c r="AR830" t="s">
        <v>431</v>
      </c>
      <c r="AS830" t="s">
        <v>477</v>
      </c>
      <c r="AT830" t="s">
        <v>431</v>
      </c>
      <c r="AU830" t="s">
        <v>520</v>
      </c>
      <c r="AV830" t="s">
        <v>479</v>
      </c>
      <c r="AW830" t="s">
        <v>521</v>
      </c>
      <c r="AX830" t="s">
        <v>435</v>
      </c>
      <c r="AY830" t="s">
        <v>437</v>
      </c>
      <c r="AZ830" t="s">
        <v>438</v>
      </c>
      <c r="BA830" t="s">
        <v>438</v>
      </c>
      <c r="BB830" t="s">
        <v>438</v>
      </c>
      <c r="BC830" t="s">
        <v>438</v>
      </c>
      <c r="BD830" t="s">
        <v>439</v>
      </c>
      <c r="BE830" t="s">
        <v>483</v>
      </c>
      <c r="BF830" t="s">
        <v>441</v>
      </c>
      <c r="BG830" t="s">
        <v>438</v>
      </c>
      <c r="BH830" t="s">
        <v>442</v>
      </c>
      <c r="BI830" t="s">
        <v>438</v>
      </c>
      <c r="BK830" t="s">
        <v>3732</v>
      </c>
      <c r="BM830" t="s">
        <v>485</v>
      </c>
      <c r="BN830" t="s">
        <v>444</v>
      </c>
    </row>
    <row r="831" spans="1:66">
      <c r="A831">
        <v>827</v>
      </c>
      <c r="B831" t="s">
        <v>186</v>
      </c>
      <c r="C831" t="s">
        <v>7750</v>
      </c>
      <c r="D831" t="s">
        <v>7751</v>
      </c>
      <c r="E831" t="s">
        <v>7750</v>
      </c>
      <c r="F831" t="s">
        <v>2358</v>
      </c>
      <c r="G831" t="s">
        <v>403</v>
      </c>
      <c r="H831" t="s">
        <v>1580</v>
      </c>
      <c r="I831" t="s">
        <v>405</v>
      </c>
      <c r="J831" t="s">
        <v>7752</v>
      </c>
      <c r="K831" t="s">
        <v>405</v>
      </c>
      <c r="L831" t="s">
        <v>7753</v>
      </c>
      <c r="M831" t="s">
        <v>405</v>
      </c>
      <c r="N831" t="s">
        <v>7754</v>
      </c>
      <c r="O831" t="s">
        <v>7755</v>
      </c>
      <c r="P831" t="s">
        <v>7756</v>
      </c>
      <c r="Q831" t="s">
        <v>7757</v>
      </c>
      <c r="R831" t="s">
        <v>7752</v>
      </c>
      <c r="S831" t="s">
        <v>405</v>
      </c>
      <c r="T831" t="s">
        <v>7753</v>
      </c>
      <c r="U831" t="s">
        <v>7758</v>
      </c>
      <c r="V831" t="s">
        <v>7759</v>
      </c>
      <c r="W831" t="s">
        <v>642</v>
      </c>
      <c r="X831" t="s">
        <v>3244</v>
      </c>
      <c r="Y831" t="s">
        <v>1106</v>
      </c>
      <c r="Z831" t="s">
        <v>3244</v>
      </c>
      <c r="AA831" t="s">
        <v>2784</v>
      </c>
      <c r="AB831" t="s">
        <v>7760</v>
      </c>
      <c r="AC831" t="s">
        <v>2490</v>
      </c>
      <c r="AD831" t="s">
        <v>7761</v>
      </c>
      <c r="AE831" t="s">
        <v>3539</v>
      </c>
      <c r="AF831" t="s">
        <v>2150</v>
      </c>
      <c r="AG831" t="s">
        <v>2717</v>
      </c>
      <c r="AH831" t="s">
        <v>1677</v>
      </c>
      <c r="AI831" t="s">
        <v>2511</v>
      </c>
      <c r="AJ831" t="s">
        <v>1677</v>
      </c>
      <c r="AK831" t="s">
        <v>517</v>
      </c>
      <c r="AL831" t="s">
        <v>518</v>
      </c>
      <c r="AM831" t="s">
        <v>1048</v>
      </c>
      <c r="AN831" t="s">
        <v>427</v>
      </c>
      <c r="AO831" t="s">
        <v>428</v>
      </c>
      <c r="AP831" t="s">
        <v>5630</v>
      </c>
      <c r="AQ831" t="s">
        <v>7762</v>
      </c>
      <c r="AR831" t="s">
        <v>431</v>
      </c>
      <c r="AS831" t="s">
        <v>548</v>
      </c>
      <c r="AT831" t="s">
        <v>431</v>
      </c>
      <c r="AU831" t="s">
        <v>405</v>
      </c>
      <c r="AV831" t="s">
        <v>405</v>
      </c>
      <c r="AW831" t="s">
        <v>623</v>
      </c>
      <c r="AX831" t="s">
        <v>623</v>
      </c>
      <c r="AY831" t="s">
        <v>431</v>
      </c>
      <c r="AZ831" t="s">
        <v>438</v>
      </c>
      <c r="BA831" t="s">
        <v>438</v>
      </c>
      <c r="BB831" t="s">
        <v>438</v>
      </c>
      <c r="BC831" t="s">
        <v>438</v>
      </c>
      <c r="BD831" t="s">
        <v>439</v>
      </c>
      <c r="BE831" t="s">
        <v>7763</v>
      </c>
      <c r="BF831" t="s">
        <v>1006</v>
      </c>
      <c r="BG831" t="s">
        <v>442</v>
      </c>
      <c r="BH831" t="s">
        <v>442</v>
      </c>
      <c r="BI831" t="s">
        <v>438</v>
      </c>
      <c r="BJ831" t="s">
        <v>2717</v>
      </c>
      <c r="BK831" t="s">
        <v>2717</v>
      </c>
      <c r="BM831" t="s">
        <v>485</v>
      </c>
      <c r="BN831" t="s">
        <v>444</v>
      </c>
    </row>
    <row r="832" spans="1:66">
      <c r="A832">
        <v>828</v>
      </c>
      <c r="B832" t="s">
        <v>186</v>
      </c>
      <c r="C832" t="s">
        <v>252</v>
      </c>
      <c r="D832" t="s">
        <v>7764</v>
      </c>
      <c r="E832" t="s">
        <v>7765</v>
      </c>
      <c r="F832" t="s">
        <v>2358</v>
      </c>
      <c r="G832" t="s">
        <v>403</v>
      </c>
      <c r="H832" t="s">
        <v>578</v>
      </c>
      <c r="I832" t="s">
        <v>405</v>
      </c>
      <c r="J832" t="s">
        <v>7766</v>
      </c>
      <c r="K832" t="s">
        <v>405</v>
      </c>
      <c r="L832" t="s">
        <v>7767</v>
      </c>
      <c r="M832" t="s">
        <v>405</v>
      </c>
      <c r="N832" t="s">
        <v>7768</v>
      </c>
      <c r="O832" t="s">
        <v>7769</v>
      </c>
      <c r="P832" t="s">
        <v>7770</v>
      </c>
      <c r="Q832" t="s">
        <v>6741</v>
      </c>
      <c r="R832" t="s">
        <v>7766</v>
      </c>
      <c r="S832" t="s">
        <v>405</v>
      </c>
      <c r="T832" t="s">
        <v>7767</v>
      </c>
      <c r="U832" t="s">
        <v>7771</v>
      </c>
      <c r="V832" t="s">
        <v>7772</v>
      </c>
      <c r="W832" t="s">
        <v>1687</v>
      </c>
      <c r="X832" t="s">
        <v>641</v>
      </c>
      <c r="Y832" t="s">
        <v>1084</v>
      </c>
      <c r="Z832" t="s">
        <v>641</v>
      </c>
      <c r="AA832" t="s">
        <v>642</v>
      </c>
      <c r="AB832" t="s">
        <v>643</v>
      </c>
      <c r="AC832" t="s">
        <v>642</v>
      </c>
      <c r="AD832" t="s">
        <v>643</v>
      </c>
      <c r="AE832" t="s">
        <v>2404</v>
      </c>
      <c r="AF832" t="s">
        <v>2345</v>
      </c>
      <c r="AG832" t="s">
        <v>3086</v>
      </c>
      <c r="AH832" t="s">
        <v>4442</v>
      </c>
      <c r="AI832" t="s">
        <v>7332</v>
      </c>
      <c r="AJ832" t="s">
        <v>2348</v>
      </c>
      <c r="AK832" t="s">
        <v>517</v>
      </c>
      <c r="AL832" t="s">
        <v>518</v>
      </c>
      <c r="AM832" t="s">
        <v>474</v>
      </c>
      <c r="AN832" t="s">
        <v>427</v>
      </c>
      <c r="AO832" t="s">
        <v>7773</v>
      </c>
      <c r="AP832" t="s">
        <v>429</v>
      </c>
      <c r="AQ832" t="s">
        <v>483</v>
      </c>
      <c r="AR832" t="s">
        <v>431</v>
      </c>
      <c r="AS832" t="s">
        <v>477</v>
      </c>
      <c r="AT832" t="s">
        <v>431</v>
      </c>
      <c r="AU832" t="s">
        <v>520</v>
      </c>
      <c r="AV832" t="s">
        <v>434</v>
      </c>
      <c r="AW832" t="s">
        <v>521</v>
      </c>
      <c r="AX832" t="s">
        <v>549</v>
      </c>
      <c r="AY832" t="s">
        <v>431</v>
      </c>
      <c r="AZ832" t="s">
        <v>438</v>
      </c>
      <c r="BA832" t="s">
        <v>438</v>
      </c>
      <c r="BB832" t="s">
        <v>438</v>
      </c>
      <c r="BC832" t="s">
        <v>438</v>
      </c>
      <c r="BD832" t="s">
        <v>439</v>
      </c>
      <c r="BE832" t="s">
        <v>725</v>
      </c>
      <c r="BF832" t="s">
        <v>441</v>
      </c>
      <c r="BG832" t="s">
        <v>442</v>
      </c>
      <c r="BH832" t="s">
        <v>442</v>
      </c>
      <c r="BI832" t="s">
        <v>438</v>
      </c>
      <c r="BJ832" t="s">
        <v>4442</v>
      </c>
      <c r="BK832" t="s">
        <v>4442</v>
      </c>
      <c r="BM832" t="s">
        <v>485</v>
      </c>
      <c r="BN832" t="s">
        <v>485</v>
      </c>
    </row>
    <row r="833" spans="1:66">
      <c r="A833">
        <v>829</v>
      </c>
      <c r="B833" t="s">
        <v>186</v>
      </c>
      <c r="C833" t="s">
        <v>7774</v>
      </c>
      <c r="D833" t="s">
        <v>5008</v>
      </c>
      <c r="E833" t="s">
        <v>7775</v>
      </c>
      <c r="F833" t="s">
        <v>2358</v>
      </c>
      <c r="G833" t="s">
        <v>403</v>
      </c>
      <c r="H833" t="s">
        <v>578</v>
      </c>
      <c r="I833" t="s">
        <v>405</v>
      </c>
      <c r="J833" t="s">
        <v>405</v>
      </c>
      <c r="K833" t="s">
        <v>405</v>
      </c>
      <c r="L833" t="s">
        <v>5817</v>
      </c>
      <c r="M833" t="s">
        <v>405</v>
      </c>
      <c r="N833" t="s">
        <v>7776</v>
      </c>
      <c r="O833" t="s">
        <v>7777</v>
      </c>
      <c r="P833" t="s">
        <v>7777</v>
      </c>
      <c r="Q833" t="s">
        <v>405</v>
      </c>
      <c r="R833" t="s">
        <v>405</v>
      </c>
      <c r="S833" t="s">
        <v>405</v>
      </c>
      <c r="T833" t="s">
        <v>5817</v>
      </c>
      <c r="U833" t="s">
        <v>7778</v>
      </c>
      <c r="V833" t="s">
        <v>7779</v>
      </c>
      <c r="W833" t="s">
        <v>973</v>
      </c>
      <c r="X833" t="s">
        <v>641</v>
      </c>
      <c r="Y833" t="s">
        <v>973</v>
      </c>
      <c r="Z833" t="s">
        <v>641</v>
      </c>
      <c r="AA833" t="s">
        <v>642</v>
      </c>
      <c r="AB833" t="s">
        <v>643</v>
      </c>
      <c r="AC833" t="s">
        <v>642</v>
      </c>
      <c r="AD833" t="s">
        <v>643</v>
      </c>
      <c r="AE833" t="s">
        <v>2419</v>
      </c>
      <c r="AF833" t="s">
        <v>643</v>
      </c>
      <c r="AG833" t="s">
        <v>2404</v>
      </c>
      <c r="AH833" t="s">
        <v>2580</v>
      </c>
      <c r="AI833" t="s">
        <v>2404</v>
      </c>
      <c r="AJ833" t="s">
        <v>2580</v>
      </c>
      <c r="AK833" t="s">
        <v>517</v>
      </c>
      <c r="AL833" t="s">
        <v>518</v>
      </c>
      <c r="AM833" t="s">
        <v>426</v>
      </c>
      <c r="AN833" t="s">
        <v>427</v>
      </c>
      <c r="AO833" t="s">
        <v>428</v>
      </c>
      <c r="AP833" t="s">
        <v>429</v>
      </c>
      <c r="AQ833" t="s">
        <v>483</v>
      </c>
      <c r="AR833" t="s">
        <v>431</v>
      </c>
      <c r="AS833" t="s">
        <v>7780</v>
      </c>
      <c r="AT833" t="s">
        <v>431</v>
      </c>
      <c r="AU833" t="s">
        <v>520</v>
      </c>
      <c r="AV833" t="s">
        <v>906</v>
      </c>
      <c r="AW833" t="s">
        <v>521</v>
      </c>
      <c r="AX833" t="s">
        <v>1049</v>
      </c>
      <c r="AY833" t="s">
        <v>437</v>
      </c>
      <c r="AZ833" t="s">
        <v>438</v>
      </c>
      <c r="BA833" t="s">
        <v>438</v>
      </c>
      <c r="BB833" t="s">
        <v>438</v>
      </c>
      <c r="BC833" t="s">
        <v>438</v>
      </c>
      <c r="BD833" t="s">
        <v>439</v>
      </c>
      <c r="BE833" t="s">
        <v>483</v>
      </c>
      <c r="BG833" t="s">
        <v>438</v>
      </c>
      <c r="BH833" t="s">
        <v>438</v>
      </c>
      <c r="BI833" t="s">
        <v>438</v>
      </c>
      <c r="BM833" t="s">
        <v>443</v>
      </c>
      <c r="BN833" t="s">
        <v>485</v>
      </c>
    </row>
    <row r="834" spans="1:66">
      <c r="A834">
        <v>830</v>
      </c>
      <c r="B834" t="s">
        <v>186</v>
      </c>
      <c r="C834" t="s">
        <v>7781</v>
      </c>
      <c r="D834" t="s">
        <v>7782</v>
      </c>
      <c r="E834" t="s">
        <v>7783</v>
      </c>
      <c r="F834" t="s">
        <v>2358</v>
      </c>
      <c r="G834" t="s">
        <v>403</v>
      </c>
      <c r="H834" t="s">
        <v>628</v>
      </c>
      <c r="I834" t="s">
        <v>405</v>
      </c>
      <c r="J834" t="s">
        <v>7784</v>
      </c>
      <c r="K834" t="s">
        <v>7785</v>
      </c>
      <c r="L834" t="s">
        <v>7786</v>
      </c>
      <c r="M834" t="s">
        <v>405</v>
      </c>
      <c r="N834" t="s">
        <v>7787</v>
      </c>
      <c r="O834" t="s">
        <v>7788</v>
      </c>
      <c r="P834" t="s">
        <v>7788</v>
      </c>
      <c r="Q834" t="s">
        <v>7789</v>
      </c>
      <c r="R834" t="s">
        <v>7784</v>
      </c>
      <c r="S834" t="s">
        <v>7785</v>
      </c>
      <c r="T834" t="s">
        <v>7786</v>
      </c>
      <c r="U834" t="s">
        <v>7790</v>
      </c>
      <c r="V834" t="s">
        <v>7791</v>
      </c>
      <c r="W834" t="s">
        <v>1838</v>
      </c>
      <c r="X834" t="s">
        <v>2964</v>
      </c>
      <c r="Y834" t="s">
        <v>1838</v>
      </c>
      <c r="Z834" t="s">
        <v>2964</v>
      </c>
      <c r="AA834" t="s">
        <v>2964</v>
      </c>
      <c r="AB834" t="s">
        <v>3791</v>
      </c>
      <c r="AC834" t="s">
        <v>2964</v>
      </c>
      <c r="AD834" t="s">
        <v>3791</v>
      </c>
      <c r="AE834" t="s">
        <v>2964</v>
      </c>
      <c r="AF834" t="s">
        <v>3791</v>
      </c>
      <c r="AG834" t="s">
        <v>2344</v>
      </c>
      <c r="AH834" t="s">
        <v>2784</v>
      </c>
      <c r="AI834" t="s">
        <v>2950</v>
      </c>
      <c r="AJ834" t="s">
        <v>2784</v>
      </c>
      <c r="AK834" t="s">
        <v>517</v>
      </c>
      <c r="AL834" t="s">
        <v>592</v>
      </c>
      <c r="AM834" t="s">
        <v>426</v>
      </c>
      <c r="AN834" t="s">
        <v>427</v>
      </c>
      <c r="AO834" t="s">
        <v>2880</v>
      </c>
      <c r="AP834" t="s">
        <v>985</v>
      </c>
      <c r="AQ834" t="s">
        <v>7792</v>
      </c>
      <c r="AR834" t="s">
        <v>431</v>
      </c>
      <c r="AS834" t="s">
        <v>477</v>
      </c>
      <c r="AT834" t="s">
        <v>431</v>
      </c>
      <c r="AU834" t="s">
        <v>405</v>
      </c>
      <c r="AV834" t="s">
        <v>405</v>
      </c>
      <c r="AW834" t="s">
        <v>623</v>
      </c>
      <c r="AX834" t="s">
        <v>623</v>
      </c>
      <c r="AY834" t="s">
        <v>431</v>
      </c>
      <c r="AZ834" t="s">
        <v>438</v>
      </c>
      <c r="BA834" t="s">
        <v>438</v>
      </c>
      <c r="BB834" t="s">
        <v>438</v>
      </c>
      <c r="BC834" t="s">
        <v>438</v>
      </c>
      <c r="BD834" t="s">
        <v>439</v>
      </c>
      <c r="BE834" t="s">
        <v>7793</v>
      </c>
      <c r="BF834" t="s">
        <v>1006</v>
      </c>
      <c r="BG834" t="s">
        <v>442</v>
      </c>
      <c r="BH834" t="s">
        <v>442</v>
      </c>
      <c r="BI834" t="s">
        <v>438</v>
      </c>
      <c r="BJ834" t="s">
        <v>2784</v>
      </c>
      <c r="BK834" t="s">
        <v>2351</v>
      </c>
      <c r="BM834" t="s">
        <v>443</v>
      </c>
      <c r="BN834" t="s">
        <v>447</v>
      </c>
    </row>
    <row r="835" spans="1:66">
      <c r="A835">
        <v>831</v>
      </c>
      <c r="B835" t="s">
        <v>186</v>
      </c>
      <c r="C835" t="s">
        <v>7794</v>
      </c>
      <c r="D835" t="s">
        <v>7795</v>
      </c>
      <c r="E835" t="s">
        <v>7794</v>
      </c>
      <c r="F835" t="s">
        <v>2358</v>
      </c>
      <c r="G835" t="s">
        <v>403</v>
      </c>
      <c r="H835" t="s">
        <v>814</v>
      </c>
      <c r="I835" t="s">
        <v>7796</v>
      </c>
      <c r="J835" t="s">
        <v>7797</v>
      </c>
      <c r="K835" t="s">
        <v>7797</v>
      </c>
      <c r="L835" t="s">
        <v>7798</v>
      </c>
      <c r="M835" t="s">
        <v>7799</v>
      </c>
      <c r="N835" t="s">
        <v>7796</v>
      </c>
      <c r="O835" t="s">
        <v>7800</v>
      </c>
      <c r="P835" t="s">
        <v>7800</v>
      </c>
      <c r="Q835" t="s">
        <v>7801</v>
      </c>
      <c r="R835" t="s">
        <v>7797</v>
      </c>
      <c r="S835" t="s">
        <v>7797</v>
      </c>
      <c r="T835" t="s">
        <v>7798</v>
      </c>
      <c r="U835" t="s">
        <v>7802</v>
      </c>
      <c r="V835" t="s">
        <v>7803</v>
      </c>
      <c r="W835" t="s">
        <v>2819</v>
      </c>
      <c r="X835" t="s">
        <v>1493</v>
      </c>
      <c r="Y835" t="s">
        <v>7804</v>
      </c>
      <c r="Z835" t="s">
        <v>7805</v>
      </c>
      <c r="AA835" t="s">
        <v>3570</v>
      </c>
      <c r="AB835" t="s">
        <v>2685</v>
      </c>
      <c r="AC835" t="s">
        <v>6708</v>
      </c>
      <c r="AD835" t="s">
        <v>984</v>
      </c>
      <c r="AE835" t="s">
        <v>984</v>
      </c>
      <c r="AF835" t="s">
        <v>643</v>
      </c>
      <c r="AG835" t="s">
        <v>2539</v>
      </c>
      <c r="AH835" t="s">
        <v>2539</v>
      </c>
      <c r="AI835" t="s">
        <v>2539</v>
      </c>
      <c r="AJ835" t="s">
        <v>2539</v>
      </c>
      <c r="AK835" t="s">
        <v>517</v>
      </c>
      <c r="AL835" t="s">
        <v>518</v>
      </c>
      <c r="AM835" t="s">
        <v>1048</v>
      </c>
      <c r="AN835" t="s">
        <v>427</v>
      </c>
      <c r="AO835" t="s">
        <v>428</v>
      </c>
      <c r="AP835" t="s">
        <v>5766</v>
      </c>
      <c r="AQ835" t="s">
        <v>646</v>
      </c>
      <c r="AR835" t="s">
        <v>431</v>
      </c>
      <c r="AS835" t="s">
        <v>477</v>
      </c>
      <c r="AT835" t="s">
        <v>431</v>
      </c>
      <c r="AU835" t="s">
        <v>520</v>
      </c>
      <c r="AV835" t="s">
        <v>434</v>
      </c>
      <c r="AW835" t="s">
        <v>1049</v>
      </c>
      <c r="AX835" t="s">
        <v>7806</v>
      </c>
      <c r="AY835" t="s">
        <v>437</v>
      </c>
      <c r="AZ835" t="s">
        <v>438</v>
      </c>
      <c r="BA835" t="s">
        <v>438</v>
      </c>
      <c r="BB835" t="s">
        <v>438</v>
      </c>
      <c r="BC835" t="s">
        <v>438</v>
      </c>
      <c r="BD835" t="s">
        <v>439</v>
      </c>
      <c r="BE835" t="s">
        <v>7807</v>
      </c>
      <c r="BF835" t="s">
        <v>441</v>
      </c>
      <c r="BG835" t="s">
        <v>438</v>
      </c>
      <c r="BH835" t="s">
        <v>442</v>
      </c>
      <c r="BI835" t="s">
        <v>438</v>
      </c>
      <c r="BK835" t="s">
        <v>2419</v>
      </c>
      <c r="BM835" t="s">
        <v>485</v>
      </c>
      <c r="BN835" t="s">
        <v>444</v>
      </c>
    </row>
    <row r="836" spans="1:66">
      <c r="A836">
        <v>832</v>
      </c>
      <c r="B836" t="s">
        <v>186</v>
      </c>
      <c r="C836" t="s">
        <v>7808</v>
      </c>
      <c r="D836" t="s">
        <v>5966</v>
      </c>
      <c r="E836" t="s">
        <v>7809</v>
      </c>
      <c r="F836" t="s">
        <v>2358</v>
      </c>
      <c r="G836" t="s">
        <v>403</v>
      </c>
      <c r="H836" t="s">
        <v>598</v>
      </c>
      <c r="I836" t="s">
        <v>405</v>
      </c>
      <c r="J836" t="s">
        <v>5968</v>
      </c>
      <c r="K836" t="s">
        <v>405</v>
      </c>
      <c r="L836" t="s">
        <v>7810</v>
      </c>
      <c r="M836" t="s">
        <v>5970</v>
      </c>
      <c r="N836" t="s">
        <v>5971</v>
      </c>
      <c r="O836" t="s">
        <v>7811</v>
      </c>
      <c r="P836" t="s">
        <v>7811</v>
      </c>
      <c r="Q836" t="s">
        <v>5973</v>
      </c>
      <c r="R836" t="s">
        <v>5968</v>
      </c>
      <c r="S836" t="s">
        <v>405</v>
      </c>
      <c r="T836" t="s">
        <v>7810</v>
      </c>
      <c r="U836" t="s">
        <v>7812</v>
      </c>
      <c r="V836" t="s">
        <v>7813</v>
      </c>
      <c r="W836" t="s">
        <v>640</v>
      </c>
      <c r="X836" t="s">
        <v>641</v>
      </c>
      <c r="Y836" t="s">
        <v>640</v>
      </c>
      <c r="Z836" t="s">
        <v>641</v>
      </c>
      <c r="AA836" t="s">
        <v>642</v>
      </c>
      <c r="AB836" t="s">
        <v>643</v>
      </c>
      <c r="AC836" t="s">
        <v>1086</v>
      </c>
      <c r="AD836" t="s">
        <v>2580</v>
      </c>
      <c r="AE836" t="s">
        <v>1086</v>
      </c>
      <c r="AF836" t="s">
        <v>2580</v>
      </c>
      <c r="AG836" t="s">
        <v>1086</v>
      </c>
      <c r="AH836" t="s">
        <v>2580</v>
      </c>
      <c r="AI836" t="s">
        <v>1086</v>
      </c>
      <c r="AJ836" t="s">
        <v>2580</v>
      </c>
      <c r="AK836" t="s">
        <v>517</v>
      </c>
      <c r="AL836" t="s">
        <v>592</v>
      </c>
      <c r="AM836" t="s">
        <v>474</v>
      </c>
      <c r="AN836" t="s">
        <v>427</v>
      </c>
      <c r="AO836" t="s">
        <v>428</v>
      </c>
      <c r="AP836" t="s">
        <v>5976</v>
      </c>
      <c r="AQ836" t="s">
        <v>5977</v>
      </c>
      <c r="AR836" t="s">
        <v>431</v>
      </c>
      <c r="AS836" t="s">
        <v>7814</v>
      </c>
      <c r="AT836" t="s">
        <v>437</v>
      </c>
      <c r="AU836" t="s">
        <v>405</v>
      </c>
      <c r="AV836" t="s">
        <v>405</v>
      </c>
      <c r="AW836" t="s">
        <v>623</v>
      </c>
      <c r="AX836" t="s">
        <v>623</v>
      </c>
      <c r="AY836" t="s">
        <v>431</v>
      </c>
      <c r="AZ836" t="s">
        <v>438</v>
      </c>
      <c r="BA836" t="s">
        <v>438</v>
      </c>
      <c r="BB836" t="s">
        <v>438</v>
      </c>
      <c r="BC836" t="s">
        <v>438</v>
      </c>
      <c r="BD836" t="s">
        <v>439</v>
      </c>
      <c r="BE836" t="s">
        <v>5979</v>
      </c>
      <c r="BF836" t="s">
        <v>1349</v>
      </c>
      <c r="BG836" t="s">
        <v>438</v>
      </c>
      <c r="BH836" t="s">
        <v>442</v>
      </c>
      <c r="BI836" t="s">
        <v>438</v>
      </c>
      <c r="BK836" t="s">
        <v>2404</v>
      </c>
      <c r="BM836" t="s">
        <v>845</v>
      </c>
      <c r="BN836" t="s">
        <v>444</v>
      </c>
    </row>
    <row r="837" spans="1:66">
      <c r="A837">
        <v>833</v>
      </c>
      <c r="B837" t="s">
        <v>186</v>
      </c>
      <c r="C837" t="s">
        <v>7815</v>
      </c>
      <c r="D837" t="s">
        <v>7816</v>
      </c>
      <c r="E837" t="s">
        <v>7817</v>
      </c>
      <c r="F837" t="s">
        <v>2358</v>
      </c>
      <c r="G837" t="s">
        <v>403</v>
      </c>
      <c r="H837" t="s">
        <v>814</v>
      </c>
      <c r="I837" t="s">
        <v>405</v>
      </c>
      <c r="J837" t="s">
        <v>7818</v>
      </c>
      <c r="K837" t="s">
        <v>7819</v>
      </c>
      <c r="L837" t="s">
        <v>7820</v>
      </c>
      <c r="M837" t="s">
        <v>405</v>
      </c>
      <c r="N837" t="s">
        <v>7821</v>
      </c>
      <c r="O837" t="s">
        <v>7822</v>
      </c>
      <c r="P837" t="s">
        <v>7823</v>
      </c>
      <c r="Q837" t="s">
        <v>7824</v>
      </c>
      <c r="R837" t="s">
        <v>7818</v>
      </c>
      <c r="S837" t="s">
        <v>7819</v>
      </c>
      <c r="T837" t="s">
        <v>7820</v>
      </c>
      <c r="U837" t="s">
        <v>7825</v>
      </c>
      <c r="V837" t="s">
        <v>7826</v>
      </c>
      <c r="W837" t="s">
        <v>2907</v>
      </c>
      <c r="X837" t="s">
        <v>2523</v>
      </c>
      <c r="Y837" t="s">
        <v>3601</v>
      </c>
      <c r="Z837" t="s">
        <v>1085</v>
      </c>
      <c r="AA837" t="s">
        <v>1085</v>
      </c>
      <c r="AB837" t="s">
        <v>643</v>
      </c>
      <c r="AC837" t="s">
        <v>1090</v>
      </c>
      <c r="AD837" t="s">
        <v>643</v>
      </c>
      <c r="AE837" t="s">
        <v>2452</v>
      </c>
      <c r="AF837" t="s">
        <v>4607</v>
      </c>
      <c r="AG837" t="s">
        <v>2346</v>
      </c>
      <c r="AH837" t="s">
        <v>2351</v>
      </c>
      <c r="AI837" t="s">
        <v>3138</v>
      </c>
      <c r="AJ837" t="s">
        <v>2351</v>
      </c>
      <c r="AK837" t="s">
        <v>517</v>
      </c>
      <c r="AL837" t="s">
        <v>518</v>
      </c>
      <c r="AM837" t="s">
        <v>426</v>
      </c>
      <c r="AN837" t="s">
        <v>427</v>
      </c>
      <c r="AO837" t="s">
        <v>7827</v>
      </c>
      <c r="AP837" t="s">
        <v>7828</v>
      </c>
      <c r="AQ837" t="s">
        <v>7829</v>
      </c>
      <c r="AR837" t="s">
        <v>431</v>
      </c>
      <c r="AS837" t="s">
        <v>7830</v>
      </c>
      <c r="AT837" t="s">
        <v>431</v>
      </c>
      <c r="AU837" t="s">
        <v>405</v>
      </c>
      <c r="AV837" t="s">
        <v>405</v>
      </c>
      <c r="AW837" t="s">
        <v>623</v>
      </c>
      <c r="AX837" t="s">
        <v>623</v>
      </c>
      <c r="AY837" t="s">
        <v>431</v>
      </c>
      <c r="AZ837" t="s">
        <v>438</v>
      </c>
      <c r="BA837" t="s">
        <v>438</v>
      </c>
      <c r="BB837" t="s">
        <v>438</v>
      </c>
      <c r="BC837" t="s">
        <v>438</v>
      </c>
      <c r="BD837" t="s">
        <v>439</v>
      </c>
      <c r="BE837" t="s">
        <v>7831</v>
      </c>
      <c r="BF837" t="s">
        <v>1006</v>
      </c>
      <c r="BG837" t="s">
        <v>442</v>
      </c>
      <c r="BH837" t="s">
        <v>442</v>
      </c>
      <c r="BI837" t="s">
        <v>438</v>
      </c>
      <c r="BJ837" t="s">
        <v>3422</v>
      </c>
      <c r="BK837" t="s">
        <v>3422</v>
      </c>
      <c r="BM837" t="s">
        <v>485</v>
      </c>
      <c r="BN837" t="s">
        <v>447</v>
      </c>
    </row>
    <row r="838" spans="1:66">
      <c r="A838">
        <v>834</v>
      </c>
      <c r="B838" t="s">
        <v>486</v>
      </c>
      <c r="C838" t="s">
        <v>7832</v>
      </c>
      <c r="D838" t="s">
        <v>7833</v>
      </c>
      <c r="BM838" t="s">
        <v>5224</v>
      </c>
      <c r="BN838" t="s">
        <v>485</v>
      </c>
    </row>
    <row r="839" spans="1:66">
      <c r="A839">
        <v>835</v>
      </c>
      <c r="B839" t="s">
        <v>486</v>
      </c>
      <c r="C839" t="s">
        <v>7834</v>
      </c>
      <c r="D839" t="s">
        <v>7835</v>
      </c>
      <c r="BM839" t="s">
        <v>485</v>
      </c>
      <c r="BN839" t="s">
        <v>444</v>
      </c>
    </row>
    <row r="840" spans="1:66">
      <c r="A840">
        <v>836</v>
      </c>
      <c r="B840" t="s">
        <v>186</v>
      </c>
      <c r="C840" t="s">
        <v>7836</v>
      </c>
      <c r="D840" t="s">
        <v>7837</v>
      </c>
      <c r="E840" t="s">
        <v>7836</v>
      </c>
      <c r="F840" t="s">
        <v>2358</v>
      </c>
      <c r="G840" t="s">
        <v>403</v>
      </c>
      <c r="H840" t="s">
        <v>1580</v>
      </c>
      <c r="I840" t="s">
        <v>405</v>
      </c>
      <c r="J840" t="s">
        <v>7838</v>
      </c>
      <c r="K840" t="s">
        <v>7839</v>
      </c>
      <c r="L840" t="s">
        <v>7840</v>
      </c>
      <c r="M840" t="s">
        <v>405</v>
      </c>
      <c r="N840" t="s">
        <v>7841</v>
      </c>
      <c r="O840" t="s">
        <v>7842</v>
      </c>
      <c r="P840" t="s">
        <v>7843</v>
      </c>
      <c r="Q840" t="s">
        <v>7407</v>
      </c>
      <c r="R840" t="s">
        <v>7838</v>
      </c>
      <c r="S840" t="s">
        <v>7839</v>
      </c>
      <c r="T840" t="s">
        <v>7840</v>
      </c>
      <c r="U840" t="s">
        <v>7844</v>
      </c>
      <c r="V840" t="s">
        <v>7845</v>
      </c>
      <c r="W840" t="s">
        <v>952</v>
      </c>
      <c r="X840" t="s">
        <v>641</v>
      </c>
      <c r="Y840" t="s">
        <v>952</v>
      </c>
      <c r="Z840" t="s">
        <v>641</v>
      </c>
      <c r="AA840" t="s">
        <v>642</v>
      </c>
      <c r="AB840" t="s">
        <v>643</v>
      </c>
      <c r="AC840" t="s">
        <v>642</v>
      </c>
      <c r="AD840" t="s">
        <v>643</v>
      </c>
      <c r="AE840" t="s">
        <v>2404</v>
      </c>
      <c r="AF840" t="s">
        <v>3127</v>
      </c>
      <c r="AG840" t="s">
        <v>2717</v>
      </c>
      <c r="AH840" t="s">
        <v>3395</v>
      </c>
      <c r="AI840" t="s">
        <v>2717</v>
      </c>
      <c r="AJ840" t="s">
        <v>3395</v>
      </c>
      <c r="AK840" t="s">
        <v>517</v>
      </c>
      <c r="AL840" t="s">
        <v>644</v>
      </c>
      <c r="AM840" t="s">
        <v>474</v>
      </c>
      <c r="AN840" t="s">
        <v>427</v>
      </c>
      <c r="AO840" t="s">
        <v>428</v>
      </c>
      <c r="AP840" t="s">
        <v>2043</v>
      </c>
      <c r="AQ840" t="s">
        <v>483</v>
      </c>
      <c r="AR840" t="s">
        <v>431</v>
      </c>
      <c r="AS840" t="s">
        <v>432</v>
      </c>
      <c r="AT840" t="s">
        <v>431</v>
      </c>
      <c r="AU840" t="s">
        <v>520</v>
      </c>
      <c r="AV840" t="s">
        <v>674</v>
      </c>
      <c r="AW840" t="s">
        <v>521</v>
      </c>
      <c r="AX840" t="s">
        <v>922</v>
      </c>
      <c r="AY840" t="s">
        <v>431</v>
      </c>
      <c r="AZ840" t="s">
        <v>438</v>
      </c>
      <c r="BA840" t="s">
        <v>438</v>
      </c>
      <c r="BB840" t="s">
        <v>438</v>
      </c>
      <c r="BC840" t="s">
        <v>438</v>
      </c>
      <c r="BD840" t="s">
        <v>439</v>
      </c>
      <c r="BE840" t="s">
        <v>483</v>
      </c>
      <c r="BF840" t="s">
        <v>441</v>
      </c>
      <c r="BG840" t="s">
        <v>442</v>
      </c>
      <c r="BH840" t="s">
        <v>442</v>
      </c>
      <c r="BI840" t="s">
        <v>438</v>
      </c>
      <c r="BJ840" t="s">
        <v>3395</v>
      </c>
      <c r="BK840" t="s">
        <v>3395</v>
      </c>
      <c r="BM840" t="s">
        <v>491</v>
      </c>
      <c r="BN840" t="s">
        <v>485</v>
      </c>
    </row>
    <row r="841" spans="1:66">
      <c r="A841">
        <v>837</v>
      </c>
      <c r="B841" t="s">
        <v>186</v>
      </c>
      <c r="C841" t="s">
        <v>280</v>
      </c>
      <c r="D841" t="s">
        <v>7846</v>
      </c>
      <c r="E841" t="s">
        <v>7847</v>
      </c>
      <c r="F841" t="s">
        <v>2358</v>
      </c>
      <c r="G841" t="s">
        <v>403</v>
      </c>
      <c r="H841" t="s">
        <v>747</v>
      </c>
      <c r="I841" t="s">
        <v>405</v>
      </c>
      <c r="J841" t="s">
        <v>7848</v>
      </c>
      <c r="K841" t="s">
        <v>405</v>
      </c>
      <c r="L841" t="s">
        <v>7849</v>
      </c>
      <c r="M841" t="s">
        <v>405</v>
      </c>
      <c r="N841" t="s">
        <v>7850</v>
      </c>
      <c r="O841" t="s">
        <v>7851</v>
      </c>
      <c r="P841" t="s">
        <v>7852</v>
      </c>
      <c r="Q841" t="s">
        <v>7853</v>
      </c>
      <c r="R841" t="s">
        <v>7848</v>
      </c>
      <c r="S841" t="s">
        <v>405</v>
      </c>
      <c r="T841" t="s">
        <v>7849</v>
      </c>
      <c r="U841" t="s">
        <v>7854</v>
      </c>
      <c r="V841" t="s">
        <v>7855</v>
      </c>
      <c r="W841" t="s">
        <v>973</v>
      </c>
      <c r="X841" t="s">
        <v>1526</v>
      </c>
      <c r="Y841" t="s">
        <v>1432</v>
      </c>
      <c r="Z841" t="s">
        <v>641</v>
      </c>
      <c r="AA841" t="s">
        <v>642</v>
      </c>
      <c r="AB841" t="s">
        <v>643</v>
      </c>
      <c r="AC841" t="s">
        <v>2095</v>
      </c>
      <c r="AD841" t="s">
        <v>643</v>
      </c>
      <c r="AE841" t="s">
        <v>7856</v>
      </c>
      <c r="AF841" t="s">
        <v>643</v>
      </c>
      <c r="AG841" t="s">
        <v>2404</v>
      </c>
      <c r="AH841" t="s">
        <v>2345</v>
      </c>
      <c r="AI841" t="s">
        <v>3086</v>
      </c>
      <c r="AJ841" t="s">
        <v>2405</v>
      </c>
      <c r="AK841" t="s">
        <v>517</v>
      </c>
      <c r="AL841" t="s">
        <v>518</v>
      </c>
      <c r="AM841" t="s">
        <v>474</v>
      </c>
      <c r="AN841" t="s">
        <v>427</v>
      </c>
      <c r="AO841" t="s">
        <v>840</v>
      </c>
      <c r="AP841" t="s">
        <v>429</v>
      </c>
      <c r="AQ841" t="s">
        <v>7857</v>
      </c>
      <c r="AR841" t="s">
        <v>431</v>
      </c>
      <c r="AS841" t="s">
        <v>432</v>
      </c>
      <c r="AT841" t="s">
        <v>431</v>
      </c>
      <c r="AU841" t="s">
        <v>520</v>
      </c>
      <c r="AV841" t="s">
        <v>479</v>
      </c>
      <c r="AW841" t="s">
        <v>521</v>
      </c>
      <c r="AX841" t="s">
        <v>549</v>
      </c>
      <c r="AY841" t="s">
        <v>437</v>
      </c>
      <c r="AZ841" t="s">
        <v>438</v>
      </c>
      <c r="BA841" t="s">
        <v>438</v>
      </c>
      <c r="BB841" t="s">
        <v>438</v>
      </c>
      <c r="BC841" t="s">
        <v>438</v>
      </c>
      <c r="BD841" t="s">
        <v>439</v>
      </c>
      <c r="BE841" t="s">
        <v>5263</v>
      </c>
      <c r="BF841" t="s">
        <v>441</v>
      </c>
      <c r="BG841" t="s">
        <v>442</v>
      </c>
      <c r="BH841" t="s">
        <v>442</v>
      </c>
      <c r="BI841" t="s">
        <v>438</v>
      </c>
      <c r="BJ841" t="s">
        <v>2344</v>
      </c>
      <c r="BK841" t="s">
        <v>2344</v>
      </c>
      <c r="BM841" t="s">
        <v>444</v>
      </c>
      <c r="BN841" t="s">
        <v>444</v>
      </c>
    </row>
    <row r="842" spans="1:66">
      <c r="A842">
        <v>838</v>
      </c>
      <c r="B842" t="s">
        <v>186</v>
      </c>
      <c r="C842" t="s">
        <v>7858</v>
      </c>
      <c r="D842" t="s">
        <v>7375</v>
      </c>
      <c r="E842" t="s">
        <v>7858</v>
      </c>
      <c r="F842" t="s">
        <v>2358</v>
      </c>
      <c r="G842" t="s">
        <v>403</v>
      </c>
      <c r="H842" t="s">
        <v>578</v>
      </c>
      <c r="I842" t="s">
        <v>405</v>
      </c>
      <c r="J842" t="s">
        <v>7859</v>
      </c>
      <c r="K842" t="s">
        <v>7859</v>
      </c>
      <c r="L842" t="s">
        <v>7860</v>
      </c>
      <c r="M842" t="s">
        <v>7861</v>
      </c>
      <c r="N842" t="s">
        <v>7862</v>
      </c>
      <c r="O842" t="s">
        <v>7863</v>
      </c>
      <c r="P842" t="s">
        <v>7864</v>
      </c>
      <c r="Q842" t="s">
        <v>7865</v>
      </c>
      <c r="R842" t="s">
        <v>7859</v>
      </c>
      <c r="S842" t="s">
        <v>7859</v>
      </c>
      <c r="T842" t="s">
        <v>7860</v>
      </c>
      <c r="U842" t="s">
        <v>7866</v>
      </c>
      <c r="V842" t="s">
        <v>7867</v>
      </c>
      <c r="W842" t="s">
        <v>1071</v>
      </c>
      <c r="X842" t="s">
        <v>1687</v>
      </c>
      <c r="Y842" t="s">
        <v>1071</v>
      </c>
      <c r="Z842" t="s">
        <v>1687</v>
      </c>
      <c r="AA842" t="s">
        <v>1838</v>
      </c>
      <c r="AB842" t="s">
        <v>2907</v>
      </c>
      <c r="AC842" t="s">
        <v>1838</v>
      </c>
      <c r="AD842" t="s">
        <v>643</v>
      </c>
      <c r="AE842" t="s">
        <v>1620</v>
      </c>
      <c r="AF842" t="s">
        <v>643</v>
      </c>
      <c r="AG842" t="s">
        <v>1620</v>
      </c>
      <c r="AH842" t="s">
        <v>643</v>
      </c>
      <c r="AI842" t="s">
        <v>1620</v>
      </c>
      <c r="AJ842" t="s">
        <v>643</v>
      </c>
      <c r="AK842" t="s">
        <v>517</v>
      </c>
      <c r="AL842" t="s">
        <v>592</v>
      </c>
      <c r="AM842" t="s">
        <v>1048</v>
      </c>
      <c r="AN842" t="s">
        <v>427</v>
      </c>
      <c r="AO842" t="s">
        <v>428</v>
      </c>
      <c r="AP842" t="s">
        <v>2610</v>
      </c>
      <c r="AQ842" t="s">
        <v>622</v>
      </c>
      <c r="AR842" t="s">
        <v>437</v>
      </c>
      <c r="AS842" t="s">
        <v>477</v>
      </c>
      <c r="AT842" t="s">
        <v>431</v>
      </c>
      <c r="AU842" t="s">
        <v>433</v>
      </c>
      <c r="AV842" t="s">
        <v>479</v>
      </c>
      <c r="AW842" t="s">
        <v>1131</v>
      </c>
      <c r="AX842" t="s">
        <v>7385</v>
      </c>
      <c r="AY842" t="s">
        <v>437</v>
      </c>
      <c r="AZ842" t="s">
        <v>438</v>
      </c>
      <c r="BA842" t="s">
        <v>438</v>
      </c>
      <c r="BB842" t="s">
        <v>438</v>
      </c>
      <c r="BC842" t="s">
        <v>438</v>
      </c>
      <c r="BD842" t="s">
        <v>439</v>
      </c>
      <c r="BE842" t="s">
        <v>622</v>
      </c>
      <c r="BF842" t="s">
        <v>1349</v>
      </c>
      <c r="BG842" t="s">
        <v>442</v>
      </c>
      <c r="BH842" t="s">
        <v>442</v>
      </c>
      <c r="BI842" t="s">
        <v>438</v>
      </c>
      <c r="BJ842" t="s">
        <v>643</v>
      </c>
      <c r="BK842" t="s">
        <v>1085</v>
      </c>
      <c r="BM842" t="s">
        <v>845</v>
      </c>
      <c r="BN842" t="s">
        <v>845</v>
      </c>
    </row>
    <row r="843" spans="1:66">
      <c r="A843">
        <v>839</v>
      </c>
      <c r="B843" t="s">
        <v>1395</v>
      </c>
      <c r="C843" t="s">
        <v>7868</v>
      </c>
      <c r="D843" t="s">
        <v>7869</v>
      </c>
      <c r="BM843" t="s">
        <v>484</v>
      </c>
      <c r="BN843" t="s">
        <v>443</v>
      </c>
    </row>
    <row r="844" spans="1:66">
      <c r="A844">
        <v>840</v>
      </c>
      <c r="B844" t="s">
        <v>186</v>
      </c>
      <c r="C844" t="s">
        <v>7870</v>
      </c>
      <c r="D844" t="s">
        <v>7871</v>
      </c>
      <c r="E844" t="s">
        <v>7872</v>
      </c>
      <c r="F844" t="s">
        <v>2358</v>
      </c>
      <c r="G844" t="s">
        <v>403</v>
      </c>
      <c r="H844" t="s">
        <v>814</v>
      </c>
      <c r="I844" t="s">
        <v>405</v>
      </c>
      <c r="J844" t="s">
        <v>7873</v>
      </c>
      <c r="K844" t="s">
        <v>405</v>
      </c>
      <c r="L844" t="s">
        <v>7874</v>
      </c>
      <c r="M844" t="s">
        <v>7875</v>
      </c>
      <c r="N844" t="s">
        <v>7876</v>
      </c>
      <c r="O844" t="s">
        <v>7877</v>
      </c>
      <c r="P844" t="s">
        <v>7877</v>
      </c>
      <c r="Q844" t="s">
        <v>7878</v>
      </c>
      <c r="R844" t="s">
        <v>7873</v>
      </c>
      <c r="S844" t="s">
        <v>405</v>
      </c>
      <c r="T844" t="s">
        <v>7874</v>
      </c>
      <c r="U844" t="s">
        <v>7879</v>
      </c>
      <c r="V844" t="s">
        <v>7880</v>
      </c>
      <c r="W844" t="s">
        <v>973</v>
      </c>
      <c r="X844" t="s">
        <v>641</v>
      </c>
      <c r="Y844" t="s">
        <v>973</v>
      </c>
      <c r="Z844" t="s">
        <v>641</v>
      </c>
      <c r="AA844" t="s">
        <v>642</v>
      </c>
      <c r="AB844" t="s">
        <v>643</v>
      </c>
      <c r="AC844" t="s">
        <v>642</v>
      </c>
      <c r="AD844" t="s">
        <v>643</v>
      </c>
      <c r="AE844" t="s">
        <v>1086</v>
      </c>
      <c r="AF844" t="s">
        <v>4608</v>
      </c>
      <c r="AG844" t="s">
        <v>1250</v>
      </c>
      <c r="AH844" t="s">
        <v>2405</v>
      </c>
      <c r="AI844" t="s">
        <v>2822</v>
      </c>
      <c r="AJ844" t="s">
        <v>2580</v>
      </c>
      <c r="AK844" t="s">
        <v>517</v>
      </c>
      <c r="AL844" t="s">
        <v>4548</v>
      </c>
      <c r="AM844" t="s">
        <v>474</v>
      </c>
      <c r="AN844" t="s">
        <v>427</v>
      </c>
      <c r="AO844" t="s">
        <v>7881</v>
      </c>
      <c r="AP844" t="s">
        <v>429</v>
      </c>
      <c r="AQ844" t="s">
        <v>483</v>
      </c>
      <c r="AR844" t="s">
        <v>431</v>
      </c>
      <c r="AS844" t="s">
        <v>477</v>
      </c>
      <c r="AT844" t="s">
        <v>431</v>
      </c>
      <c r="AU844" t="s">
        <v>520</v>
      </c>
      <c r="AV844" t="s">
        <v>479</v>
      </c>
      <c r="AW844" t="s">
        <v>521</v>
      </c>
      <c r="AX844" t="s">
        <v>521</v>
      </c>
      <c r="AY844" t="s">
        <v>437</v>
      </c>
      <c r="AZ844" t="s">
        <v>438</v>
      </c>
      <c r="BA844" t="s">
        <v>438</v>
      </c>
      <c r="BB844" t="s">
        <v>438</v>
      </c>
      <c r="BC844" t="s">
        <v>438</v>
      </c>
      <c r="BD844" t="s">
        <v>439</v>
      </c>
      <c r="BE844" t="s">
        <v>483</v>
      </c>
      <c r="BF844" t="s">
        <v>7882</v>
      </c>
      <c r="BG844" t="s">
        <v>438</v>
      </c>
      <c r="BH844" t="s">
        <v>442</v>
      </c>
      <c r="BI844" t="s">
        <v>438</v>
      </c>
      <c r="BK844" t="s">
        <v>2950</v>
      </c>
      <c r="BM844" t="s">
        <v>845</v>
      </c>
      <c r="BN844" t="s">
        <v>447</v>
      </c>
    </row>
    <row r="845" spans="1:66">
      <c r="A845">
        <v>841</v>
      </c>
      <c r="B845" t="s">
        <v>186</v>
      </c>
      <c r="C845" t="s">
        <v>7883</v>
      </c>
      <c r="D845" t="s">
        <v>7884</v>
      </c>
      <c r="E845" t="s">
        <v>7885</v>
      </c>
      <c r="F845" t="s">
        <v>2358</v>
      </c>
      <c r="G845" t="s">
        <v>403</v>
      </c>
      <c r="H845" t="s">
        <v>796</v>
      </c>
      <c r="I845" t="s">
        <v>405</v>
      </c>
      <c r="J845" t="s">
        <v>405</v>
      </c>
      <c r="K845" t="s">
        <v>405</v>
      </c>
      <c r="L845" t="s">
        <v>7886</v>
      </c>
      <c r="M845" t="s">
        <v>405</v>
      </c>
      <c r="N845" t="s">
        <v>7887</v>
      </c>
      <c r="O845" t="s">
        <v>7888</v>
      </c>
      <c r="P845" t="s">
        <v>7888</v>
      </c>
      <c r="Q845" t="s">
        <v>405</v>
      </c>
      <c r="R845" t="s">
        <v>405</v>
      </c>
      <c r="S845" t="s">
        <v>405</v>
      </c>
      <c r="T845" t="s">
        <v>7886</v>
      </c>
      <c r="U845" t="s">
        <v>7889</v>
      </c>
      <c r="V845" t="s">
        <v>7890</v>
      </c>
      <c r="W845" t="s">
        <v>642</v>
      </c>
      <c r="X845" t="s">
        <v>1623</v>
      </c>
      <c r="Y845" t="s">
        <v>642</v>
      </c>
      <c r="Z845" t="s">
        <v>1623</v>
      </c>
      <c r="AA845" t="s">
        <v>2095</v>
      </c>
      <c r="AB845" t="s">
        <v>980</v>
      </c>
      <c r="AC845" t="s">
        <v>1251</v>
      </c>
      <c r="AD845" t="s">
        <v>984</v>
      </c>
      <c r="AE845" t="s">
        <v>981</v>
      </c>
      <c r="AF845" t="s">
        <v>984</v>
      </c>
      <c r="AG845" t="s">
        <v>2625</v>
      </c>
      <c r="AH845" t="s">
        <v>643</v>
      </c>
      <c r="AI845" t="s">
        <v>2419</v>
      </c>
      <c r="AJ845" t="s">
        <v>643</v>
      </c>
      <c r="AK845" t="s">
        <v>517</v>
      </c>
      <c r="AL845" t="s">
        <v>518</v>
      </c>
      <c r="AM845" t="s">
        <v>474</v>
      </c>
      <c r="AN845" t="s">
        <v>427</v>
      </c>
      <c r="AO845" t="s">
        <v>593</v>
      </c>
      <c r="AP845" t="s">
        <v>429</v>
      </c>
      <c r="AQ845" t="s">
        <v>622</v>
      </c>
      <c r="AR845" t="s">
        <v>431</v>
      </c>
      <c r="AS845" t="s">
        <v>477</v>
      </c>
      <c r="AT845" t="s">
        <v>437</v>
      </c>
      <c r="AU845" t="s">
        <v>520</v>
      </c>
      <c r="AV845" t="s">
        <v>479</v>
      </c>
      <c r="AW845" t="s">
        <v>480</v>
      </c>
      <c r="AX845" t="s">
        <v>436</v>
      </c>
      <c r="AY845" t="s">
        <v>437</v>
      </c>
      <c r="AZ845" t="s">
        <v>438</v>
      </c>
      <c r="BA845" t="s">
        <v>438</v>
      </c>
      <c r="BB845" t="s">
        <v>438</v>
      </c>
      <c r="BC845" t="s">
        <v>438</v>
      </c>
      <c r="BD845" t="s">
        <v>439</v>
      </c>
      <c r="BE845" t="s">
        <v>1153</v>
      </c>
      <c r="BF845" t="s">
        <v>441</v>
      </c>
      <c r="BG845" t="s">
        <v>442</v>
      </c>
      <c r="BH845" t="s">
        <v>442</v>
      </c>
      <c r="BI845" t="s">
        <v>438</v>
      </c>
      <c r="BJ845" t="s">
        <v>2449</v>
      </c>
      <c r="BK845" t="s">
        <v>2449</v>
      </c>
      <c r="BM845" t="s">
        <v>443</v>
      </c>
      <c r="BN845" t="s">
        <v>485</v>
      </c>
    </row>
    <row r="846" spans="1:66">
      <c r="A846">
        <v>842</v>
      </c>
      <c r="B846" t="s">
        <v>186</v>
      </c>
      <c r="C846" t="s">
        <v>7891</v>
      </c>
      <c r="D846" t="s">
        <v>1593</v>
      </c>
      <c r="E846" t="s">
        <v>7891</v>
      </c>
      <c r="F846" t="s">
        <v>2358</v>
      </c>
      <c r="G846" t="s">
        <v>403</v>
      </c>
      <c r="H846" t="s">
        <v>1171</v>
      </c>
      <c r="I846" t="s">
        <v>405</v>
      </c>
      <c r="J846" t="s">
        <v>7892</v>
      </c>
      <c r="K846" t="s">
        <v>405</v>
      </c>
      <c r="L846" t="s">
        <v>7893</v>
      </c>
      <c r="M846" t="s">
        <v>405</v>
      </c>
      <c r="N846" t="s">
        <v>7894</v>
      </c>
      <c r="O846" t="s">
        <v>7895</v>
      </c>
      <c r="P846" t="s">
        <v>4729</v>
      </c>
      <c r="Q846" t="s">
        <v>7896</v>
      </c>
      <c r="R846" t="s">
        <v>7892</v>
      </c>
      <c r="S846" t="s">
        <v>405</v>
      </c>
      <c r="T846" t="s">
        <v>7893</v>
      </c>
      <c r="U846" t="s">
        <v>7897</v>
      </c>
      <c r="V846" t="s">
        <v>7898</v>
      </c>
      <c r="W846" t="s">
        <v>973</v>
      </c>
      <c r="X846" t="s">
        <v>974</v>
      </c>
      <c r="Y846" t="s">
        <v>973</v>
      </c>
      <c r="Z846" t="s">
        <v>974</v>
      </c>
      <c r="AA846" t="s">
        <v>642</v>
      </c>
      <c r="AB846" t="s">
        <v>3731</v>
      </c>
      <c r="AC846" t="s">
        <v>977</v>
      </c>
      <c r="AD846" t="s">
        <v>3731</v>
      </c>
      <c r="AE846" t="s">
        <v>2747</v>
      </c>
      <c r="AF846" t="s">
        <v>3732</v>
      </c>
      <c r="AG846" t="s">
        <v>2747</v>
      </c>
      <c r="AH846" t="s">
        <v>3732</v>
      </c>
      <c r="AI846" t="s">
        <v>2686</v>
      </c>
      <c r="AJ846" t="s">
        <v>2686</v>
      </c>
      <c r="AK846" t="s">
        <v>517</v>
      </c>
      <c r="AL846" t="s">
        <v>644</v>
      </c>
      <c r="AM846" t="s">
        <v>1048</v>
      </c>
      <c r="AN846" t="s">
        <v>427</v>
      </c>
      <c r="AO846" t="s">
        <v>572</v>
      </c>
      <c r="AP846" t="s">
        <v>429</v>
      </c>
      <c r="AQ846" t="s">
        <v>483</v>
      </c>
      <c r="AR846" t="s">
        <v>431</v>
      </c>
      <c r="AS846" t="s">
        <v>4722</v>
      </c>
      <c r="AT846" t="s">
        <v>431</v>
      </c>
      <c r="AU846" t="s">
        <v>520</v>
      </c>
      <c r="AV846" t="s">
        <v>674</v>
      </c>
      <c r="AW846" t="s">
        <v>521</v>
      </c>
      <c r="AX846" t="s">
        <v>549</v>
      </c>
      <c r="AY846" t="s">
        <v>437</v>
      </c>
      <c r="AZ846" t="s">
        <v>438</v>
      </c>
      <c r="BA846" t="s">
        <v>438</v>
      </c>
      <c r="BB846" t="s">
        <v>438</v>
      </c>
      <c r="BC846" t="s">
        <v>438</v>
      </c>
      <c r="BD846" t="s">
        <v>439</v>
      </c>
      <c r="BE846" t="s">
        <v>573</v>
      </c>
      <c r="BF846" t="s">
        <v>648</v>
      </c>
      <c r="BG846" t="s">
        <v>438</v>
      </c>
      <c r="BH846" t="s">
        <v>442</v>
      </c>
      <c r="BI846" t="s">
        <v>438</v>
      </c>
      <c r="BK846" t="s">
        <v>3732</v>
      </c>
      <c r="BM846" t="s">
        <v>444</v>
      </c>
      <c r="BN846" t="s">
        <v>444</v>
      </c>
    </row>
    <row r="847" spans="1:66">
      <c r="A847">
        <v>843</v>
      </c>
      <c r="B847" t="s">
        <v>1395</v>
      </c>
      <c r="C847" t="s">
        <v>7899</v>
      </c>
      <c r="D847" t="s">
        <v>7900</v>
      </c>
      <c r="BM847" t="s">
        <v>444</v>
      </c>
      <c r="BN847" t="s">
        <v>447</v>
      </c>
    </row>
    <row r="848" spans="1:66">
      <c r="A848">
        <v>844</v>
      </c>
      <c r="B848" t="s">
        <v>486</v>
      </c>
      <c r="C848" t="s">
        <v>7901</v>
      </c>
      <c r="D848" t="s">
        <v>7902</v>
      </c>
      <c r="BM848" t="s">
        <v>444</v>
      </c>
      <c r="BN848" t="s">
        <v>444</v>
      </c>
    </row>
    <row r="849" spans="1:66">
      <c r="A849">
        <v>845</v>
      </c>
      <c r="B849" t="s">
        <v>486</v>
      </c>
      <c r="C849" t="s">
        <v>7903</v>
      </c>
      <c r="D849" t="s">
        <v>7904</v>
      </c>
      <c r="BM849" t="s">
        <v>444</v>
      </c>
      <c r="BN849" t="s">
        <v>444</v>
      </c>
    </row>
    <row r="850" spans="1:66">
      <c r="A850">
        <v>846</v>
      </c>
      <c r="B850" t="s">
        <v>486</v>
      </c>
      <c r="C850" t="s">
        <v>7905</v>
      </c>
      <c r="D850" t="s">
        <v>7906</v>
      </c>
      <c r="BM850" t="s">
        <v>443</v>
      </c>
      <c r="BN850" t="s">
        <v>444</v>
      </c>
    </row>
    <row r="851" spans="1:66">
      <c r="A851">
        <v>847</v>
      </c>
      <c r="B851" t="s">
        <v>186</v>
      </c>
      <c r="C851" t="s">
        <v>7907</v>
      </c>
      <c r="D851" t="s">
        <v>7908</v>
      </c>
      <c r="E851" t="s">
        <v>7907</v>
      </c>
      <c r="F851" t="s">
        <v>2358</v>
      </c>
      <c r="G851" t="s">
        <v>403</v>
      </c>
      <c r="H851" t="s">
        <v>598</v>
      </c>
      <c r="I851" t="s">
        <v>405</v>
      </c>
      <c r="J851" t="s">
        <v>7909</v>
      </c>
      <c r="K851" t="s">
        <v>405</v>
      </c>
      <c r="L851" t="s">
        <v>7910</v>
      </c>
      <c r="M851" t="s">
        <v>405</v>
      </c>
      <c r="N851" t="s">
        <v>7911</v>
      </c>
      <c r="O851" t="s">
        <v>405</v>
      </c>
      <c r="P851" t="s">
        <v>7912</v>
      </c>
      <c r="Q851" t="s">
        <v>7913</v>
      </c>
      <c r="R851" t="s">
        <v>7909</v>
      </c>
      <c r="S851" t="s">
        <v>405</v>
      </c>
      <c r="T851" t="s">
        <v>7910</v>
      </c>
      <c r="U851" t="s">
        <v>7914</v>
      </c>
      <c r="V851" t="s">
        <v>7915</v>
      </c>
      <c r="W851" t="s">
        <v>2419</v>
      </c>
      <c r="X851" t="s">
        <v>2405</v>
      </c>
      <c r="Y851" t="s">
        <v>2449</v>
      </c>
      <c r="Z851" t="s">
        <v>2405</v>
      </c>
      <c r="AA851" t="s">
        <v>3138</v>
      </c>
      <c r="AB851" t="s">
        <v>2351</v>
      </c>
      <c r="AC851" t="s">
        <v>2950</v>
      </c>
      <c r="AD851" t="s">
        <v>3127</v>
      </c>
      <c r="AE851" t="s">
        <v>2490</v>
      </c>
      <c r="AF851" t="s">
        <v>3127</v>
      </c>
      <c r="AG851" t="s">
        <v>2717</v>
      </c>
      <c r="AH851" t="s">
        <v>3892</v>
      </c>
      <c r="AI851" t="s">
        <v>2717</v>
      </c>
      <c r="AJ851" t="s">
        <v>3892</v>
      </c>
      <c r="AK851" t="s">
        <v>517</v>
      </c>
      <c r="AL851" t="s">
        <v>518</v>
      </c>
      <c r="AM851" t="s">
        <v>474</v>
      </c>
      <c r="AN851" t="s">
        <v>427</v>
      </c>
      <c r="AO851" t="s">
        <v>428</v>
      </c>
      <c r="AP851" t="s">
        <v>985</v>
      </c>
      <c r="AQ851" t="s">
        <v>7916</v>
      </c>
      <c r="AR851" t="s">
        <v>431</v>
      </c>
      <c r="AS851" t="s">
        <v>7157</v>
      </c>
      <c r="AT851" t="s">
        <v>431</v>
      </c>
      <c r="AU851" t="s">
        <v>405</v>
      </c>
      <c r="AV851" t="s">
        <v>405</v>
      </c>
      <c r="AW851" t="s">
        <v>623</v>
      </c>
      <c r="AX851" t="s">
        <v>623</v>
      </c>
      <c r="AY851" t="s">
        <v>431</v>
      </c>
      <c r="AZ851" t="s">
        <v>438</v>
      </c>
      <c r="BA851" t="s">
        <v>438</v>
      </c>
      <c r="BB851" t="s">
        <v>438</v>
      </c>
      <c r="BC851" t="s">
        <v>438</v>
      </c>
      <c r="BD851" t="s">
        <v>439</v>
      </c>
      <c r="BE851" t="s">
        <v>7917</v>
      </c>
      <c r="BF851" t="s">
        <v>1006</v>
      </c>
      <c r="BG851" t="s">
        <v>442</v>
      </c>
      <c r="BH851" t="s">
        <v>438</v>
      </c>
      <c r="BI851" t="s">
        <v>438</v>
      </c>
      <c r="BJ851" t="s">
        <v>4292</v>
      </c>
      <c r="BM851" t="s">
        <v>447</v>
      </c>
      <c r="BN851" t="s">
        <v>447</v>
      </c>
    </row>
    <row r="852" spans="1:66">
      <c r="A852">
        <v>848</v>
      </c>
      <c r="B852" t="s">
        <v>186</v>
      </c>
      <c r="C852" t="s">
        <v>7918</v>
      </c>
      <c r="D852" t="s">
        <v>7919</v>
      </c>
      <c r="E852" t="s">
        <v>7918</v>
      </c>
      <c r="F852" t="s">
        <v>2358</v>
      </c>
      <c r="G852" t="s">
        <v>403</v>
      </c>
      <c r="H852" t="s">
        <v>598</v>
      </c>
      <c r="I852" t="s">
        <v>405</v>
      </c>
      <c r="J852" t="s">
        <v>7920</v>
      </c>
      <c r="K852" t="s">
        <v>7921</v>
      </c>
      <c r="L852" t="s">
        <v>7922</v>
      </c>
      <c r="M852" t="s">
        <v>7923</v>
      </c>
      <c r="N852" t="s">
        <v>7924</v>
      </c>
      <c r="O852" t="s">
        <v>7925</v>
      </c>
      <c r="P852" t="s">
        <v>7925</v>
      </c>
      <c r="Q852" t="s">
        <v>7926</v>
      </c>
      <c r="R852" t="s">
        <v>7920</v>
      </c>
      <c r="S852" t="s">
        <v>7921</v>
      </c>
      <c r="T852" t="s">
        <v>7922</v>
      </c>
      <c r="U852" t="s">
        <v>7927</v>
      </c>
      <c r="V852" t="s">
        <v>7928</v>
      </c>
      <c r="W852" t="s">
        <v>640</v>
      </c>
      <c r="X852" t="s">
        <v>940</v>
      </c>
      <c r="Y852" t="s">
        <v>941</v>
      </c>
      <c r="Z852" t="s">
        <v>1332</v>
      </c>
      <c r="AA852" t="s">
        <v>2098</v>
      </c>
      <c r="AB852" t="s">
        <v>1249</v>
      </c>
      <c r="AC852" t="s">
        <v>1250</v>
      </c>
      <c r="AD852" t="s">
        <v>2029</v>
      </c>
      <c r="AE852" t="s">
        <v>2387</v>
      </c>
      <c r="AF852" t="s">
        <v>2539</v>
      </c>
      <c r="AG852" t="s">
        <v>2419</v>
      </c>
      <c r="AH852" t="s">
        <v>643</v>
      </c>
      <c r="AI852" t="s">
        <v>2419</v>
      </c>
      <c r="AJ852" t="s">
        <v>643</v>
      </c>
      <c r="AK852" t="s">
        <v>425</v>
      </c>
      <c r="AM852" t="s">
        <v>474</v>
      </c>
      <c r="AN852" t="s">
        <v>427</v>
      </c>
      <c r="AO852" t="s">
        <v>428</v>
      </c>
      <c r="AP852" t="s">
        <v>429</v>
      </c>
      <c r="AQ852" t="s">
        <v>573</v>
      </c>
      <c r="AR852" t="s">
        <v>431</v>
      </c>
      <c r="AS852" t="s">
        <v>477</v>
      </c>
      <c r="AT852" t="s">
        <v>431</v>
      </c>
      <c r="AU852" t="s">
        <v>520</v>
      </c>
      <c r="AV852" t="s">
        <v>674</v>
      </c>
      <c r="AW852" t="s">
        <v>521</v>
      </c>
      <c r="AX852" t="s">
        <v>480</v>
      </c>
      <c r="AY852" t="s">
        <v>437</v>
      </c>
      <c r="AZ852" t="s">
        <v>438</v>
      </c>
      <c r="BA852" t="s">
        <v>438</v>
      </c>
      <c r="BB852" t="s">
        <v>438</v>
      </c>
      <c r="BC852" t="s">
        <v>438</v>
      </c>
      <c r="BD852" t="s">
        <v>439</v>
      </c>
      <c r="BE852" t="s">
        <v>573</v>
      </c>
      <c r="BF852" t="s">
        <v>1349</v>
      </c>
      <c r="BG852" t="s">
        <v>438</v>
      </c>
      <c r="BH852" t="s">
        <v>442</v>
      </c>
      <c r="BI852" t="s">
        <v>438</v>
      </c>
      <c r="BK852" t="s">
        <v>643</v>
      </c>
      <c r="BM852" t="s">
        <v>845</v>
      </c>
      <c r="BN852" t="s">
        <v>447</v>
      </c>
    </row>
    <row r="853" spans="1:66">
      <c r="A853">
        <v>849</v>
      </c>
      <c r="B853" t="s">
        <v>486</v>
      </c>
      <c r="C853" t="s">
        <v>7929</v>
      </c>
      <c r="D853" t="s">
        <v>7930</v>
      </c>
      <c r="BM853" t="s">
        <v>447</v>
      </c>
      <c r="BN853" t="s">
        <v>447</v>
      </c>
    </row>
    <row r="854" spans="1:66">
      <c r="A854">
        <v>850</v>
      </c>
      <c r="B854" t="s">
        <v>486</v>
      </c>
      <c r="C854" t="s">
        <v>7931</v>
      </c>
      <c r="D854" t="s">
        <v>7932</v>
      </c>
      <c r="BM854" t="s">
        <v>485</v>
      </c>
      <c r="BN854" t="s">
        <v>485</v>
      </c>
    </row>
    <row r="855" spans="1:66">
      <c r="A855">
        <v>851</v>
      </c>
      <c r="B855" t="s">
        <v>486</v>
      </c>
      <c r="C855" t="s">
        <v>7933</v>
      </c>
      <c r="D855" t="s">
        <v>7934</v>
      </c>
      <c r="BM855" t="s">
        <v>1035</v>
      </c>
      <c r="BN855" t="s">
        <v>444</v>
      </c>
    </row>
    <row r="856" spans="1:66">
      <c r="A856">
        <v>852</v>
      </c>
      <c r="B856" t="s">
        <v>186</v>
      </c>
      <c r="C856" t="s">
        <v>7935</v>
      </c>
      <c r="D856" t="s">
        <v>6506</v>
      </c>
      <c r="E856" t="s">
        <v>7935</v>
      </c>
      <c r="F856" t="s">
        <v>2358</v>
      </c>
      <c r="G856" t="s">
        <v>403</v>
      </c>
      <c r="H856" t="s">
        <v>814</v>
      </c>
      <c r="I856" t="s">
        <v>405</v>
      </c>
      <c r="J856" t="s">
        <v>7936</v>
      </c>
      <c r="K856" t="s">
        <v>405</v>
      </c>
      <c r="L856" t="s">
        <v>6508</v>
      </c>
      <c r="M856" t="s">
        <v>405</v>
      </c>
      <c r="N856" t="s">
        <v>405</v>
      </c>
      <c r="O856" t="s">
        <v>7937</v>
      </c>
      <c r="P856" t="s">
        <v>6510</v>
      </c>
      <c r="Q856" t="s">
        <v>6511</v>
      </c>
      <c r="R856" t="s">
        <v>7936</v>
      </c>
      <c r="S856" t="s">
        <v>405</v>
      </c>
      <c r="T856" t="s">
        <v>6508</v>
      </c>
      <c r="U856" t="s">
        <v>7938</v>
      </c>
      <c r="V856" t="s">
        <v>7939</v>
      </c>
      <c r="W856" t="s">
        <v>1838</v>
      </c>
      <c r="X856" t="s">
        <v>2964</v>
      </c>
      <c r="Y856" t="s">
        <v>2907</v>
      </c>
      <c r="Z856" t="s">
        <v>2524</v>
      </c>
      <c r="AA856" t="s">
        <v>1090</v>
      </c>
      <c r="AB856" t="s">
        <v>3791</v>
      </c>
      <c r="AC856" t="s">
        <v>1886</v>
      </c>
      <c r="AD856" t="s">
        <v>643</v>
      </c>
      <c r="AE856" t="s">
        <v>1622</v>
      </c>
      <c r="AF856" t="s">
        <v>2344</v>
      </c>
      <c r="AG856" t="s">
        <v>3244</v>
      </c>
      <c r="AH856" t="s">
        <v>2346</v>
      </c>
      <c r="AI856" t="s">
        <v>3138</v>
      </c>
      <c r="AJ856" t="s">
        <v>2351</v>
      </c>
      <c r="AK856" t="s">
        <v>517</v>
      </c>
      <c r="AL856" t="s">
        <v>518</v>
      </c>
      <c r="AM856" t="s">
        <v>1048</v>
      </c>
      <c r="AN856" t="s">
        <v>427</v>
      </c>
      <c r="AO856" t="s">
        <v>428</v>
      </c>
      <c r="AP856" t="s">
        <v>429</v>
      </c>
      <c r="AQ856" t="s">
        <v>483</v>
      </c>
      <c r="AR856" t="s">
        <v>431</v>
      </c>
      <c r="AS856" t="s">
        <v>477</v>
      </c>
      <c r="AT856" t="s">
        <v>431</v>
      </c>
      <c r="AU856" t="s">
        <v>520</v>
      </c>
      <c r="AV856" t="s">
        <v>674</v>
      </c>
      <c r="AW856" t="s">
        <v>521</v>
      </c>
      <c r="AX856" t="s">
        <v>549</v>
      </c>
      <c r="AY856" t="s">
        <v>437</v>
      </c>
      <c r="AZ856" t="s">
        <v>438</v>
      </c>
      <c r="BA856" t="s">
        <v>438</v>
      </c>
      <c r="BB856" t="s">
        <v>438</v>
      </c>
      <c r="BC856" t="s">
        <v>438</v>
      </c>
      <c r="BD856" t="s">
        <v>439</v>
      </c>
      <c r="BE856" t="s">
        <v>483</v>
      </c>
      <c r="BF856" t="s">
        <v>1549</v>
      </c>
      <c r="BG856" t="s">
        <v>442</v>
      </c>
      <c r="BH856" t="s">
        <v>438</v>
      </c>
      <c r="BI856" t="s">
        <v>438</v>
      </c>
      <c r="BJ856" t="s">
        <v>2346</v>
      </c>
      <c r="BM856" t="s">
        <v>447</v>
      </c>
      <c r="BN856" t="s">
        <v>447</v>
      </c>
    </row>
    <row r="857" spans="1:66">
      <c r="A857">
        <v>853</v>
      </c>
      <c r="B857" t="s">
        <v>186</v>
      </c>
      <c r="C857" t="s">
        <v>7940</v>
      </c>
      <c r="D857" t="s">
        <v>7941</v>
      </c>
      <c r="E857" t="s">
        <v>7940</v>
      </c>
      <c r="F857" t="s">
        <v>2358</v>
      </c>
      <c r="G857" t="s">
        <v>403</v>
      </c>
      <c r="H857" t="s">
        <v>827</v>
      </c>
      <c r="I857" t="s">
        <v>405</v>
      </c>
      <c r="J857" t="s">
        <v>7942</v>
      </c>
      <c r="K857" t="s">
        <v>405</v>
      </c>
      <c r="L857" t="s">
        <v>7943</v>
      </c>
      <c r="M857" t="s">
        <v>7944</v>
      </c>
      <c r="N857" t="s">
        <v>7945</v>
      </c>
      <c r="O857" t="s">
        <v>7946</v>
      </c>
      <c r="P857" t="s">
        <v>7947</v>
      </c>
      <c r="Q857" t="s">
        <v>7948</v>
      </c>
      <c r="R857" t="s">
        <v>7942</v>
      </c>
      <c r="S857" t="s">
        <v>405</v>
      </c>
      <c r="T857" t="s">
        <v>7943</v>
      </c>
      <c r="U857" t="s">
        <v>7949</v>
      </c>
      <c r="V857" t="s">
        <v>7950</v>
      </c>
      <c r="W857" t="s">
        <v>1838</v>
      </c>
      <c r="X857" t="s">
        <v>2288</v>
      </c>
      <c r="Y857" t="s">
        <v>2524</v>
      </c>
      <c r="Z857" t="s">
        <v>4424</v>
      </c>
      <c r="AA857" t="s">
        <v>2098</v>
      </c>
      <c r="AB857" t="s">
        <v>1249</v>
      </c>
      <c r="AC857" t="s">
        <v>1250</v>
      </c>
      <c r="AD857" t="s">
        <v>2029</v>
      </c>
      <c r="AE857" t="s">
        <v>2041</v>
      </c>
      <c r="AF857" t="s">
        <v>1267</v>
      </c>
      <c r="AG857" t="s">
        <v>3849</v>
      </c>
      <c r="AH857" t="s">
        <v>7450</v>
      </c>
      <c r="AI857" t="s">
        <v>2554</v>
      </c>
      <c r="AJ857" t="s">
        <v>2419</v>
      </c>
      <c r="AK857" t="s">
        <v>517</v>
      </c>
      <c r="AL857" t="s">
        <v>518</v>
      </c>
      <c r="AM857" t="s">
        <v>426</v>
      </c>
      <c r="AN857" t="s">
        <v>427</v>
      </c>
      <c r="AO857" t="s">
        <v>428</v>
      </c>
      <c r="AP857" t="s">
        <v>7951</v>
      </c>
      <c r="AQ857" t="s">
        <v>1452</v>
      </c>
      <c r="AR857" t="s">
        <v>431</v>
      </c>
      <c r="AS857" t="s">
        <v>7952</v>
      </c>
      <c r="AT857" t="s">
        <v>431</v>
      </c>
      <c r="AU857" t="s">
        <v>405</v>
      </c>
      <c r="AV857" t="s">
        <v>405</v>
      </c>
      <c r="AW857" t="s">
        <v>623</v>
      </c>
      <c r="AX857" t="s">
        <v>623</v>
      </c>
      <c r="AY857" t="s">
        <v>431</v>
      </c>
      <c r="AZ857" t="s">
        <v>438</v>
      </c>
      <c r="BA857" t="s">
        <v>438</v>
      </c>
      <c r="BB857" t="s">
        <v>438</v>
      </c>
      <c r="BC857" t="s">
        <v>438</v>
      </c>
      <c r="BD857" t="s">
        <v>439</v>
      </c>
      <c r="BE857" t="s">
        <v>1453</v>
      </c>
      <c r="BF857" t="s">
        <v>1742</v>
      </c>
      <c r="BG857" t="s">
        <v>442</v>
      </c>
      <c r="BH857" t="s">
        <v>438</v>
      </c>
      <c r="BI857" t="s">
        <v>438</v>
      </c>
      <c r="BJ857" t="s">
        <v>7450</v>
      </c>
      <c r="BM857" t="s">
        <v>7953</v>
      </c>
      <c r="BN857" t="s">
        <v>1035</v>
      </c>
    </row>
    <row r="858" spans="1:66">
      <c r="A858">
        <v>854</v>
      </c>
      <c r="B858" t="s">
        <v>186</v>
      </c>
      <c r="C858" t="s">
        <v>7954</v>
      </c>
      <c r="D858" t="s">
        <v>7955</v>
      </c>
      <c r="E858" t="s">
        <v>7954</v>
      </c>
      <c r="F858" t="s">
        <v>2358</v>
      </c>
      <c r="G858" t="s">
        <v>403</v>
      </c>
      <c r="H858" t="s">
        <v>747</v>
      </c>
      <c r="I858" t="s">
        <v>405</v>
      </c>
      <c r="J858" t="s">
        <v>405</v>
      </c>
      <c r="K858" t="s">
        <v>405</v>
      </c>
      <c r="L858" t="s">
        <v>7956</v>
      </c>
      <c r="M858" t="s">
        <v>457</v>
      </c>
      <c r="N858" t="s">
        <v>7957</v>
      </c>
      <c r="O858" t="s">
        <v>7958</v>
      </c>
      <c r="P858" t="s">
        <v>1832</v>
      </c>
      <c r="Q858" t="s">
        <v>7959</v>
      </c>
      <c r="R858" t="s">
        <v>405</v>
      </c>
      <c r="S858" t="s">
        <v>405</v>
      </c>
      <c r="T858" t="s">
        <v>7956</v>
      </c>
      <c r="U858" t="s">
        <v>7960</v>
      </c>
      <c r="V858" t="s">
        <v>7961</v>
      </c>
      <c r="W858" t="s">
        <v>2523</v>
      </c>
      <c r="X858" t="s">
        <v>1085</v>
      </c>
      <c r="Y858" t="s">
        <v>1090</v>
      </c>
      <c r="Z858" t="s">
        <v>2746</v>
      </c>
      <c r="AA858" t="s">
        <v>1886</v>
      </c>
      <c r="AB858" t="s">
        <v>1249</v>
      </c>
      <c r="AC858" t="s">
        <v>1250</v>
      </c>
      <c r="AD858" t="s">
        <v>2029</v>
      </c>
      <c r="AE858" t="s">
        <v>981</v>
      </c>
      <c r="AF858" t="s">
        <v>2539</v>
      </c>
      <c r="AG858" t="s">
        <v>2419</v>
      </c>
      <c r="AH858" t="s">
        <v>2419</v>
      </c>
      <c r="AI858" t="s">
        <v>2419</v>
      </c>
      <c r="AJ858" t="s">
        <v>643</v>
      </c>
      <c r="AK858" t="s">
        <v>517</v>
      </c>
      <c r="AL858" t="s">
        <v>518</v>
      </c>
      <c r="AM858" t="s">
        <v>1048</v>
      </c>
      <c r="AN858" t="s">
        <v>427</v>
      </c>
      <c r="AO858" t="s">
        <v>428</v>
      </c>
      <c r="AP858" t="s">
        <v>429</v>
      </c>
      <c r="AQ858" t="s">
        <v>7962</v>
      </c>
      <c r="AR858" t="s">
        <v>431</v>
      </c>
      <c r="AS858" t="s">
        <v>477</v>
      </c>
      <c r="AT858" t="s">
        <v>431</v>
      </c>
      <c r="AU858" t="s">
        <v>433</v>
      </c>
      <c r="AV858" t="s">
        <v>479</v>
      </c>
      <c r="AW858" t="s">
        <v>521</v>
      </c>
      <c r="AX858" t="s">
        <v>922</v>
      </c>
      <c r="AY858" t="s">
        <v>431</v>
      </c>
      <c r="AZ858" t="s">
        <v>438</v>
      </c>
      <c r="BA858" t="s">
        <v>438</v>
      </c>
      <c r="BB858" t="s">
        <v>438</v>
      </c>
      <c r="BC858" t="s">
        <v>438</v>
      </c>
      <c r="BD858" t="s">
        <v>439</v>
      </c>
      <c r="BE858" t="s">
        <v>7963</v>
      </c>
      <c r="BF858" t="s">
        <v>441</v>
      </c>
      <c r="BG858" t="s">
        <v>442</v>
      </c>
      <c r="BH858" t="s">
        <v>438</v>
      </c>
      <c r="BI858" t="s">
        <v>438</v>
      </c>
      <c r="BJ858" t="s">
        <v>2419</v>
      </c>
      <c r="BM858" t="s">
        <v>484</v>
      </c>
      <c r="BN858" t="s">
        <v>1035</v>
      </c>
    </row>
    <row r="859" spans="1:66">
      <c r="A859">
        <v>855</v>
      </c>
      <c r="B859" t="s">
        <v>186</v>
      </c>
      <c r="C859" t="s">
        <v>7964</v>
      </c>
      <c r="D859" t="s">
        <v>7965</v>
      </c>
      <c r="E859" t="s">
        <v>7964</v>
      </c>
      <c r="F859" t="s">
        <v>2358</v>
      </c>
      <c r="G859" t="s">
        <v>403</v>
      </c>
      <c r="H859" t="s">
        <v>628</v>
      </c>
      <c r="I859" t="s">
        <v>405</v>
      </c>
      <c r="J859" t="s">
        <v>7966</v>
      </c>
      <c r="K859" t="s">
        <v>405</v>
      </c>
      <c r="L859" t="s">
        <v>7967</v>
      </c>
      <c r="M859" t="s">
        <v>405</v>
      </c>
      <c r="N859" t="s">
        <v>7968</v>
      </c>
      <c r="O859" t="s">
        <v>7969</v>
      </c>
      <c r="P859" t="s">
        <v>7970</v>
      </c>
      <c r="Q859" t="s">
        <v>7971</v>
      </c>
      <c r="R859" t="s">
        <v>7966</v>
      </c>
      <c r="S859" t="s">
        <v>405</v>
      </c>
      <c r="T859" t="s">
        <v>7967</v>
      </c>
      <c r="U859" t="s">
        <v>7972</v>
      </c>
      <c r="V859" t="s">
        <v>7973</v>
      </c>
      <c r="W859" t="s">
        <v>2419</v>
      </c>
      <c r="X859" t="s">
        <v>643</v>
      </c>
      <c r="Y859" t="s">
        <v>2419</v>
      </c>
      <c r="Z859" t="s">
        <v>643</v>
      </c>
      <c r="AA859" t="s">
        <v>2344</v>
      </c>
      <c r="AB859" t="s">
        <v>2784</v>
      </c>
      <c r="AC859" t="s">
        <v>2953</v>
      </c>
      <c r="AD859" t="s">
        <v>3127</v>
      </c>
      <c r="AE859" t="s">
        <v>7974</v>
      </c>
      <c r="AF859" t="s">
        <v>3892</v>
      </c>
      <c r="AG859" t="s">
        <v>1956</v>
      </c>
      <c r="AH859" t="s">
        <v>1959</v>
      </c>
      <c r="AI859" t="s">
        <v>1956</v>
      </c>
      <c r="AJ859" t="s">
        <v>1959</v>
      </c>
      <c r="AK859" t="s">
        <v>517</v>
      </c>
      <c r="AL859" t="s">
        <v>518</v>
      </c>
      <c r="AM859" t="s">
        <v>474</v>
      </c>
      <c r="AN859" t="s">
        <v>427</v>
      </c>
      <c r="AO859" t="s">
        <v>428</v>
      </c>
      <c r="AP859" t="s">
        <v>429</v>
      </c>
      <c r="AQ859" t="s">
        <v>7975</v>
      </c>
      <c r="AR859" t="s">
        <v>431</v>
      </c>
      <c r="AS859" t="s">
        <v>7976</v>
      </c>
      <c r="AT859" t="s">
        <v>431</v>
      </c>
      <c r="AU859" t="s">
        <v>520</v>
      </c>
      <c r="AV859" t="s">
        <v>674</v>
      </c>
      <c r="AW859" t="s">
        <v>480</v>
      </c>
      <c r="AX859" t="s">
        <v>2100</v>
      </c>
      <c r="AY859" t="s">
        <v>437</v>
      </c>
      <c r="AZ859" t="s">
        <v>438</v>
      </c>
      <c r="BA859" t="s">
        <v>438</v>
      </c>
      <c r="BB859" t="s">
        <v>438</v>
      </c>
      <c r="BC859" t="s">
        <v>438</v>
      </c>
      <c r="BD859" t="s">
        <v>439</v>
      </c>
      <c r="BE859" t="s">
        <v>7977</v>
      </c>
      <c r="BF859" t="s">
        <v>441</v>
      </c>
      <c r="BG859" t="s">
        <v>442</v>
      </c>
      <c r="BH859" t="s">
        <v>442</v>
      </c>
      <c r="BI859" t="s">
        <v>438</v>
      </c>
      <c r="BJ859" t="s">
        <v>1956</v>
      </c>
      <c r="BK859" t="s">
        <v>1956</v>
      </c>
      <c r="BM859" t="s">
        <v>447</v>
      </c>
      <c r="BN859" t="s">
        <v>485</v>
      </c>
    </row>
    <row r="860" spans="1:66">
      <c r="A860">
        <v>856</v>
      </c>
      <c r="B860" t="s">
        <v>186</v>
      </c>
      <c r="C860" t="s">
        <v>7978</v>
      </c>
      <c r="D860" t="s">
        <v>7979</v>
      </c>
      <c r="E860" t="s">
        <v>7978</v>
      </c>
      <c r="F860" t="s">
        <v>2358</v>
      </c>
      <c r="G860" t="s">
        <v>403</v>
      </c>
      <c r="H860" t="s">
        <v>2806</v>
      </c>
      <c r="I860" t="s">
        <v>405</v>
      </c>
      <c r="J860" t="s">
        <v>7980</v>
      </c>
      <c r="K860" t="s">
        <v>405</v>
      </c>
      <c r="L860" t="s">
        <v>7981</v>
      </c>
      <c r="M860" t="s">
        <v>405</v>
      </c>
      <c r="N860" t="s">
        <v>7982</v>
      </c>
      <c r="O860" t="s">
        <v>7983</v>
      </c>
      <c r="P860" t="s">
        <v>7984</v>
      </c>
      <c r="Q860" t="s">
        <v>7985</v>
      </c>
      <c r="R860" t="s">
        <v>7980</v>
      </c>
      <c r="S860" t="s">
        <v>405</v>
      </c>
      <c r="T860" t="s">
        <v>7981</v>
      </c>
      <c r="U860" t="s">
        <v>7986</v>
      </c>
      <c r="V860" t="s">
        <v>7987</v>
      </c>
      <c r="W860" t="s">
        <v>642</v>
      </c>
      <c r="X860" t="s">
        <v>1085</v>
      </c>
      <c r="Y860" t="s">
        <v>1086</v>
      </c>
      <c r="Z860" t="s">
        <v>976</v>
      </c>
      <c r="AA860" t="s">
        <v>977</v>
      </c>
      <c r="AB860" t="s">
        <v>1249</v>
      </c>
      <c r="AC860" t="s">
        <v>1250</v>
      </c>
      <c r="AD860" t="s">
        <v>2029</v>
      </c>
      <c r="AE860" t="s">
        <v>2387</v>
      </c>
      <c r="AF860" t="s">
        <v>1267</v>
      </c>
      <c r="AG860" t="s">
        <v>1251</v>
      </c>
      <c r="AH860" t="s">
        <v>980</v>
      </c>
      <c r="AI860" t="s">
        <v>981</v>
      </c>
      <c r="AJ860" t="s">
        <v>984</v>
      </c>
      <c r="AK860" t="s">
        <v>517</v>
      </c>
      <c r="AL860" t="s">
        <v>518</v>
      </c>
      <c r="AM860" t="s">
        <v>474</v>
      </c>
      <c r="AN860" t="s">
        <v>427</v>
      </c>
      <c r="AO860" t="s">
        <v>593</v>
      </c>
      <c r="AP860" t="s">
        <v>429</v>
      </c>
      <c r="AQ860" t="s">
        <v>842</v>
      </c>
      <c r="AR860" t="s">
        <v>431</v>
      </c>
      <c r="AS860" t="s">
        <v>432</v>
      </c>
      <c r="AT860" t="s">
        <v>431</v>
      </c>
      <c r="AU860" t="s">
        <v>520</v>
      </c>
      <c r="AV860" t="s">
        <v>674</v>
      </c>
      <c r="AW860" t="s">
        <v>480</v>
      </c>
      <c r="AX860" t="s">
        <v>549</v>
      </c>
      <c r="AY860" t="s">
        <v>431</v>
      </c>
      <c r="AZ860" t="s">
        <v>438</v>
      </c>
      <c r="BA860" t="s">
        <v>438</v>
      </c>
      <c r="BB860" t="s">
        <v>438</v>
      </c>
      <c r="BC860" t="s">
        <v>438</v>
      </c>
      <c r="BD860" t="s">
        <v>439</v>
      </c>
      <c r="BE860" t="s">
        <v>7988</v>
      </c>
      <c r="BF860" t="s">
        <v>441</v>
      </c>
      <c r="BG860" t="s">
        <v>442</v>
      </c>
      <c r="BH860" t="s">
        <v>438</v>
      </c>
      <c r="BI860" t="s">
        <v>438</v>
      </c>
      <c r="BJ860" t="s">
        <v>980</v>
      </c>
      <c r="BM860" t="s">
        <v>845</v>
      </c>
      <c r="BN860" t="s">
        <v>447</v>
      </c>
    </row>
    <row r="861" spans="1:66">
      <c r="A861">
        <v>857</v>
      </c>
      <c r="B861" t="s">
        <v>486</v>
      </c>
      <c r="C861" t="s">
        <v>7989</v>
      </c>
      <c r="D861" t="s">
        <v>7990</v>
      </c>
      <c r="BM861" t="s">
        <v>485</v>
      </c>
      <c r="BN861" t="s">
        <v>444</v>
      </c>
    </row>
    <row r="862" spans="1:66">
      <c r="A862">
        <v>858</v>
      </c>
      <c r="B862" t="s">
        <v>1395</v>
      </c>
      <c r="C862" t="s">
        <v>7991</v>
      </c>
      <c r="D862" t="s">
        <v>7992</v>
      </c>
      <c r="BM862" t="s">
        <v>444</v>
      </c>
      <c r="BN862" t="s">
        <v>447</v>
      </c>
    </row>
    <row r="863" spans="1:66">
      <c r="A863">
        <v>859</v>
      </c>
      <c r="B863" t="s">
        <v>697</v>
      </c>
      <c r="C863" t="s">
        <v>7993</v>
      </c>
      <c r="D863" t="s">
        <v>7994</v>
      </c>
      <c r="BM863" t="s">
        <v>485</v>
      </c>
      <c r="BN863" t="s">
        <v>485</v>
      </c>
    </row>
    <row r="864" spans="1:66">
      <c r="A864">
        <v>860</v>
      </c>
      <c r="B864" t="s">
        <v>186</v>
      </c>
      <c r="C864" t="s">
        <v>7995</v>
      </c>
      <c r="D864" t="s">
        <v>7996</v>
      </c>
      <c r="E864" t="s">
        <v>7995</v>
      </c>
      <c r="F864" t="s">
        <v>2358</v>
      </c>
      <c r="G864" t="s">
        <v>403</v>
      </c>
      <c r="H864" t="s">
        <v>453</v>
      </c>
      <c r="I864" t="s">
        <v>405</v>
      </c>
      <c r="J864" t="s">
        <v>7997</v>
      </c>
      <c r="K864" t="s">
        <v>7998</v>
      </c>
      <c r="L864" t="s">
        <v>7999</v>
      </c>
      <c r="M864" t="s">
        <v>8000</v>
      </c>
      <c r="N864" t="s">
        <v>8001</v>
      </c>
      <c r="O864" t="s">
        <v>8002</v>
      </c>
      <c r="P864" t="s">
        <v>8002</v>
      </c>
      <c r="Q864" t="s">
        <v>8003</v>
      </c>
      <c r="R864" t="s">
        <v>7997</v>
      </c>
      <c r="S864" t="s">
        <v>7998</v>
      </c>
      <c r="T864" t="s">
        <v>7999</v>
      </c>
      <c r="U864" t="s">
        <v>8004</v>
      </c>
      <c r="V864" t="s">
        <v>8005</v>
      </c>
      <c r="W864" t="s">
        <v>643</v>
      </c>
      <c r="X864" t="s">
        <v>2351</v>
      </c>
      <c r="Y864" t="s">
        <v>643</v>
      </c>
      <c r="Z864" t="s">
        <v>2784</v>
      </c>
      <c r="AA864" t="s">
        <v>2490</v>
      </c>
      <c r="AB864" t="s">
        <v>4103</v>
      </c>
      <c r="AC864" t="s">
        <v>4103</v>
      </c>
      <c r="AD864" t="s">
        <v>8006</v>
      </c>
      <c r="AE864" t="s">
        <v>4103</v>
      </c>
      <c r="AF864" t="s">
        <v>8006</v>
      </c>
      <c r="AG864" t="s">
        <v>8007</v>
      </c>
      <c r="AH864" t="s">
        <v>272</v>
      </c>
      <c r="AI864" t="s">
        <v>8007</v>
      </c>
      <c r="AJ864" t="s">
        <v>272</v>
      </c>
      <c r="AK864" t="s">
        <v>517</v>
      </c>
      <c r="AL864" t="s">
        <v>518</v>
      </c>
      <c r="AM864" t="s">
        <v>474</v>
      </c>
      <c r="AN864" t="s">
        <v>427</v>
      </c>
      <c r="AO864" t="s">
        <v>428</v>
      </c>
      <c r="AP864" t="s">
        <v>8008</v>
      </c>
      <c r="AQ864" t="s">
        <v>8009</v>
      </c>
      <c r="AR864" t="s">
        <v>431</v>
      </c>
      <c r="AS864" t="s">
        <v>8010</v>
      </c>
      <c r="AT864" t="s">
        <v>431</v>
      </c>
      <c r="AU864" t="s">
        <v>520</v>
      </c>
      <c r="AV864" t="s">
        <v>479</v>
      </c>
      <c r="AW864" t="s">
        <v>521</v>
      </c>
      <c r="AX864" t="s">
        <v>1604</v>
      </c>
      <c r="AY864" t="s">
        <v>431</v>
      </c>
      <c r="AZ864" t="s">
        <v>438</v>
      </c>
      <c r="BA864" t="s">
        <v>438</v>
      </c>
      <c r="BB864" t="s">
        <v>438</v>
      </c>
      <c r="BC864" t="s">
        <v>438</v>
      </c>
      <c r="BD864" t="s">
        <v>439</v>
      </c>
      <c r="BE864" t="s">
        <v>8011</v>
      </c>
      <c r="BF864" t="s">
        <v>1006</v>
      </c>
      <c r="BG864" t="s">
        <v>442</v>
      </c>
      <c r="BH864" t="s">
        <v>442</v>
      </c>
      <c r="BI864" t="s">
        <v>438</v>
      </c>
      <c r="BJ864" t="s">
        <v>272</v>
      </c>
      <c r="BK864" t="s">
        <v>272</v>
      </c>
      <c r="BM864" t="s">
        <v>5224</v>
      </c>
      <c r="BN864" t="s">
        <v>1035</v>
      </c>
    </row>
    <row r="865" spans="1:66">
      <c r="A865">
        <v>861</v>
      </c>
      <c r="B865" t="s">
        <v>186</v>
      </c>
      <c r="C865" t="s">
        <v>8012</v>
      </c>
      <c r="D865" t="s">
        <v>8013</v>
      </c>
      <c r="E865" t="s">
        <v>8014</v>
      </c>
      <c r="F865" t="s">
        <v>2358</v>
      </c>
      <c r="G865" t="s">
        <v>403</v>
      </c>
      <c r="H865" t="s">
        <v>1171</v>
      </c>
      <c r="I865" t="s">
        <v>405</v>
      </c>
      <c r="J865" t="s">
        <v>405</v>
      </c>
      <c r="K865" t="s">
        <v>405</v>
      </c>
      <c r="L865" t="s">
        <v>8015</v>
      </c>
      <c r="M865" t="s">
        <v>457</v>
      </c>
      <c r="N865" t="s">
        <v>8016</v>
      </c>
      <c r="O865" t="s">
        <v>8017</v>
      </c>
      <c r="P865" t="s">
        <v>8018</v>
      </c>
      <c r="Q865" t="s">
        <v>8019</v>
      </c>
      <c r="R865" t="s">
        <v>405</v>
      </c>
      <c r="S865" t="s">
        <v>405</v>
      </c>
      <c r="T865" t="s">
        <v>8015</v>
      </c>
      <c r="U865" t="s">
        <v>8020</v>
      </c>
      <c r="V865" t="s">
        <v>8021</v>
      </c>
      <c r="W865" t="s">
        <v>2907</v>
      </c>
      <c r="X865" t="s">
        <v>1621</v>
      </c>
      <c r="Y865" t="s">
        <v>2523</v>
      </c>
      <c r="Z865" t="s">
        <v>4423</v>
      </c>
      <c r="AA865" t="s">
        <v>1090</v>
      </c>
      <c r="AB865" t="s">
        <v>2749</v>
      </c>
      <c r="AC865" t="s">
        <v>5079</v>
      </c>
      <c r="AD865" t="s">
        <v>1249</v>
      </c>
      <c r="AE865" t="s">
        <v>1250</v>
      </c>
      <c r="AF865" t="s">
        <v>3522</v>
      </c>
      <c r="AG865" t="s">
        <v>2419</v>
      </c>
      <c r="AH865" t="s">
        <v>2419</v>
      </c>
      <c r="AI865" t="s">
        <v>2540</v>
      </c>
      <c r="AJ865" t="s">
        <v>2542</v>
      </c>
      <c r="AK865" t="s">
        <v>517</v>
      </c>
      <c r="AL865" t="s">
        <v>518</v>
      </c>
      <c r="AM865" t="s">
        <v>1048</v>
      </c>
      <c r="AN865" t="s">
        <v>427</v>
      </c>
      <c r="AO865" t="s">
        <v>428</v>
      </c>
      <c r="AP865" t="s">
        <v>429</v>
      </c>
      <c r="AQ865" t="s">
        <v>7962</v>
      </c>
      <c r="AR865" t="s">
        <v>431</v>
      </c>
      <c r="AS865" t="s">
        <v>432</v>
      </c>
      <c r="AT865" t="s">
        <v>431</v>
      </c>
      <c r="AU865" t="s">
        <v>433</v>
      </c>
      <c r="AV865" t="s">
        <v>479</v>
      </c>
      <c r="AW865" t="s">
        <v>521</v>
      </c>
      <c r="AX865" t="s">
        <v>883</v>
      </c>
      <c r="AY865" t="s">
        <v>431</v>
      </c>
      <c r="AZ865" t="s">
        <v>438</v>
      </c>
      <c r="BA865" t="s">
        <v>438</v>
      </c>
      <c r="BB865" t="s">
        <v>438</v>
      </c>
      <c r="BC865" t="s">
        <v>438</v>
      </c>
      <c r="BD865" t="s">
        <v>439</v>
      </c>
      <c r="BE865" t="s">
        <v>7963</v>
      </c>
      <c r="BF865" t="s">
        <v>441</v>
      </c>
      <c r="BG865" t="s">
        <v>438</v>
      </c>
      <c r="BH865" t="s">
        <v>438</v>
      </c>
      <c r="BI865" t="s">
        <v>438</v>
      </c>
      <c r="BM865" t="s">
        <v>491</v>
      </c>
      <c r="BN865" t="s">
        <v>491</v>
      </c>
    </row>
    <row r="866" spans="1:66">
      <c r="A866">
        <v>862</v>
      </c>
      <c r="B866" t="s">
        <v>186</v>
      </c>
      <c r="C866" t="s">
        <v>293</v>
      </c>
      <c r="D866" t="s">
        <v>8022</v>
      </c>
      <c r="E866" t="s">
        <v>8023</v>
      </c>
      <c r="F866" t="s">
        <v>2358</v>
      </c>
      <c r="G866" t="s">
        <v>403</v>
      </c>
      <c r="H866" t="s">
        <v>1171</v>
      </c>
      <c r="I866" t="s">
        <v>405</v>
      </c>
      <c r="J866" t="s">
        <v>8024</v>
      </c>
      <c r="K866" t="s">
        <v>405</v>
      </c>
      <c r="L866" t="s">
        <v>8025</v>
      </c>
      <c r="M866" t="s">
        <v>405</v>
      </c>
      <c r="N866" t="s">
        <v>8026</v>
      </c>
      <c r="O866" t="s">
        <v>8027</v>
      </c>
      <c r="P866" t="s">
        <v>8028</v>
      </c>
      <c r="Q866" t="s">
        <v>6741</v>
      </c>
      <c r="R866" t="s">
        <v>8024</v>
      </c>
      <c r="S866" t="s">
        <v>405</v>
      </c>
      <c r="T866" t="s">
        <v>8025</v>
      </c>
      <c r="U866" t="s">
        <v>8029</v>
      </c>
      <c r="V866" t="s">
        <v>8030</v>
      </c>
      <c r="W866" t="s">
        <v>640</v>
      </c>
      <c r="X866" t="s">
        <v>938</v>
      </c>
      <c r="Y866" t="s">
        <v>1023</v>
      </c>
      <c r="Z866" t="s">
        <v>938</v>
      </c>
      <c r="AA866" t="s">
        <v>642</v>
      </c>
      <c r="AB866" t="s">
        <v>643</v>
      </c>
      <c r="AC866" t="s">
        <v>642</v>
      </c>
      <c r="AD866" t="s">
        <v>643</v>
      </c>
      <c r="AE866" t="s">
        <v>1086</v>
      </c>
      <c r="AF866" t="s">
        <v>643</v>
      </c>
      <c r="AG866" t="s">
        <v>4608</v>
      </c>
      <c r="AH866" t="s">
        <v>2405</v>
      </c>
      <c r="AI866" t="s">
        <v>5346</v>
      </c>
      <c r="AJ866" t="s">
        <v>8031</v>
      </c>
      <c r="AK866" t="s">
        <v>517</v>
      </c>
      <c r="AL866" t="s">
        <v>518</v>
      </c>
      <c r="AM866" t="s">
        <v>474</v>
      </c>
      <c r="AN866" t="s">
        <v>427</v>
      </c>
      <c r="AO866" t="s">
        <v>5104</v>
      </c>
      <c r="AP866" t="s">
        <v>429</v>
      </c>
      <c r="AQ866" t="s">
        <v>573</v>
      </c>
      <c r="AR866" t="s">
        <v>431</v>
      </c>
      <c r="AS866" t="s">
        <v>432</v>
      </c>
      <c r="AT866" t="s">
        <v>431</v>
      </c>
      <c r="AU866" t="s">
        <v>520</v>
      </c>
      <c r="AV866" t="s">
        <v>434</v>
      </c>
      <c r="AW866" t="s">
        <v>521</v>
      </c>
      <c r="AX866" t="s">
        <v>2721</v>
      </c>
      <c r="AY866" t="s">
        <v>437</v>
      </c>
      <c r="AZ866" t="s">
        <v>438</v>
      </c>
      <c r="BA866" t="s">
        <v>438</v>
      </c>
      <c r="BB866" t="s">
        <v>438</v>
      </c>
      <c r="BC866" t="s">
        <v>438</v>
      </c>
      <c r="BD866" t="s">
        <v>439</v>
      </c>
      <c r="BE866" t="s">
        <v>573</v>
      </c>
      <c r="BF866" t="s">
        <v>441</v>
      </c>
      <c r="BG866" t="s">
        <v>442</v>
      </c>
      <c r="BH866" t="s">
        <v>438</v>
      </c>
      <c r="BI866" t="s">
        <v>438</v>
      </c>
      <c r="BJ866" t="s">
        <v>2405</v>
      </c>
      <c r="BM866" t="s">
        <v>444</v>
      </c>
      <c r="BN866" t="s">
        <v>444</v>
      </c>
    </row>
    <row r="867" spans="1:66">
      <c r="A867">
        <v>863</v>
      </c>
      <c r="B867" t="s">
        <v>186</v>
      </c>
      <c r="C867" t="s">
        <v>8032</v>
      </c>
      <c r="D867" t="s">
        <v>8033</v>
      </c>
      <c r="E867" t="s">
        <v>8032</v>
      </c>
      <c r="F867" t="s">
        <v>2358</v>
      </c>
      <c r="G867" t="s">
        <v>403</v>
      </c>
      <c r="H867" t="s">
        <v>1171</v>
      </c>
      <c r="I867" t="s">
        <v>405</v>
      </c>
      <c r="J867" t="s">
        <v>8034</v>
      </c>
      <c r="K867" t="s">
        <v>405</v>
      </c>
      <c r="L867" t="s">
        <v>8035</v>
      </c>
      <c r="M867" t="s">
        <v>5553</v>
      </c>
      <c r="N867" t="s">
        <v>8036</v>
      </c>
      <c r="O867" t="s">
        <v>8037</v>
      </c>
      <c r="P867" t="s">
        <v>8038</v>
      </c>
      <c r="Q867" t="s">
        <v>8039</v>
      </c>
      <c r="R867" t="s">
        <v>8034</v>
      </c>
      <c r="S867" t="s">
        <v>405</v>
      </c>
      <c r="T867" t="s">
        <v>8035</v>
      </c>
      <c r="U867" t="s">
        <v>8040</v>
      </c>
      <c r="V867" t="s">
        <v>8041</v>
      </c>
      <c r="W867" t="s">
        <v>973</v>
      </c>
      <c r="X867" t="s">
        <v>641</v>
      </c>
      <c r="Y867" t="s">
        <v>973</v>
      </c>
      <c r="Z867" t="s">
        <v>641</v>
      </c>
      <c r="AA867" t="s">
        <v>642</v>
      </c>
      <c r="AB867" t="s">
        <v>643</v>
      </c>
      <c r="AC867" t="s">
        <v>2098</v>
      </c>
      <c r="AD867" t="s">
        <v>643</v>
      </c>
      <c r="AE867" t="s">
        <v>1250</v>
      </c>
      <c r="AF867" t="s">
        <v>643</v>
      </c>
      <c r="AG867" t="s">
        <v>1251</v>
      </c>
      <c r="AH867" t="s">
        <v>643</v>
      </c>
      <c r="AI867" t="s">
        <v>2419</v>
      </c>
      <c r="AJ867" t="s">
        <v>643</v>
      </c>
      <c r="AK867" t="s">
        <v>517</v>
      </c>
      <c r="AL867" t="s">
        <v>947</v>
      </c>
      <c r="AM867" t="s">
        <v>426</v>
      </c>
      <c r="AN867" t="s">
        <v>427</v>
      </c>
      <c r="AO867" t="s">
        <v>921</v>
      </c>
      <c r="AP867" t="s">
        <v>429</v>
      </c>
      <c r="AQ867" t="s">
        <v>573</v>
      </c>
      <c r="AR867" t="s">
        <v>431</v>
      </c>
      <c r="AS867" t="s">
        <v>548</v>
      </c>
      <c r="AT867" t="s">
        <v>431</v>
      </c>
      <c r="AU867" t="s">
        <v>520</v>
      </c>
      <c r="AV867" t="s">
        <v>479</v>
      </c>
      <c r="AW867" t="s">
        <v>521</v>
      </c>
      <c r="AX867" t="s">
        <v>1049</v>
      </c>
      <c r="AY867" t="s">
        <v>431</v>
      </c>
      <c r="AZ867" t="s">
        <v>438</v>
      </c>
      <c r="BA867" t="s">
        <v>438</v>
      </c>
      <c r="BB867" t="s">
        <v>438</v>
      </c>
      <c r="BC867" t="s">
        <v>438</v>
      </c>
      <c r="BD867" t="s">
        <v>439</v>
      </c>
      <c r="BE867" t="s">
        <v>573</v>
      </c>
      <c r="BF867" t="s">
        <v>441</v>
      </c>
      <c r="BG867" t="s">
        <v>438</v>
      </c>
      <c r="BH867" t="s">
        <v>442</v>
      </c>
      <c r="BI867" t="s">
        <v>438</v>
      </c>
      <c r="BK867" t="s">
        <v>2419</v>
      </c>
      <c r="BM867" t="s">
        <v>485</v>
      </c>
      <c r="BN867" t="s">
        <v>485</v>
      </c>
    </row>
    <row r="868" spans="1:66">
      <c r="A868">
        <v>864</v>
      </c>
      <c r="B868" t="s">
        <v>1395</v>
      </c>
      <c r="C868" t="s">
        <v>8042</v>
      </c>
      <c r="D868" t="s">
        <v>8043</v>
      </c>
      <c r="BM868" t="s">
        <v>485</v>
      </c>
      <c r="BN868" t="s">
        <v>485</v>
      </c>
    </row>
    <row r="869" spans="1:66">
      <c r="A869">
        <v>865</v>
      </c>
      <c r="B869" t="s">
        <v>186</v>
      </c>
      <c r="C869" t="s">
        <v>8044</v>
      </c>
      <c r="D869" t="s">
        <v>8045</v>
      </c>
      <c r="E869" t="s">
        <v>8046</v>
      </c>
      <c r="F869" t="s">
        <v>2358</v>
      </c>
      <c r="G869" t="s">
        <v>403</v>
      </c>
      <c r="H869" t="s">
        <v>814</v>
      </c>
      <c r="I869" t="s">
        <v>405</v>
      </c>
      <c r="J869" t="s">
        <v>8047</v>
      </c>
      <c r="K869" t="s">
        <v>405</v>
      </c>
      <c r="L869" t="s">
        <v>8048</v>
      </c>
      <c r="M869" t="s">
        <v>405</v>
      </c>
      <c r="N869" t="s">
        <v>8049</v>
      </c>
      <c r="O869" t="s">
        <v>8050</v>
      </c>
      <c r="P869" t="s">
        <v>8051</v>
      </c>
      <c r="Q869" t="s">
        <v>8052</v>
      </c>
      <c r="R869" t="s">
        <v>8047</v>
      </c>
      <c r="S869" t="s">
        <v>405</v>
      </c>
      <c r="T869" t="s">
        <v>8048</v>
      </c>
      <c r="U869" t="s">
        <v>8053</v>
      </c>
      <c r="V869" t="s">
        <v>8054</v>
      </c>
      <c r="W869" t="s">
        <v>973</v>
      </c>
      <c r="X869" t="s">
        <v>974</v>
      </c>
      <c r="Y869" t="s">
        <v>975</v>
      </c>
      <c r="Z869" t="s">
        <v>641</v>
      </c>
      <c r="AA869" t="s">
        <v>642</v>
      </c>
      <c r="AB869" t="s">
        <v>643</v>
      </c>
      <c r="AC869" t="s">
        <v>642</v>
      </c>
      <c r="AD869" t="s">
        <v>643</v>
      </c>
      <c r="AE869" t="s">
        <v>642</v>
      </c>
      <c r="AF869" t="s">
        <v>643</v>
      </c>
      <c r="AG869" t="s">
        <v>2404</v>
      </c>
      <c r="AH869" t="s">
        <v>2405</v>
      </c>
      <c r="AI869" t="s">
        <v>2879</v>
      </c>
      <c r="AJ869" t="s">
        <v>2580</v>
      </c>
      <c r="AK869" t="s">
        <v>517</v>
      </c>
      <c r="AL869" t="s">
        <v>518</v>
      </c>
      <c r="AM869" t="s">
        <v>426</v>
      </c>
      <c r="AN869" t="s">
        <v>427</v>
      </c>
      <c r="AO869" t="s">
        <v>428</v>
      </c>
      <c r="AP869" t="s">
        <v>429</v>
      </c>
      <c r="AQ869" t="s">
        <v>2704</v>
      </c>
      <c r="AR869" t="s">
        <v>431</v>
      </c>
      <c r="AS869" t="s">
        <v>477</v>
      </c>
      <c r="AT869" t="s">
        <v>431</v>
      </c>
      <c r="AU869" t="s">
        <v>520</v>
      </c>
      <c r="AV869" t="s">
        <v>479</v>
      </c>
      <c r="AW869" t="s">
        <v>521</v>
      </c>
      <c r="AX869" t="s">
        <v>549</v>
      </c>
      <c r="AY869" t="s">
        <v>437</v>
      </c>
      <c r="AZ869" t="s">
        <v>438</v>
      </c>
      <c r="BA869" t="s">
        <v>438</v>
      </c>
      <c r="BB869" t="s">
        <v>438</v>
      </c>
      <c r="BC869" t="s">
        <v>438</v>
      </c>
      <c r="BD869" t="s">
        <v>439</v>
      </c>
      <c r="BE869" t="s">
        <v>646</v>
      </c>
      <c r="BG869" t="s">
        <v>442</v>
      </c>
      <c r="BH869" t="s">
        <v>438</v>
      </c>
      <c r="BI869" t="s">
        <v>438</v>
      </c>
      <c r="BJ869" t="s">
        <v>2405</v>
      </c>
      <c r="BM869" t="s">
        <v>845</v>
      </c>
      <c r="BN869" t="s">
        <v>447</v>
      </c>
    </row>
    <row r="870" spans="1:66">
      <c r="A870">
        <v>866</v>
      </c>
      <c r="B870" t="s">
        <v>186</v>
      </c>
      <c r="C870" t="s">
        <v>8055</v>
      </c>
      <c r="D870" t="s">
        <v>8056</v>
      </c>
      <c r="E870" t="s">
        <v>8057</v>
      </c>
      <c r="F870" t="s">
        <v>2358</v>
      </c>
      <c r="G870" t="s">
        <v>403</v>
      </c>
      <c r="H870" t="s">
        <v>578</v>
      </c>
      <c r="I870" t="s">
        <v>405</v>
      </c>
      <c r="J870" t="s">
        <v>8058</v>
      </c>
      <c r="K870" t="s">
        <v>8059</v>
      </c>
      <c r="L870" t="s">
        <v>8060</v>
      </c>
      <c r="M870" t="s">
        <v>8061</v>
      </c>
      <c r="N870" t="s">
        <v>8062</v>
      </c>
      <c r="O870" t="s">
        <v>7823</v>
      </c>
      <c r="P870" t="s">
        <v>7823</v>
      </c>
      <c r="Q870" t="s">
        <v>8063</v>
      </c>
      <c r="R870" t="s">
        <v>8058</v>
      </c>
      <c r="S870" t="s">
        <v>8059</v>
      </c>
      <c r="T870" t="s">
        <v>8060</v>
      </c>
      <c r="U870" t="s">
        <v>8064</v>
      </c>
      <c r="V870" t="s">
        <v>8065</v>
      </c>
      <c r="W870" t="s">
        <v>642</v>
      </c>
      <c r="X870" t="s">
        <v>1106</v>
      </c>
      <c r="Y870" t="s">
        <v>1106</v>
      </c>
      <c r="Z870" t="s">
        <v>1106</v>
      </c>
      <c r="AA870" t="s">
        <v>1106</v>
      </c>
      <c r="AB870" t="s">
        <v>643</v>
      </c>
      <c r="AC870" t="s">
        <v>2344</v>
      </c>
      <c r="AD870" t="s">
        <v>5147</v>
      </c>
      <c r="AE870" t="s">
        <v>2783</v>
      </c>
      <c r="AF870" t="s">
        <v>8031</v>
      </c>
      <c r="AG870" t="s">
        <v>2783</v>
      </c>
      <c r="AH870" t="s">
        <v>2784</v>
      </c>
      <c r="AI870" t="s">
        <v>6421</v>
      </c>
      <c r="AJ870" t="s">
        <v>2784</v>
      </c>
      <c r="AK870" t="s">
        <v>517</v>
      </c>
      <c r="AL870" t="s">
        <v>518</v>
      </c>
      <c r="AM870" t="s">
        <v>474</v>
      </c>
      <c r="AN870" t="s">
        <v>427</v>
      </c>
      <c r="AO870" t="s">
        <v>428</v>
      </c>
      <c r="AP870" t="s">
        <v>8066</v>
      </c>
      <c r="AQ870" t="s">
        <v>725</v>
      </c>
      <c r="AR870" t="s">
        <v>431</v>
      </c>
      <c r="AS870" t="s">
        <v>432</v>
      </c>
      <c r="AT870" t="s">
        <v>431</v>
      </c>
      <c r="AU870" t="s">
        <v>405</v>
      </c>
      <c r="AV870" t="s">
        <v>405</v>
      </c>
      <c r="AW870" t="s">
        <v>623</v>
      </c>
      <c r="AX870" t="s">
        <v>623</v>
      </c>
      <c r="AY870" t="s">
        <v>431</v>
      </c>
      <c r="AZ870" t="s">
        <v>438</v>
      </c>
      <c r="BA870" t="s">
        <v>438</v>
      </c>
      <c r="BB870" t="s">
        <v>438</v>
      </c>
      <c r="BC870" t="s">
        <v>438</v>
      </c>
      <c r="BD870" t="s">
        <v>439</v>
      </c>
      <c r="BE870" t="s">
        <v>725</v>
      </c>
      <c r="BF870" t="s">
        <v>1006</v>
      </c>
      <c r="BG870" t="s">
        <v>438</v>
      </c>
      <c r="BH870" t="s">
        <v>442</v>
      </c>
      <c r="BI870" t="s">
        <v>438</v>
      </c>
      <c r="BK870" t="s">
        <v>2784</v>
      </c>
      <c r="BM870" t="s">
        <v>8067</v>
      </c>
      <c r="BN870" t="s">
        <v>485</v>
      </c>
    </row>
    <row r="871" spans="1:66">
      <c r="A871">
        <v>867</v>
      </c>
      <c r="B871" t="s">
        <v>186</v>
      </c>
      <c r="C871" t="s">
        <v>8068</v>
      </c>
      <c r="D871" t="s">
        <v>8069</v>
      </c>
      <c r="E871" t="s">
        <v>8070</v>
      </c>
      <c r="F871" t="s">
        <v>2358</v>
      </c>
      <c r="G871" t="s">
        <v>403</v>
      </c>
      <c r="H871" t="s">
        <v>598</v>
      </c>
      <c r="I871" t="s">
        <v>405</v>
      </c>
      <c r="J871" t="s">
        <v>8071</v>
      </c>
      <c r="K871" t="s">
        <v>405</v>
      </c>
      <c r="L871" t="s">
        <v>8072</v>
      </c>
      <c r="M871" t="s">
        <v>405</v>
      </c>
      <c r="N871" t="s">
        <v>405</v>
      </c>
      <c r="O871" t="s">
        <v>8073</v>
      </c>
      <c r="P871" t="s">
        <v>8074</v>
      </c>
      <c r="Q871" t="s">
        <v>8075</v>
      </c>
      <c r="R871" t="s">
        <v>8071</v>
      </c>
      <c r="S871" t="s">
        <v>405</v>
      </c>
      <c r="T871" t="s">
        <v>8072</v>
      </c>
      <c r="U871" t="s">
        <v>8076</v>
      </c>
      <c r="V871" t="s">
        <v>8077</v>
      </c>
      <c r="W871" t="s">
        <v>1106</v>
      </c>
      <c r="X871" t="s">
        <v>2964</v>
      </c>
      <c r="Y871" t="s">
        <v>2907</v>
      </c>
      <c r="Z871" t="s">
        <v>2769</v>
      </c>
      <c r="AA871" t="s">
        <v>2523</v>
      </c>
      <c r="AB871" t="s">
        <v>3791</v>
      </c>
      <c r="AC871" t="s">
        <v>2523</v>
      </c>
      <c r="AD871" t="s">
        <v>3791</v>
      </c>
      <c r="AE871" t="s">
        <v>2523</v>
      </c>
      <c r="AF871" t="s">
        <v>3791</v>
      </c>
      <c r="AG871" t="s">
        <v>2523</v>
      </c>
      <c r="AH871" t="s">
        <v>3791</v>
      </c>
      <c r="AI871" t="s">
        <v>2523</v>
      </c>
      <c r="AJ871" t="s">
        <v>3791</v>
      </c>
      <c r="AK871" t="s">
        <v>517</v>
      </c>
      <c r="AL871" t="s">
        <v>592</v>
      </c>
      <c r="AM871" t="s">
        <v>474</v>
      </c>
      <c r="AN871" t="s">
        <v>427</v>
      </c>
      <c r="AO871" t="s">
        <v>8078</v>
      </c>
      <c r="AP871" t="s">
        <v>8079</v>
      </c>
      <c r="AQ871" t="s">
        <v>8080</v>
      </c>
      <c r="AR871" t="s">
        <v>431</v>
      </c>
      <c r="AS871" t="s">
        <v>477</v>
      </c>
      <c r="AT871" t="s">
        <v>431</v>
      </c>
      <c r="AU871" t="s">
        <v>405</v>
      </c>
      <c r="AV871" t="s">
        <v>405</v>
      </c>
      <c r="AW871" t="s">
        <v>623</v>
      </c>
      <c r="AX871" t="s">
        <v>623</v>
      </c>
      <c r="AY871" t="s">
        <v>431</v>
      </c>
      <c r="AZ871" t="s">
        <v>438</v>
      </c>
      <c r="BA871" t="s">
        <v>438</v>
      </c>
      <c r="BB871" t="s">
        <v>438</v>
      </c>
      <c r="BC871" t="s">
        <v>438</v>
      </c>
      <c r="BD871" t="s">
        <v>439</v>
      </c>
      <c r="BE871" t="s">
        <v>8081</v>
      </c>
      <c r="BF871" t="s">
        <v>441</v>
      </c>
      <c r="BG871" t="s">
        <v>442</v>
      </c>
      <c r="BH871" t="s">
        <v>442</v>
      </c>
      <c r="BI871" t="s">
        <v>438</v>
      </c>
      <c r="BJ871" t="s">
        <v>2452</v>
      </c>
      <c r="BK871" t="s">
        <v>2452</v>
      </c>
      <c r="BM871" t="s">
        <v>524</v>
      </c>
      <c r="BN871" t="s">
        <v>485</v>
      </c>
    </row>
    <row r="872" spans="1:66">
      <c r="A872">
        <v>868</v>
      </c>
      <c r="B872" t="s">
        <v>486</v>
      </c>
      <c r="C872" t="s">
        <v>8068</v>
      </c>
      <c r="D872" t="s">
        <v>8069</v>
      </c>
      <c r="BM872" t="s">
        <v>447</v>
      </c>
      <c r="BN872" t="s">
        <v>447</v>
      </c>
    </row>
    <row r="873" spans="1:66">
      <c r="A873">
        <v>869</v>
      </c>
      <c r="B873" t="s">
        <v>186</v>
      </c>
      <c r="C873" t="s">
        <v>8082</v>
      </c>
      <c r="D873" t="s">
        <v>8083</v>
      </c>
      <c r="E873" t="s">
        <v>8084</v>
      </c>
      <c r="F873" t="s">
        <v>2358</v>
      </c>
      <c r="G873" t="s">
        <v>403</v>
      </c>
      <c r="H873" t="s">
        <v>598</v>
      </c>
      <c r="I873" t="s">
        <v>405</v>
      </c>
      <c r="J873" t="s">
        <v>405</v>
      </c>
      <c r="K873" t="s">
        <v>405</v>
      </c>
      <c r="L873" t="s">
        <v>8085</v>
      </c>
      <c r="M873" t="s">
        <v>8086</v>
      </c>
      <c r="N873" t="s">
        <v>8087</v>
      </c>
      <c r="O873" t="s">
        <v>8088</v>
      </c>
      <c r="P873" t="s">
        <v>8089</v>
      </c>
      <c r="Q873" t="s">
        <v>8090</v>
      </c>
      <c r="R873" t="s">
        <v>405</v>
      </c>
      <c r="S873" t="s">
        <v>405</v>
      </c>
      <c r="T873" t="s">
        <v>8085</v>
      </c>
      <c r="U873" t="s">
        <v>8091</v>
      </c>
      <c r="V873" t="s">
        <v>8092</v>
      </c>
      <c r="W873" t="s">
        <v>642</v>
      </c>
      <c r="X873" t="s">
        <v>1085</v>
      </c>
      <c r="Y873" t="s">
        <v>642</v>
      </c>
      <c r="Z873" t="s">
        <v>1085</v>
      </c>
      <c r="AA873" t="s">
        <v>1086</v>
      </c>
      <c r="AB873" t="s">
        <v>643</v>
      </c>
      <c r="AC873" t="s">
        <v>1086</v>
      </c>
      <c r="AD873" t="s">
        <v>643</v>
      </c>
      <c r="AE873" t="s">
        <v>977</v>
      </c>
      <c r="AF873" t="s">
        <v>643</v>
      </c>
      <c r="AG873" t="s">
        <v>2098</v>
      </c>
      <c r="AH873" t="s">
        <v>643</v>
      </c>
      <c r="AI873" t="s">
        <v>979</v>
      </c>
      <c r="AJ873" t="s">
        <v>643</v>
      </c>
      <c r="AK873" t="s">
        <v>517</v>
      </c>
      <c r="AL873" t="s">
        <v>592</v>
      </c>
      <c r="AM873" t="s">
        <v>1048</v>
      </c>
      <c r="AN873" t="s">
        <v>427</v>
      </c>
      <c r="AO873" t="s">
        <v>593</v>
      </c>
      <c r="AP873" t="s">
        <v>429</v>
      </c>
      <c r="AQ873" t="s">
        <v>6216</v>
      </c>
      <c r="AR873" t="s">
        <v>431</v>
      </c>
      <c r="AS873" t="s">
        <v>432</v>
      </c>
      <c r="AT873" t="s">
        <v>431</v>
      </c>
      <c r="AU873" t="s">
        <v>520</v>
      </c>
      <c r="AV873" t="s">
        <v>674</v>
      </c>
      <c r="AW873" t="s">
        <v>480</v>
      </c>
      <c r="AX873" t="s">
        <v>1049</v>
      </c>
      <c r="AY873" t="s">
        <v>431</v>
      </c>
      <c r="AZ873" t="s">
        <v>438</v>
      </c>
      <c r="BA873" t="s">
        <v>438</v>
      </c>
      <c r="BB873" t="s">
        <v>438</v>
      </c>
      <c r="BC873" t="s">
        <v>438</v>
      </c>
      <c r="BD873" t="s">
        <v>439</v>
      </c>
      <c r="BE873" t="s">
        <v>6218</v>
      </c>
      <c r="BF873" t="s">
        <v>441</v>
      </c>
      <c r="BG873" t="s">
        <v>442</v>
      </c>
      <c r="BH873" t="s">
        <v>438</v>
      </c>
      <c r="BI873" t="s">
        <v>438</v>
      </c>
      <c r="BJ873" t="s">
        <v>643</v>
      </c>
      <c r="BM873" t="s">
        <v>485</v>
      </c>
      <c r="BN873" t="s">
        <v>447</v>
      </c>
    </row>
    <row r="874" spans="1:66">
      <c r="A874">
        <v>870</v>
      </c>
      <c r="B874" t="s">
        <v>186</v>
      </c>
      <c r="C874" t="s">
        <v>8093</v>
      </c>
      <c r="D874" t="s">
        <v>8094</v>
      </c>
      <c r="E874" t="s">
        <v>8095</v>
      </c>
      <c r="F874" t="s">
        <v>2358</v>
      </c>
      <c r="G874" t="s">
        <v>403</v>
      </c>
      <c r="H874" t="s">
        <v>598</v>
      </c>
      <c r="I874" t="s">
        <v>405</v>
      </c>
      <c r="J874" t="s">
        <v>8096</v>
      </c>
      <c r="K874" t="s">
        <v>405</v>
      </c>
      <c r="L874" t="s">
        <v>8097</v>
      </c>
      <c r="M874" t="s">
        <v>8098</v>
      </c>
      <c r="N874" t="s">
        <v>8099</v>
      </c>
      <c r="O874" t="s">
        <v>8100</v>
      </c>
      <c r="P874" t="s">
        <v>8101</v>
      </c>
      <c r="Q874" t="s">
        <v>8102</v>
      </c>
      <c r="R874" t="s">
        <v>8096</v>
      </c>
      <c r="S874" t="s">
        <v>405</v>
      </c>
      <c r="T874" t="s">
        <v>8097</v>
      </c>
      <c r="U874" t="s">
        <v>8103</v>
      </c>
      <c r="V874" t="s">
        <v>8104</v>
      </c>
      <c r="W874" t="s">
        <v>973</v>
      </c>
      <c r="X874" t="s">
        <v>641</v>
      </c>
      <c r="Y874" t="s">
        <v>973</v>
      </c>
      <c r="Z874" t="s">
        <v>641</v>
      </c>
      <c r="AA874" t="s">
        <v>642</v>
      </c>
      <c r="AB874" t="s">
        <v>643</v>
      </c>
      <c r="AC874" t="s">
        <v>642</v>
      </c>
      <c r="AD874" t="s">
        <v>643</v>
      </c>
      <c r="AE874" t="s">
        <v>642</v>
      </c>
      <c r="AF874" t="s">
        <v>643</v>
      </c>
      <c r="AG874" t="s">
        <v>2404</v>
      </c>
      <c r="AH874" t="s">
        <v>2580</v>
      </c>
      <c r="AI874" t="s">
        <v>2404</v>
      </c>
      <c r="AJ874" t="s">
        <v>2580</v>
      </c>
      <c r="AK874" t="s">
        <v>517</v>
      </c>
      <c r="AL874" t="s">
        <v>518</v>
      </c>
      <c r="AM874" t="s">
        <v>426</v>
      </c>
      <c r="AN874" t="s">
        <v>427</v>
      </c>
      <c r="AO874" t="s">
        <v>428</v>
      </c>
      <c r="AP874" t="s">
        <v>429</v>
      </c>
      <c r="AQ874" t="s">
        <v>673</v>
      </c>
      <c r="AR874" t="s">
        <v>431</v>
      </c>
      <c r="AS874" t="s">
        <v>477</v>
      </c>
      <c r="AT874" t="s">
        <v>437</v>
      </c>
      <c r="AU874" t="s">
        <v>520</v>
      </c>
      <c r="AV874" t="s">
        <v>479</v>
      </c>
      <c r="AW874" t="s">
        <v>521</v>
      </c>
      <c r="AX874" t="s">
        <v>435</v>
      </c>
      <c r="AY874" t="s">
        <v>431</v>
      </c>
      <c r="AZ874" t="s">
        <v>438</v>
      </c>
      <c r="BA874" t="s">
        <v>438</v>
      </c>
      <c r="BB874" t="s">
        <v>438</v>
      </c>
      <c r="BC874" t="s">
        <v>438</v>
      </c>
      <c r="BD874" t="s">
        <v>439</v>
      </c>
      <c r="BE874" t="s">
        <v>3075</v>
      </c>
      <c r="BF874" t="s">
        <v>3075</v>
      </c>
      <c r="BG874" t="s">
        <v>438</v>
      </c>
      <c r="BH874" t="s">
        <v>438</v>
      </c>
      <c r="BI874" t="s">
        <v>438</v>
      </c>
      <c r="BM874" t="s">
        <v>845</v>
      </c>
      <c r="BN874" t="s">
        <v>447</v>
      </c>
    </row>
    <row r="875" spans="1:66">
      <c r="A875">
        <v>871</v>
      </c>
      <c r="B875" t="s">
        <v>186</v>
      </c>
      <c r="C875" t="s">
        <v>8105</v>
      </c>
      <c r="D875" t="s">
        <v>8106</v>
      </c>
      <c r="E875" t="s">
        <v>8105</v>
      </c>
      <c r="F875" t="s">
        <v>2358</v>
      </c>
      <c r="G875" t="s">
        <v>403</v>
      </c>
      <c r="H875" t="s">
        <v>1171</v>
      </c>
      <c r="I875" t="s">
        <v>405</v>
      </c>
      <c r="J875" t="s">
        <v>8107</v>
      </c>
      <c r="K875" t="s">
        <v>405</v>
      </c>
      <c r="L875" t="s">
        <v>8108</v>
      </c>
      <c r="M875" t="s">
        <v>405</v>
      </c>
      <c r="N875" t="s">
        <v>8109</v>
      </c>
      <c r="O875" t="s">
        <v>8110</v>
      </c>
      <c r="P875" t="s">
        <v>8111</v>
      </c>
      <c r="Q875" t="s">
        <v>8112</v>
      </c>
      <c r="R875" t="s">
        <v>8107</v>
      </c>
      <c r="S875" t="s">
        <v>405</v>
      </c>
      <c r="T875" t="s">
        <v>8108</v>
      </c>
      <c r="U875" t="s">
        <v>8113</v>
      </c>
      <c r="V875" t="s">
        <v>8114</v>
      </c>
      <c r="W875" t="s">
        <v>1179</v>
      </c>
      <c r="X875" t="s">
        <v>641</v>
      </c>
      <c r="Y875" t="s">
        <v>1179</v>
      </c>
      <c r="Z875" t="s">
        <v>641</v>
      </c>
      <c r="AA875" t="s">
        <v>642</v>
      </c>
      <c r="AB875" t="s">
        <v>643</v>
      </c>
      <c r="AC875" t="s">
        <v>642</v>
      </c>
      <c r="AD875" t="s">
        <v>643</v>
      </c>
      <c r="AE875" t="s">
        <v>642</v>
      </c>
      <c r="AF875" t="s">
        <v>643</v>
      </c>
      <c r="AG875" t="s">
        <v>2404</v>
      </c>
      <c r="AH875" t="s">
        <v>2349</v>
      </c>
      <c r="AI875" t="s">
        <v>2404</v>
      </c>
      <c r="AJ875" t="s">
        <v>2349</v>
      </c>
      <c r="AK875" t="s">
        <v>517</v>
      </c>
      <c r="AL875" t="s">
        <v>518</v>
      </c>
      <c r="AM875" t="s">
        <v>1048</v>
      </c>
      <c r="AN875" t="s">
        <v>427</v>
      </c>
      <c r="AO875" t="s">
        <v>428</v>
      </c>
      <c r="AP875" t="s">
        <v>429</v>
      </c>
      <c r="AQ875" t="s">
        <v>595</v>
      </c>
      <c r="AR875" t="s">
        <v>431</v>
      </c>
      <c r="AS875" t="s">
        <v>477</v>
      </c>
      <c r="AT875" t="s">
        <v>431</v>
      </c>
      <c r="AU875" t="s">
        <v>520</v>
      </c>
      <c r="AV875" t="s">
        <v>479</v>
      </c>
      <c r="AW875" t="s">
        <v>521</v>
      </c>
      <c r="AX875" t="s">
        <v>480</v>
      </c>
      <c r="AY875" t="s">
        <v>431</v>
      </c>
      <c r="AZ875" t="s">
        <v>438</v>
      </c>
      <c r="BA875" t="s">
        <v>438</v>
      </c>
      <c r="BB875" t="s">
        <v>438</v>
      </c>
      <c r="BC875" t="s">
        <v>438</v>
      </c>
      <c r="BD875" t="s">
        <v>439</v>
      </c>
      <c r="BE875" t="s">
        <v>595</v>
      </c>
      <c r="BF875" t="s">
        <v>441</v>
      </c>
      <c r="BG875" t="s">
        <v>438</v>
      </c>
      <c r="BH875" t="s">
        <v>438</v>
      </c>
      <c r="BI875" t="s">
        <v>442</v>
      </c>
      <c r="BL875" t="s">
        <v>2349</v>
      </c>
      <c r="BM875" t="s">
        <v>447</v>
      </c>
      <c r="BN875" t="s">
        <v>447</v>
      </c>
    </row>
    <row r="876" spans="1:66">
      <c r="A876">
        <v>872</v>
      </c>
      <c r="B876" t="s">
        <v>186</v>
      </c>
      <c r="C876" t="s">
        <v>8115</v>
      </c>
      <c r="D876" t="s">
        <v>4807</v>
      </c>
      <c r="E876" t="s">
        <v>8116</v>
      </c>
      <c r="F876" t="s">
        <v>2358</v>
      </c>
      <c r="G876" t="s">
        <v>403</v>
      </c>
      <c r="H876" t="s">
        <v>1171</v>
      </c>
      <c r="I876" t="s">
        <v>405</v>
      </c>
      <c r="J876" t="s">
        <v>405</v>
      </c>
      <c r="K876" t="s">
        <v>405</v>
      </c>
      <c r="L876" t="s">
        <v>8117</v>
      </c>
      <c r="M876" t="s">
        <v>405</v>
      </c>
      <c r="N876" t="s">
        <v>4809</v>
      </c>
      <c r="O876" t="s">
        <v>8118</v>
      </c>
      <c r="P876" t="s">
        <v>8119</v>
      </c>
      <c r="Q876" t="s">
        <v>4811</v>
      </c>
      <c r="R876" t="s">
        <v>405</v>
      </c>
      <c r="S876" t="s">
        <v>405</v>
      </c>
      <c r="T876" t="s">
        <v>8117</v>
      </c>
      <c r="U876" t="s">
        <v>8120</v>
      </c>
      <c r="V876" t="s">
        <v>8121</v>
      </c>
      <c r="W876" t="s">
        <v>642</v>
      </c>
      <c r="X876" t="s">
        <v>3600</v>
      </c>
      <c r="Y876" t="s">
        <v>2769</v>
      </c>
      <c r="Z876" t="s">
        <v>1085</v>
      </c>
      <c r="AA876" t="s">
        <v>1086</v>
      </c>
      <c r="AB876" t="s">
        <v>2539</v>
      </c>
      <c r="AC876" t="s">
        <v>2419</v>
      </c>
      <c r="AD876" t="s">
        <v>643</v>
      </c>
      <c r="AE876" t="s">
        <v>2404</v>
      </c>
      <c r="AF876" t="s">
        <v>2951</v>
      </c>
      <c r="AG876" t="s">
        <v>2490</v>
      </c>
      <c r="AH876" t="s">
        <v>3127</v>
      </c>
      <c r="AI876" t="s">
        <v>2490</v>
      </c>
      <c r="AJ876" t="s">
        <v>3127</v>
      </c>
      <c r="AK876" t="s">
        <v>517</v>
      </c>
      <c r="AL876" t="s">
        <v>947</v>
      </c>
      <c r="AM876" t="s">
        <v>426</v>
      </c>
      <c r="AN876" t="s">
        <v>427</v>
      </c>
      <c r="AO876" t="s">
        <v>428</v>
      </c>
      <c r="AP876" t="s">
        <v>429</v>
      </c>
      <c r="AQ876" t="s">
        <v>8122</v>
      </c>
      <c r="AR876" t="s">
        <v>437</v>
      </c>
      <c r="AS876" t="s">
        <v>432</v>
      </c>
      <c r="AT876" t="s">
        <v>431</v>
      </c>
      <c r="AU876" t="s">
        <v>520</v>
      </c>
      <c r="AV876" t="s">
        <v>479</v>
      </c>
      <c r="AW876" t="s">
        <v>480</v>
      </c>
      <c r="AX876" t="s">
        <v>481</v>
      </c>
      <c r="AY876" t="s">
        <v>431</v>
      </c>
      <c r="AZ876" t="s">
        <v>438</v>
      </c>
      <c r="BA876" t="s">
        <v>438</v>
      </c>
      <c r="BB876" t="s">
        <v>438</v>
      </c>
      <c r="BC876" t="s">
        <v>438</v>
      </c>
      <c r="BD876" t="s">
        <v>482</v>
      </c>
      <c r="BE876" t="s">
        <v>8123</v>
      </c>
      <c r="BF876" t="s">
        <v>1349</v>
      </c>
      <c r="BG876" t="s">
        <v>442</v>
      </c>
      <c r="BH876" t="s">
        <v>442</v>
      </c>
      <c r="BI876" t="s">
        <v>438</v>
      </c>
      <c r="BJ876" t="s">
        <v>3127</v>
      </c>
      <c r="BK876" t="s">
        <v>3127</v>
      </c>
      <c r="BM876" t="s">
        <v>524</v>
      </c>
      <c r="BN876" t="s">
        <v>844</v>
      </c>
    </row>
    <row r="877" spans="1:66">
      <c r="A877">
        <v>873</v>
      </c>
      <c r="B877" t="s">
        <v>186</v>
      </c>
      <c r="C877" t="s">
        <v>8124</v>
      </c>
      <c r="D877" t="s">
        <v>4807</v>
      </c>
      <c r="E877" t="s">
        <v>8125</v>
      </c>
      <c r="F877" t="s">
        <v>2358</v>
      </c>
      <c r="G877" t="s">
        <v>403</v>
      </c>
      <c r="H877" t="s">
        <v>1171</v>
      </c>
      <c r="I877" t="s">
        <v>405</v>
      </c>
      <c r="J877" t="s">
        <v>405</v>
      </c>
      <c r="K877" t="s">
        <v>405</v>
      </c>
      <c r="L877" t="s">
        <v>8117</v>
      </c>
      <c r="M877" t="s">
        <v>405</v>
      </c>
      <c r="N877" t="s">
        <v>4809</v>
      </c>
      <c r="O877" t="s">
        <v>8118</v>
      </c>
      <c r="P877" t="s">
        <v>8119</v>
      </c>
      <c r="Q877" t="s">
        <v>4811</v>
      </c>
      <c r="R877" t="s">
        <v>405</v>
      </c>
      <c r="S877" t="s">
        <v>405</v>
      </c>
      <c r="T877" t="s">
        <v>8117</v>
      </c>
      <c r="U877" t="s">
        <v>8120</v>
      </c>
      <c r="V877" t="s">
        <v>8121</v>
      </c>
      <c r="W877" t="s">
        <v>642</v>
      </c>
      <c r="X877" t="s">
        <v>3600</v>
      </c>
      <c r="Y877" t="s">
        <v>2769</v>
      </c>
      <c r="Z877" t="s">
        <v>1085</v>
      </c>
      <c r="AA877" t="s">
        <v>1086</v>
      </c>
      <c r="AB877" t="s">
        <v>2539</v>
      </c>
      <c r="AC877" t="s">
        <v>2419</v>
      </c>
      <c r="AD877" t="s">
        <v>643</v>
      </c>
      <c r="AE877" t="s">
        <v>2404</v>
      </c>
      <c r="AF877" t="s">
        <v>2951</v>
      </c>
      <c r="AG877" t="s">
        <v>2490</v>
      </c>
      <c r="AH877" t="s">
        <v>3127</v>
      </c>
      <c r="AI877" t="s">
        <v>2490</v>
      </c>
      <c r="AJ877" t="s">
        <v>3127</v>
      </c>
      <c r="AK877" t="s">
        <v>517</v>
      </c>
      <c r="AL877" t="s">
        <v>947</v>
      </c>
      <c r="AM877" t="s">
        <v>426</v>
      </c>
      <c r="AN877" t="s">
        <v>427</v>
      </c>
      <c r="AO877" t="s">
        <v>428</v>
      </c>
      <c r="AP877" t="s">
        <v>429</v>
      </c>
      <c r="AQ877" t="s">
        <v>8126</v>
      </c>
      <c r="AR877" t="s">
        <v>437</v>
      </c>
      <c r="AS877" t="s">
        <v>432</v>
      </c>
      <c r="AT877" t="s">
        <v>431</v>
      </c>
      <c r="AU877" t="s">
        <v>520</v>
      </c>
      <c r="AV877" t="s">
        <v>479</v>
      </c>
      <c r="AW877" t="s">
        <v>480</v>
      </c>
      <c r="AX877" t="s">
        <v>481</v>
      </c>
      <c r="AY877" t="s">
        <v>431</v>
      </c>
      <c r="AZ877" t="s">
        <v>438</v>
      </c>
      <c r="BA877" t="s">
        <v>438</v>
      </c>
      <c r="BB877" t="s">
        <v>438</v>
      </c>
      <c r="BC877" t="s">
        <v>438</v>
      </c>
      <c r="BD877" t="s">
        <v>482</v>
      </c>
      <c r="BE877" t="s">
        <v>8123</v>
      </c>
      <c r="BF877" t="s">
        <v>1349</v>
      </c>
      <c r="BG877" t="s">
        <v>442</v>
      </c>
      <c r="BH877" t="s">
        <v>442</v>
      </c>
      <c r="BI877" t="s">
        <v>438</v>
      </c>
      <c r="BJ877" t="s">
        <v>3127</v>
      </c>
      <c r="BK877" t="s">
        <v>3127</v>
      </c>
      <c r="BM877" t="s">
        <v>2120</v>
      </c>
      <c r="BN877" t="s">
        <v>844</v>
      </c>
    </row>
    <row r="878" spans="1:66">
      <c r="A878">
        <v>874</v>
      </c>
      <c r="B878" t="s">
        <v>186</v>
      </c>
      <c r="C878" t="s">
        <v>8127</v>
      </c>
      <c r="D878" t="s">
        <v>8128</v>
      </c>
      <c r="E878" t="s">
        <v>8127</v>
      </c>
      <c r="F878" t="s">
        <v>2358</v>
      </c>
      <c r="G878" t="s">
        <v>403</v>
      </c>
      <c r="H878" t="s">
        <v>1580</v>
      </c>
      <c r="I878" t="s">
        <v>405</v>
      </c>
      <c r="J878" t="s">
        <v>8129</v>
      </c>
      <c r="K878" t="s">
        <v>8130</v>
      </c>
      <c r="L878" t="s">
        <v>8131</v>
      </c>
      <c r="M878" t="s">
        <v>405</v>
      </c>
      <c r="N878" t="s">
        <v>8132</v>
      </c>
      <c r="O878" t="s">
        <v>8133</v>
      </c>
      <c r="P878" t="s">
        <v>8134</v>
      </c>
      <c r="Q878" t="s">
        <v>8135</v>
      </c>
      <c r="R878" t="s">
        <v>8129</v>
      </c>
      <c r="S878" t="s">
        <v>8130</v>
      </c>
      <c r="T878" t="s">
        <v>8131</v>
      </c>
      <c r="U878" t="s">
        <v>8136</v>
      </c>
      <c r="V878" t="s">
        <v>8137</v>
      </c>
      <c r="W878" t="s">
        <v>973</v>
      </c>
      <c r="X878" t="s">
        <v>641</v>
      </c>
      <c r="Y878" t="s">
        <v>973</v>
      </c>
      <c r="Z878" t="s">
        <v>641</v>
      </c>
      <c r="AA878" t="s">
        <v>642</v>
      </c>
      <c r="AB878" t="s">
        <v>976</v>
      </c>
      <c r="AC878" t="s">
        <v>977</v>
      </c>
      <c r="AD878" t="s">
        <v>2029</v>
      </c>
      <c r="AE878" t="s">
        <v>977</v>
      </c>
      <c r="AF878" t="s">
        <v>2029</v>
      </c>
      <c r="AG878" t="s">
        <v>2419</v>
      </c>
      <c r="AH878" t="s">
        <v>643</v>
      </c>
      <c r="AI878" t="s">
        <v>2419</v>
      </c>
      <c r="AJ878" t="s">
        <v>643</v>
      </c>
      <c r="AK878" t="s">
        <v>517</v>
      </c>
      <c r="AL878" t="s">
        <v>518</v>
      </c>
      <c r="AM878" t="s">
        <v>1048</v>
      </c>
      <c r="AN878" t="s">
        <v>427</v>
      </c>
      <c r="AO878" t="s">
        <v>428</v>
      </c>
      <c r="AP878" t="s">
        <v>2221</v>
      </c>
      <c r="AQ878" t="s">
        <v>8138</v>
      </c>
      <c r="AR878" t="s">
        <v>431</v>
      </c>
      <c r="AS878" t="s">
        <v>477</v>
      </c>
      <c r="AT878" t="s">
        <v>431</v>
      </c>
      <c r="AU878" t="s">
        <v>520</v>
      </c>
      <c r="AV878" t="s">
        <v>674</v>
      </c>
      <c r="AW878" t="s">
        <v>521</v>
      </c>
      <c r="AX878" t="s">
        <v>521</v>
      </c>
      <c r="AY878" t="s">
        <v>437</v>
      </c>
      <c r="AZ878" t="s">
        <v>438</v>
      </c>
      <c r="BA878" t="s">
        <v>438</v>
      </c>
      <c r="BB878" t="s">
        <v>438</v>
      </c>
      <c r="BC878" t="s">
        <v>438</v>
      </c>
      <c r="BD878" t="s">
        <v>439</v>
      </c>
      <c r="BE878" t="s">
        <v>8139</v>
      </c>
      <c r="BF878" t="s">
        <v>1349</v>
      </c>
      <c r="BG878" t="s">
        <v>442</v>
      </c>
      <c r="BH878" t="s">
        <v>438</v>
      </c>
      <c r="BI878" t="s">
        <v>438</v>
      </c>
      <c r="BJ878" t="s">
        <v>643</v>
      </c>
      <c r="BM878" t="s">
        <v>1035</v>
      </c>
      <c r="BN878" t="s">
        <v>444</v>
      </c>
    </row>
    <row r="879" spans="1:66">
      <c r="A879">
        <v>875</v>
      </c>
      <c r="B879" t="s">
        <v>186</v>
      </c>
      <c r="C879" t="s">
        <v>316</v>
      </c>
      <c r="D879" t="s">
        <v>7764</v>
      </c>
      <c r="E879" t="s">
        <v>8140</v>
      </c>
      <c r="F879" t="s">
        <v>2358</v>
      </c>
      <c r="G879" t="s">
        <v>403</v>
      </c>
      <c r="H879" t="s">
        <v>578</v>
      </c>
      <c r="I879" t="s">
        <v>405</v>
      </c>
      <c r="J879" t="s">
        <v>8141</v>
      </c>
      <c r="K879" t="s">
        <v>405</v>
      </c>
      <c r="L879" t="s">
        <v>2930</v>
      </c>
      <c r="M879" t="s">
        <v>405</v>
      </c>
      <c r="N879" t="s">
        <v>7768</v>
      </c>
      <c r="O879" t="s">
        <v>8142</v>
      </c>
      <c r="P879" t="s">
        <v>8143</v>
      </c>
      <c r="Q879" t="s">
        <v>6741</v>
      </c>
      <c r="R879" t="s">
        <v>8141</v>
      </c>
      <c r="S879" t="s">
        <v>405</v>
      </c>
      <c r="T879" t="s">
        <v>2930</v>
      </c>
      <c r="U879" t="s">
        <v>8144</v>
      </c>
      <c r="V879" t="s">
        <v>8145</v>
      </c>
      <c r="W879" t="s">
        <v>3729</v>
      </c>
      <c r="X879" t="s">
        <v>2539</v>
      </c>
      <c r="Y879" t="s">
        <v>2419</v>
      </c>
      <c r="Z879" t="s">
        <v>3452</v>
      </c>
      <c r="AA879" t="s">
        <v>2540</v>
      </c>
      <c r="AB879" t="s">
        <v>3523</v>
      </c>
      <c r="AC879" t="s">
        <v>2449</v>
      </c>
      <c r="AD879" t="s">
        <v>5080</v>
      </c>
      <c r="AE879" t="s">
        <v>3952</v>
      </c>
      <c r="AF879" t="s">
        <v>2763</v>
      </c>
      <c r="AG879" t="s">
        <v>4291</v>
      </c>
      <c r="AH879" t="s">
        <v>643</v>
      </c>
      <c r="AI879" t="s">
        <v>2404</v>
      </c>
      <c r="AJ879" t="s">
        <v>2580</v>
      </c>
      <c r="AK879" t="s">
        <v>517</v>
      </c>
      <c r="AL879" t="s">
        <v>518</v>
      </c>
      <c r="AM879" t="s">
        <v>426</v>
      </c>
      <c r="AN879" t="s">
        <v>427</v>
      </c>
      <c r="AO879" t="s">
        <v>593</v>
      </c>
      <c r="AP879" t="s">
        <v>429</v>
      </c>
      <c r="AQ879" t="s">
        <v>483</v>
      </c>
      <c r="AR879" t="s">
        <v>431</v>
      </c>
      <c r="AS879" t="s">
        <v>477</v>
      </c>
      <c r="AT879" t="s">
        <v>431</v>
      </c>
      <c r="AU879" t="s">
        <v>520</v>
      </c>
      <c r="AV879" t="s">
        <v>674</v>
      </c>
      <c r="AW879" t="s">
        <v>521</v>
      </c>
      <c r="AX879" t="s">
        <v>480</v>
      </c>
      <c r="AY879" t="s">
        <v>431</v>
      </c>
      <c r="AZ879" t="s">
        <v>438</v>
      </c>
      <c r="BA879" t="s">
        <v>438</v>
      </c>
      <c r="BB879" t="s">
        <v>438</v>
      </c>
      <c r="BC879" t="s">
        <v>438</v>
      </c>
      <c r="BD879" t="s">
        <v>482</v>
      </c>
      <c r="BE879" t="s">
        <v>483</v>
      </c>
      <c r="BF879" t="s">
        <v>441</v>
      </c>
      <c r="BG879" t="s">
        <v>442</v>
      </c>
      <c r="BH879" t="s">
        <v>442</v>
      </c>
      <c r="BI879" t="s">
        <v>438</v>
      </c>
      <c r="BJ879" t="s">
        <v>643</v>
      </c>
      <c r="BK879" t="s">
        <v>643</v>
      </c>
      <c r="BM879" t="s">
        <v>485</v>
      </c>
      <c r="BN879" t="s">
        <v>447</v>
      </c>
    </row>
    <row r="880" spans="1:66">
      <c r="A880">
        <v>876</v>
      </c>
      <c r="B880" t="s">
        <v>186</v>
      </c>
      <c r="C880" t="s">
        <v>265</v>
      </c>
      <c r="D880" t="s">
        <v>8146</v>
      </c>
      <c r="E880" t="s">
        <v>8147</v>
      </c>
      <c r="F880" t="s">
        <v>2358</v>
      </c>
      <c r="G880" t="s">
        <v>403</v>
      </c>
      <c r="H880" t="s">
        <v>598</v>
      </c>
      <c r="I880" t="s">
        <v>405</v>
      </c>
      <c r="J880" t="s">
        <v>8148</v>
      </c>
      <c r="K880" t="s">
        <v>405</v>
      </c>
      <c r="L880" t="s">
        <v>8149</v>
      </c>
      <c r="M880" t="s">
        <v>405</v>
      </c>
      <c r="N880" t="s">
        <v>8150</v>
      </c>
      <c r="O880" t="s">
        <v>8151</v>
      </c>
      <c r="P880" t="s">
        <v>8152</v>
      </c>
      <c r="Q880" t="s">
        <v>6971</v>
      </c>
      <c r="R880" t="s">
        <v>8148</v>
      </c>
      <c r="S880" t="s">
        <v>405</v>
      </c>
      <c r="T880" t="s">
        <v>8149</v>
      </c>
      <c r="U880" t="s">
        <v>8153</v>
      </c>
      <c r="V880" t="s">
        <v>8154</v>
      </c>
      <c r="W880" t="s">
        <v>1688</v>
      </c>
      <c r="X880" t="s">
        <v>641</v>
      </c>
      <c r="Y880" t="s">
        <v>642</v>
      </c>
      <c r="Z880" t="s">
        <v>1313</v>
      </c>
      <c r="AA880" t="s">
        <v>3407</v>
      </c>
      <c r="AB880" t="s">
        <v>2977</v>
      </c>
      <c r="AC880" t="s">
        <v>3407</v>
      </c>
      <c r="AD880" t="s">
        <v>2452</v>
      </c>
      <c r="AE880" t="s">
        <v>2452</v>
      </c>
      <c r="AF880" t="s">
        <v>3952</v>
      </c>
      <c r="AG880" t="s">
        <v>2918</v>
      </c>
      <c r="AH880" t="s">
        <v>643</v>
      </c>
      <c r="AI880" t="s">
        <v>2404</v>
      </c>
      <c r="AJ880" t="s">
        <v>2555</v>
      </c>
      <c r="AK880" t="s">
        <v>517</v>
      </c>
      <c r="AL880" t="s">
        <v>518</v>
      </c>
      <c r="AM880" t="s">
        <v>474</v>
      </c>
      <c r="AN880" t="s">
        <v>427</v>
      </c>
      <c r="AO880" t="s">
        <v>2113</v>
      </c>
      <c r="AP880" t="s">
        <v>429</v>
      </c>
      <c r="AQ880" t="s">
        <v>573</v>
      </c>
      <c r="AR880" t="s">
        <v>431</v>
      </c>
      <c r="AS880" t="s">
        <v>477</v>
      </c>
      <c r="AT880" t="s">
        <v>431</v>
      </c>
      <c r="AU880" t="s">
        <v>520</v>
      </c>
      <c r="AV880" t="s">
        <v>674</v>
      </c>
      <c r="AW880" t="s">
        <v>521</v>
      </c>
      <c r="AX880" t="s">
        <v>549</v>
      </c>
      <c r="AY880" t="s">
        <v>431</v>
      </c>
      <c r="AZ880" t="s">
        <v>438</v>
      </c>
      <c r="BA880" t="s">
        <v>438</v>
      </c>
      <c r="BB880" t="s">
        <v>438</v>
      </c>
      <c r="BC880" t="s">
        <v>438</v>
      </c>
      <c r="BD880" t="s">
        <v>439</v>
      </c>
      <c r="BE880" t="s">
        <v>573</v>
      </c>
      <c r="BF880" t="s">
        <v>441</v>
      </c>
      <c r="BG880" t="s">
        <v>442</v>
      </c>
      <c r="BH880" t="s">
        <v>438</v>
      </c>
      <c r="BI880" t="s">
        <v>438</v>
      </c>
      <c r="BJ880" t="s">
        <v>643</v>
      </c>
      <c r="BM880" t="s">
        <v>444</v>
      </c>
      <c r="BN880" t="s">
        <v>444</v>
      </c>
    </row>
    <row r="881" spans="1:66">
      <c r="A881">
        <v>877</v>
      </c>
      <c r="B881" t="s">
        <v>186</v>
      </c>
      <c r="C881" t="s">
        <v>8155</v>
      </c>
      <c r="D881" t="s">
        <v>7162</v>
      </c>
      <c r="E881" t="s">
        <v>8156</v>
      </c>
      <c r="F881" t="s">
        <v>2358</v>
      </c>
      <c r="G881" t="s">
        <v>403</v>
      </c>
      <c r="H881" t="s">
        <v>404</v>
      </c>
      <c r="I881" t="s">
        <v>405</v>
      </c>
      <c r="J881" t="s">
        <v>8157</v>
      </c>
      <c r="K881" t="s">
        <v>8157</v>
      </c>
      <c r="L881" t="s">
        <v>8158</v>
      </c>
      <c r="M881" t="s">
        <v>5271</v>
      </c>
      <c r="N881" t="s">
        <v>8159</v>
      </c>
      <c r="O881" t="s">
        <v>8160</v>
      </c>
      <c r="P881" t="s">
        <v>8160</v>
      </c>
      <c r="Q881" t="s">
        <v>8161</v>
      </c>
      <c r="R881" t="s">
        <v>8157</v>
      </c>
      <c r="S881" t="s">
        <v>8157</v>
      </c>
      <c r="T881" t="s">
        <v>8158</v>
      </c>
      <c r="U881" t="s">
        <v>8162</v>
      </c>
      <c r="V881" t="s">
        <v>8163</v>
      </c>
      <c r="W881" t="s">
        <v>642</v>
      </c>
      <c r="X881" t="s">
        <v>2769</v>
      </c>
      <c r="Y881" t="s">
        <v>642</v>
      </c>
      <c r="Z881" t="s">
        <v>2769</v>
      </c>
      <c r="AA881" t="s">
        <v>2769</v>
      </c>
      <c r="AB881" t="s">
        <v>4291</v>
      </c>
      <c r="AC881" t="s">
        <v>2769</v>
      </c>
      <c r="AD881" t="s">
        <v>4291</v>
      </c>
      <c r="AE881" t="s">
        <v>2769</v>
      </c>
      <c r="AF881" t="s">
        <v>4291</v>
      </c>
      <c r="AG881" t="s">
        <v>2769</v>
      </c>
      <c r="AH881" t="s">
        <v>4291</v>
      </c>
      <c r="AI881" t="s">
        <v>2419</v>
      </c>
      <c r="AJ881" t="s">
        <v>4291</v>
      </c>
      <c r="AK881" t="s">
        <v>517</v>
      </c>
      <c r="AL881" t="s">
        <v>518</v>
      </c>
      <c r="AM881" t="s">
        <v>426</v>
      </c>
      <c r="AN881" t="s">
        <v>427</v>
      </c>
      <c r="AO881" t="s">
        <v>428</v>
      </c>
      <c r="AP881" t="s">
        <v>8164</v>
      </c>
      <c r="AQ881" t="s">
        <v>8165</v>
      </c>
      <c r="AR881" t="s">
        <v>431</v>
      </c>
      <c r="AS881" t="s">
        <v>8166</v>
      </c>
      <c r="AT881" t="s">
        <v>431</v>
      </c>
      <c r="AU881" t="s">
        <v>405</v>
      </c>
      <c r="AV881" t="s">
        <v>405</v>
      </c>
      <c r="AW881" t="s">
        <v>623</v>
      </c>
      <c r="AX881" t="s">
        <v>623</v>
      </c>
      <c r="AY881" t="s">
        <v>431</v>
      </c>
      <c r="AZ881" t="s">
        <v>438</v>
      </c>
      <c r="BA881" t="s">
        <v>438</v>
      </c>
      <c r="BB881" t="s">
        <v>438</v>
      </c>
      <c r="BC881" t="s">
        <v>438</v>
      </c>
      <c r="BD881" t="s">
        <v>439</v>
      </c>
      <c r="BE881" t="s">
        <v>8167</v>
      </c>
      <c r="BF881" t="s">
        <v>441</v>
      </c>
      <c r="BG881" t="s">
        <v>442</v>
      </c>
      <c r="BH881" t="s">
        <v>442</v>
      </c>
      <c r="BI881" t="s">
        <v>438</v>
      </c>
      <c r="BJ881" t="s">
        <v>4291</v>
      </c>
      <c r="BK881" t="s">
        <v>4291</v>
      </c>
      <c r="BM881" t="s">
        <v>444</v>
      </c>
      <c r="BN881" t="s">
        <v>447</v>
      </c>
    </row>
    <row r="882" spans="1:66">
      <c r="A882">
        <v>878</v>
      </c>
      <c r="B882" t="s">
        <v>186</v>
      </c>
      <c r="C882" t="s">
        <v>8168</v>
      </c>
      <c r="D882" t="s">
        <v>6975</v>
      </c>
      <c r="E882" t="s">
        <v>8169</v>
      </c>
      <c r="F882" t="s">
        <v>2358</v>
      </c>
      <c r="G882" t="s">
        <v>403</v>
      </c>
      <c r="H882" t="s">
        <v>578</v>
      </c>
      <c r="I882" t="s">
        <v>405</v>
      </c>
      <c r="J882" t="s">
        <v>6976</v>
      </c>
      <c r="K882" t="s">
        <v>6976</v>
      </c>
      <c r="L882" t="s">
        <v>6977</v>
      </c>
      <c r="M882" t="s">
        <v>6978</v>
      </c>
      <c r="N882" t="s">
        <v>6979</v>
      </c>
      <c r="O882" t="s">
        <v>6980</v>
      </c>
      <c r="P882" t="s">
        <v>6980</v>
      </c>
      <c r="Q882" t="s">
        <v>6981</v>
      </c>
      <c r="R882" t="s">
        <v>6976</v>
      </c>
      <c r="S882" t="s">
        <v>6976</v>
      </c>
      <c r="T882" t="s">
        <v>6977</v>
      </c>
      <c r="U882" t="s">
        <v>8170</v>
      </c>
      <c r="V882" t="s">
        <v>8171</v>
      </c>
      <c r="W882" t="s">
        <v>1838</v>
      </c>
      <c r="X882" t="s">
        <v>3407</v>
      </c>
      <c r="Y882" t="s">
        <v>3026</v>
      </c>
      <c r="Z882" t="s">
        <v>3407</v>
      </c>
      <c r="AA882" t="s">
        <v>3407</v>
      </c>
      <c r="AB882" t="s">
        <v>643</v>
      </c>
      <c r="AC882" t="s">
        <v>2907</v>
      </c>
      <c r="AD882" t="s">
        <v>643</v>
      </c>
      <c r="AE882" t="s">
        <v>1085</v>
      </c>
      <c r="AF882" t="s">
        <v>643</v>
      </c>
      <c r="AG882" t="s">
        <v>1085</v>
      </c>
      <c r="AH882" t="s">
        <v>643</v>
      </c>
      <c r="AI882" t="s">
        <v>1090</v>
      </c>
      <c r="AJ882" t="s">
        <v>643</v>
      </c>
      <c r="AK882" t="s">
        <v>517</v>
      </c>
      <c r="AL882" t="s">
        <v>592</v>
      </c>
      <c r="AM882" t="s">
        <v>426</v>
      </c>
      <c r="AN882" t="s">
        <v>427</v>
      </c>
      <c r="AO882" t="s">
        <v>428</v>
      </c>
      <c r="AP882" t="s">
        <v>6985</v>
      </c>
      <c r="AQ882" t="s">
        <v>483</v>
      </c>
      <c r="AR882" t="s">
        <v>431</v>
      </c>
      <c r="AS882" t="s">
        <v>477</v>
      </c>
      <c r="AT882" t="s">
        <v>431</v>
      </c>
      <c r="AU882" t="s">
        <v>405</v>
      </c>
      <c r="AV882" t="s">
        <v>405</v>
      </c>
      <c r="AW882" t="s">
        <v>623</v>
      </c>
      <c r="AX882" t="s">
        <v>623</v>
      </c>
      <c r="AY882" t="s">
        <v>431</v>
      </c>
      <c r="AZ882" t="s">
        <v>438</v>
      </c>
      <c r="BA882" t="s">
        <v>438</v>
      </c>
      <c r="BB882" t="s">
        <v>438</v>
      </c>
      <c r="BC882" t="s">
        <v>438</v>
      </c>
      <c r="BD882" t="s">
        <v>439</v>
      </c>
      <c r="BE882" t="s">
        <v>1453</v>
      </c>
      <c r="BF882" t="s">
        <v>1742</v>
      </c>
      <c r="BG882" t="s">
        <v>438</v>
      </c>
      <c r="BH882" t="s">
        <v>438</v>
      </c>
      <c r="BI882" t="s">
        <v>438</v>
      </c>
      <c r="BM882" t="s">
        <v>485</v>
      </c>
      <c r="BN882" t="s">
        <v>447</v>
      </c>
    </row>
    <row r="883" spans="1:66">
      <c r="A883">
        <v>879</v>
      </c>
      <c r="B883" t="s">
        <v>486</v>
      </c>
      <c r="C883" t="s">
        <v>8172</v>
      </c>
      <c r="D883" t="s">
        <v>7906</v>
      </c>
      <c r="BM883" t="s">
        <v>443</v>
      </c>
      <c r="BN883" t="s">
        <v>444</v>
      </c>
    </row>
    <row r="884" spans="1:66">
      <c r="A884">
        <v>880</v>
      </c>
      <c r="B884" t="s">
        <v>186</v>
      </c>
      <c r="C884" t="s">
        <v>8173</v>
      </c>
      <c r="D884" t="s">
        <v>8174</v>
      </c>
      <c r="E884" t="s">
        <v>8175</v>
      </c>
      <c r="F884" t="s">
        <v>2358</v>
      </c>
      <c r="G884" t="s">
        <v>403</v>
      </c>
      <c r="H884" t="s">
        <v>729</v>
      </c>
      <c r="I884" t="s">
        <v>405</v>
      </c>
      <c r="J884" t="s">
        <v>8176</v>
      </c>
      <c r="K884" t="s">
        <v>405</v>
      </c>
      <c r="L884" t="s">
        <v>8177</v>
      </c>
      <c r="M884" t="s">
        <v>405</v>
      </c>
      <c r="N884" t="s">
        <v>8178</v>
      </c>
      <c r="O884" t="s">
        <v>8179</v>
      </c>
      <c r="P884" t="s">
        <v>8180</v>
      </c>
      <c r="Q884" t="s">
        <v>6418</v>
      </c>
      <c r="R884" t="s">
        <v>8176</v>
      </c>
      <c r="S884" t="s">
        <v>405</v>
      </c>
      <c r="T884" t="s">
        <v>8177</v>
      </c>
      <c r="U884" t="s">
        <v>8181</v>
      </c>
      <c r="V884" t="s">
        <v>8182</v>
      </c>
      <c r="W884" t="s">
        <v>642</v>
      </c>
      <c r="X884" t="s">
        <v>2964</v>
      </c>
      <c r="Y884" t="s">
        <v>2907</v>
      </c>
      <c r="Z884" t="s">
        <v>1621</v>
      </c>
      <c r="AA884" t="s">
        <v>2523</v>
      </c>
      <c r="AB884" t="s">
        <v>643</v>
      </c>
      <c r="AC884" t="s">
        <v>2404</v>
      </c>
      <c r="AD884" t="s">
        <v>2405</v>
      </c>
      <c r="AE884" t="s">
        <v>3138</v>
      </c>
      <c r="AF884" t="s">
        <v>2347</v>
      </c>
      <c r="AG884" t="s">
        <v>2348</v>
      </c>
      <c r="AH884" t="s">
        <v>2351</v>
      </c>
      <c r="AI884" t="s">
        <v>2950</v>
      </c>
      <c r="AJ884" t="s">
        <v>2783</v>
      </c>
      <c r="AK884" t="s">
        <v>517</v>
      </c>
      <c r="AL884" t="s">
        <v>518</v>
      </c>
      <c r="AM884" t="s">
        <v>426</v>
      </c>
      <c r="AN884" t="s">
        <v>427</v>
      </c>
      <c r="AO884" t="s">
        <v>428</v>
      </c>
      <c r="AP884" t="s">
        <v>5798</v>
      </c>
      <c r="AQ884" t="s">
        <v>8183</v>
      </c>
      <c r="AR884" t="s">
        <v>431</v>
      </c>
      <c r="AS884" t="s">
        <v>8184</v>
      </c>
      <c r="AT884" t="s">
        <v>431</v>
      </c>
      <c r="AU884" t="s">
        <v>405</v>
      </c>
      <c r="AV884" t="s">
        <v>405</v>
      </c>
      <c r="AW884" t="s">
        <v>623</v>
      </c>
      <c r="AX884" t="s">
        <v>623</v>
      </c>
      <c r="AY884" t="s">
        <v>431</v>
      </c>
      <c r="AZ884" t="s">
        <v>438</v>
      </c>
      <c r="BA884" t="s">
        <v>438</v>
      </c>
      <c r="BB884" t="s">
        <v>438</v>
      </c>
      <c r="BC884" t="s">
        <v>438</v>
      </c>
      <c r="BD884" t="s">
        <v>439</v>
      </c>
      <c r="BE884" t="s">
        <v>8185</v>
      </c>
      <c r="BF884" t="s">
        <v>441</v>
      </c>
      <c r="BG884" t="s">
        <v>438</v>
      </c>
      <c r="BH884" t="s">
        <v>438</v>
      </c>
      <c r="BI884" t="s">
        <v>442</v>
      </c>
      <c r="BL884" t="s">
        <v>2351</v>
      </c>
      <c r="BM884" t="s">
        <v>845</v>
      </c>
      <c r="BN884" t="s">
        <v>447</v>
      </c>
    </row>
    <row r="885" spans="1:66">
      <c r="A885">
        <v>881</v>
      </c>
      <c r="B885" t="s">
        <v>186</v>
      </c>
      <c r="C885" t="s">
        <v>8186</v>
      </c>
      <c r="D885" t="s">
        <v>8187</v>
      </c>
      <c r="E885" t="s">
        <v>8188</v>
      </c>
      <c r="F885" t="s">
        <v>2358</v>
      </c>
      <c r="G885" t="s">
        <v>403</v>
      </c>
      <c r="H885" t="s">
        <v>598</v>
      </c>
      <c r="I885" t="s">
        <v>405</v>
      </c>
      <c r="J885" t="s">
        <v>405</v>
      </c>
      <c r="K885" t="s">
        <v>405</v>
      </c>
      <c r="L885" t="s">
        <v>629</v>
      </c>
      <c r="M885" t="s">
        <v>405</v>
      </c>
      <c r="N885" t="s">
        <v>8189</v>
      </c>
      <c r="O885" t="s">
        <v>405</v>
      </c>
      <c r="P885" t="s">
        <v>5075</v>
      </c>
      <c r="Q885" t="s">
        <v>4590</v>
      </c>
      <c r="R885" t="s">
        <v>405</v>
      </c>
      <c r="S885" t="s">
        <v>405</v>
      </c>
      <c r="T885" t="s">
        <v>629</v>
      </c>
      <c r="U885" t="s">
        <v>8190</v>
      </c>
      <c r="V885" t="s">
        <v>8191</v>
      </c>
      <c r="W885" t="s">
        <v>1147</v>
      </c>
      <c r="X885" t="s">
        <v>8192</v>
      </c>
      <c r="Y885" t="s">
        <v>1790</v>
      </c>
      <c r="Z885" t="s">
        <v>8193</v>
      </c>
      <c r="AA885" t="s">
        <v>1838</v>
      </c>
      <c r="AB885" t="s">
        <v>643</v>
      </c>
      <c r="AC885" t="s">
        <v>1090</v>
      </c>
      <c r="AD885" t="s">
        <v>3314</v>
      </c>
      <c r="AE885" t="s">
        <v>1490</v>
      </c>
      <c r="AF885" t="s">
        <v>4465</v>
      </c>
      <c r="AG885" t="s">
        <v>4465</v>
      </c>
      <c r="AH885" t="s">
        <v>4465</v>
      </c>
      <c r="AI885" t="s">
        <v>4465</v>
      </c>
      <c r="AJ885" t="s">
        <v>2951</v>
      </c>
      <c r="AK885" t="s">
        <v>517</v>
      </c>
      <c r="AL885" t="s">
        <v>518</v>
      </c>
      <c r="AM885" t="s">
        <v>474</v>
      </c>
      <c r="AN885" t="s">
        <v>427</v>
      </c>
      <c r="AO885" t="s">
        <v>428</v>
      </c>
      <c r="AP885" t="s">
        <v>1574</v>
      </c>
      <c r="AQ885" t="s">
        <v>483</v>
      </c>
      <c r="AR885" t="s">
        <v>431</v>
      </c>
      <c r="AS885" t="s">
        <v>477</v>
      </c>
      <c r="AT885" t="s">
        <v>431</v>
      </c>
      <c r="AU885" t="s">
        <v>405</v>
      </c>
      <c r="AV885" t="s">
        <v>405</v>
      </c>
      <c r="AW885" t="s">
        <v>623</v>
      </c>
      <c r="AX885" t="s">
        <v>623</v>
      </c>
      <c r="AY885" t="s">
        <v>431</v>
      </c>
      <c r="AZ885" t="s">
        <v>438</v>
      </c>
      <c r="BA885" t="s">
        <v>438</v>
      </c>
      <c r="BB885" t="s">
        <v>438</v>
      </c>
      <c r="BC885" t="s">
        <v>438</v>
      </c>
      <c r="BD885" t="s">
        <v>439</v>
      </c>
      <c r="BE885" t="s">
        <v>1497</v>
      </c>
      <c r="BF885" t="s">
        <v>441</v>
      </c>
      <c r="BG885" t="s">
        <v>442</v>
      </c>
      <c r="BH885" t="s">
        <v>442</v>
      </c>
      <c r="BI885" t="s">
        <v>438</v>
      </c>
      <c r="BJ885" t="s">
        <v>4465</v>
      </c>
      <c r="BK885" t="s">
        <v>4465</v>
      </c>
      <c r="BM885" t="s">
        <v>845</v>
      </c>
      <c r="BN885" t="s">
        <v>845</v>
      </c>
    </row>
    <row r="886" spans="1:66">
      <c r="A886">
        <v>882</v>
      </c>
      <c r="B886" t="s">
        <v>486</v>
      </c>
      <c r="C886" t="s">
        <v>8194</v>
      </c>
      <c r="D886" t="s">
        <v>5303</v>
      </c>
      <c r="BM886" t="s">
        <v>491</v>
      </c>
      <c r="BN886" t="s">
        <v>485</v>
      </c>
    </row>
    <row r="887" spans="1:66">
      <c r="A887">
        <v>883</v>
      </c>
      <c r="B887" t="s">
        <v>486</v>
      </c>
      <c r="C887" t="s">
        <v>8195</v>
      </c>
      <c r="D887" t="s">
        <v>8196</v>
      </c>
      <c r="BM887" t="s">
        <v>1035</v>
      </c>
      <c r="BN887" t="s">
        <v>1035</v>
      </c>
    </row>
    <row r="888" spans="1:66">
      <c r="A888">
        <v>884</v>
      </c>
      <c r="B888" t="s">
        <v>1395</v>
      </c>
      <c r="C888" t="s">
        <v>8197</v>
      </c>
      <c r="D888" t="s">
        <v>8198</v>
      </c>
      <c r="BM888" t="s">
        <v>1979</v>
      </c>
      <c r="BN888" t="s">
        <v>862</v>
      </c>
    </row>
    <row r="889" spans="1:66">
      <c r="A889">
        <v>885</v>
      </c>
      <c r="B889" t="s">
        <v>486</v>
      </c>
      <c r="C889" t="s">
        <v>8199</v>
      </c>
      <c r="D889" t="s">
        <v>8200</v>
      </c>
      <c r="BM889" t="s">
        <v>1035</v>
      </c>
      <c r="BN889" t="s">
        <v>485</v>
      </c>
    </row>
    <row r="890" spans="1:66">
      <c r="A890">
        <v>886</v>
      </c>
      <c r="B890" t="s">
        <v>186</v>
      </c>
      <c r="C890" t="s">
        <v>8201</v>
      </c>
      <c r="D890" t="s">
        <v>8202</v>
      </c>
      <c r="E890" t="s">
        <v>8203</v>
      </c>
      <c r="F890" t="s">
        <v>2358</v>
      </c>
      <c r="G890" t="s">
        <v>403</v>
      </c>
      <c r="H890" t="s">
        <v>796</v>
      </c>
      <c r="I890" t="s">
        <v>405</v>
      </c>
      <c r="J890" t="s">
        <v>405</v>
      </c>
      <c r="K890" t="s">
        <v>405</v>
      </c>
      <c r="L890" t="s">
        <v>8204</v>
      </c>
      <c r="M890" t="s">
        <v>457</v>
      </c>
      <c r="N890" t="s">
        <v>8205</v>
      </c>
      <c r="O890" t="s">
        <v>8206</v>
      </c>
      <c r="P890" t="s">
        <v>405</v>
      </c>
      <c r="Q890" t="s">
        <v>8019</v>
      </c>
      <c r="R890" t="s">
        <v>405</v>
      </c>
      <c r="S890" t="s">
        <v>405</v>
      </c>
      <c r="T890" t="s">
        <v>8204</v>
      </c>
      <c r="U890" t="s">
        <v>8207</v>
      </c>
      <c r="V890" t="s">
        <v>8208</v>
      </c>
      <c r="W890" t="s">
        <v>2907</v>
      </c>
      <c r="X890" t="s">
        <v>1621</v>
      </c>
      <c r="Y890" t="s">
        <v>2523</v>
      </c>
      <c r="Z890" t="s">
        <v>1085</v>
      </c>
      <c r="AA890" t="s">
        <v>1090</v>
      </c>
      <c r="AB890" t="s">
        <v>1495</v>
      </c>
      <c r="AC890" t="s">
        <v>979</v>
      </c>
      <c r="AD890" t="s">
        <v>1249</v>
      </c>
      <c r="AE890" t="s">
        <v>1250</v>
      </c>
      <c r="AF890" t="s">
        <v>2770</v>
      </c>
      <c r="AG890" t="s">
        <v>2041</v>
      </c>
      <c r="AH890" t="s">
        <v>2041</v>
      </c>
      <c r="AI890" t="s">
        <v>5134</v>
      </c>
      <c r="AJ890" t="s">
        <v>3476</v>
      </c>
      <c r="AK890" t="s">
        <v>517</v>
      </c>
      <c r="AL890" t="s">
        <v>518</v>
      </c>
      <c r="AM890" t="s">
        <v>1048</v>
      </c>
      <c r="AN890" t="s">
        <v>427</v>
      </c>
      <c r="AO890" t="s">
        <v>428</v>
      </c>
      <c r="AP890" t="s">
        <v>429</v>
      </c>
      <c r="AQ890" t="s">
        <v>573</v>
      </c>
      <c r="AR890" t="s">
        <v>431</v>
      </c>
      <c r="AS890" t="s">
        <v>432</v>
      </c>
      <c r="AT890" t="s">
        <v>431</v>
      </c>
      <c r="AU890" t="s">
        <v>433</v>
      </c>
      <c r="AV890" t="s">
        <v>479</v>
      </c>
      <c r="AW890" t="s">
        <v>521</v>
      </c>
      <c r="AX890" t="s">
        <v>480</v>
      </c>
      <c r="AY890" t="s">
        <v>431</v>
      </c>
      <c r="AZ890" t="s">
        <v>438</v>
      </c>
      <c r="BA890" t="s">
        <v>438</v>
      </c>
      <c r="BB890" t="s">
        <v>438</v>
      </c>
      <c r="BC890" t="s">
        <v>438</v>
      </c>
      <c r="BD890" t="s">
        <v>439</v>
      </c>
      <c r="BE890" t="s">
        <v>573</v>
      </c>
      <c r="BF890" t="s">
        <v>441</v>
      </c>
      <c r="BG890" t="s">
        <v>438</v>
      </c>
      <c r="BH890" t="s">
        <v>438</v>
      </c>
      <c r="BI890" t="s">
        <v>438</v>
      </c>
      <c r="BM890" t="s">
        <v>844</v>
      </c>
      <c r="BN890" t="s">
        <v>444</v>
      </c>
    </row>
    <row r="891" spans="1:66">
      <c r="A891">
        <v>887</v>
      </c>
      <c r="B891" t="s">
        <v>486</v>
      </c>
      <c r="C891" t="s">
        <v>8209</v>
      </c>
      <c r="D891" t="s">
        <v>5753</v>
      </c>
      <c r="BM891" t="s">
        <v>485</v>
      </c>
      <c r="BN891" t="s">
        <v>485</v>
      </c>
    </row>
    <row r="892" spans="1:66">
      <c r="A892">
        <v>888</v>
      </c>
      <c r="B892" t="s">
        <v>697</v>
      </c>
      <c r="C892" t="s">
        <v>8210</v>
      </c>
      <c r="D892" t="s">
        <v>8211</v>
      </c>
      <c r="BM892" t="s">
        <v>447</v>
      </c>
      <c r="BN892" t="s">
        <v>447</v>
      </c>
    </row>
    <row r="893" spans="1:66">
      <c r="A893">
        <v>889</v>
      </c>
      <c r="B893" t="s">
        <v>186</v>
      </c>
      <c r="C893" t="s">
        <v>8212</v>
      </c>
      <c r="D893" t="s">
        <v>8213</v>
      </c>
      <c r="E893" t="s">
        <v>8214</v>
      </c>
      <c r="F893" t="s">
        <v>2358</v>
      </c>
      <c r="G893" t="s">
        <v>403</v>
      </c>
      <c r="H893" t="s">
        <v>1171</v>
      </c>
      <c r="I893" t="s">
        <v>405</v>
      </c>
      <c r="J893" t="s">
        <v>8215</v>
      </c>
      <c r="K893" t="s">
        <v>405</v>
      </c>
      <c r="L893" t="s">
        <v>8216</v>
      </c>
      <c r="M893" t="s">
        <v>405</v>
      </c>
      <c r="N893" t="s">
        <v>8217</v>
      </c>
      <c r="O893" t="s">
        <v>8218</v>
      </c>
      <c r="P893" t="s">
        <v>8219</v>
      </c>
      <c r="Q893" t="s">
        <v>8220</v>
      </c>
      <c r="R893" t="s">
        <v>8215</v>
      </c>
      <c r="S893" t="s">
        <v>405</v>
      </c>
      <c r="T893" t="s">
        <v>8216</v>
      </c>
      <c r="U893" t="s">
        <v>8221</v>
      </c>
      <c r="V893" t="s">
        <v>8222</v>
      </c>
      <c r="W893" t="s">
        <v>2523</v>
      </c>
      <c r="X893" t="s">
        <v>4015</v>
      </c>
      <c r="Y893" t="s">
        <v>1087</v>
      </c>
      <c r="Z893" t="s">
        <v>3257</v>
      </c>
      <c r="AA893" t="s">
        <v>977</v>
      </c>
      <c r="AB893" t="s">
        <v>2405</v>
      </c>
      <c r="AC893" t="s">
        <v>2748</v>
      </c>
      <c r="AD893" t="s">
        <v>2351</v>
      </c>
      <c r="AE893" t="s">
        <v>2344</v>
      </c>
      <c r="AF893" t="s">
        <v>2351</v>
      </c>
      <c r="AG893" t="s">
        <v>2950</v>
      </c>
      <c r="AH893" t="s">
        <v>2953</v>
      </c>
      <c r="AI893" t="s">
        <v>5346</v>
      </c>
      <c r="AJ893" t="s">
        <v>2951</v>
      </c>
      <c r="AK893" t="s">
        <v>517</v>
      </c>
      <c r="AL893" t="s">
        <v>518</v>
      </c>
      <c r="AM893" t="s">
        <v>1048</v>
      </c>
      <c r="AN893" t="s">
        <v>427</v>
      </c>
      <c r="AO893" t="s">
        <v>593</v>
      </c>
      <c r="AP893" t="s">
        <v>429</v>
      </c>
      <c r="AQ893" t="s">
        <v>8223</v>
      </c>
      <c r="AR893" t="s">
        <v>431</v>
      </c>
      <c r="AS893" t="s">
        <v>477</v>
      </c>
      <c r="AT893" t="s">
        <v>431</v>
      </c>
      <c r="AU893" t="s">
        <v>433</v>
      </c>
      <c r="AV893" t="s">
        <v>479</v>
      </c>
      <c r="AW893" t="s">
        <v>521</v>
      </c>
      <c r="AX893" t="s">
        <v>1049</v>
      </c>
      <c r="AY893" t="s">
        <v>431</v>
      </c>
      <c r="AZ893" t="s">
        <v>438</v>
      </c>
      <c r="BA893" t="s">
        <v>438</v>
      </c>
      <c r="BB893" t="s">
        <v>438</v>
      </c>
      <c r="BC893" t="s">
        <v>438</v>
      </c>
      <c r="BD893" t="s">
        <v>439</v>
      </c>
      <c r="BE893" t="s">
        <v>8224</v>
      </c>
      <c r="BF893" t="s">
        <v>441</v>
      </c>
      <c r="BG893" t="s">
        <v>438</v>
      </c>
      <c r="BH893" t="s">
        <v>438</v>
      </c>
      <c r="BI893" t="s">
        <v>442</v>
      </c>
      <c r="BL893" t="s">
        <v>2953</v>
      </c>
      <c r="BM893" t="s">
        <v>845</v>
      </c>
      <c r="BN893" t="s">
        <v>444</v>
      </c>
    </row>
    <row r="894" spans="1:66">
      <c r="A894">
        <v>890</v>
      </c>
      <c r="B894" t="s">
        <v>486</v>
      </c>
      <c r="C894" t="s">
        <v>8225</v>
      </c>
      <c r="D894" t="s">
        <v>8226</v>
      </c>
      <c r="BM894" t="s">
        <v>443</v>
      </c>
      <c r="BN894" t="s">
        <v>485</v>
      </c>
    </row>
    <row r="895" spans="1:66">
      <c r="A895">
        <v>891</v>
      </c>
      <c r="B895" t="s">
        <v>186</v>
      </c>
      <c r="C895" t="s">
        <v>8227</v>
      </c>
      <c r="D895" t="s">
        <v>5685</v>
      </c>
      <c r="E895" t="s">
        <v>8227</v>
      </c>
      <c r="F895" t="s">
        <v>2358</v>
      </c>
      <c r="G895" t="s">
        <v>403</v>
      </c>
      <c r="H895" t="s">
        <v>1171</v>
      </c>
      <c r="I895" t="s">
        <v>405</v>
      </c>
      <c r="J895" t="s">
        <v>405</v>
      </c>
      <c r="K895" t="s">
        <v>405</v>
      </c>
      <c r="L895" t="s">
        <v>5686</v>
      </c>
      <c r="M895" t="s">
        <v>405</v>
      </c>
      <c r="N895" t="s">
        <v>5687</v>
      </c>
      <c r="O895" t="s">
        <v>5688</v>
      </c>
      <c r="P895" t="s">
        <v>5688</v>
      </c>
      <c r="Q895" t="s">
        <v>8228</v>
      </c>
      <c r="R895" t="s">
        <v>405</v>
      </c>
      <c r="S895" t="s">
        <v>405</v>
      </c>
      <c r="T895" t="s">
        <v>5686</v>
      </c>
      <c r="U895" t="s">
        <v>8229</v>
      </c>
      <c r="V895" t="s">
        <v>8230</v>
      </c>
      <c r="W895" t="s">
        <v>1028</v>
      </c>
      <c r="X895" t="s">
        <v>641</v>
      </c>
      <c r="Y895" t="s">
        <v>1028</v>
      </c>
      <c r="Z895" t="s">
        <v>641</v>
      </c>
      <c r="AA895" t="s">
        <v>642</v>
      </c>
      <c r="AB895" t="s">
        <v>643</v>
      </c>
      <c r="AC895" t="s">
        <v>2404</v>
      </c>
      <c r="AD895" t="s">
        <v>2951</v>
      </c>
      <c r="AE895" t="s">
        <v>2490</v>
      </c>
      <c r="AF895" t="s">
        <v>3127</v>
      </c>
      <c r="AG895" t="s">
        <v>2717</v>
      </c>
      <c r="AH895" t="s">
        <v>3892</v>
      </c>
      <c r="AI895" t="s">
        <v>3055</v>
      </c>
      <c r="AJ895" t="s">
        <v>2718</v>
      </c>
      <c r="AK895" t="s">
        <v>517</v>
      </c>
      <c r="AL895" t="s">
        <v>518</v>
      </c>
      <c r="AM895" t="s">
        <v>1048</v>
      </c>
      <c r="AN895" t="s">
        <v>427</v>
      </c>
      <c r="AO895" t="s">
        <v>2064</v>
      </c>
      <c r="AP895" t="s">
        <v>2610</v>
      </c>
      <c r="AQ895" t="s">
        <v>483</v>
      </c>
      <c r="AR895" t="s">
        <v>431</v>
      </c>
      <c r="AS895" t="s">
        <v>477</v>
      </c>
      <c r="AT895" t="s">
        <v>431</v>
      </c>
      <c r="AU895" t="s">
        <v>520</v>
      </c>
      <c r="AV895" t="s">
        <v>674</v>
      </c>
      <c r="AW895" t="s">
        <v>3524</v>
      </c>
      <c r="AX895" t="s">
        <v>8231</v>
      </c>
      <c r="AY895" t="s">
        <v>431</v>
      </c>
      <c r="AZ895" t="s">
        <v>438</v>
      </c>
      <c r="BA895" t="s">
        <v>438</v>
      </c>
      <c r="BB895" t="s">
        <v>438</v>
      </c>
      <c r="BC895" t="s">
        <v>438</v>
      </c>
      <c r="BD895" t="s">
        <v>439</v>
      </c>
      <c r="BE895" t="s">
        <v>1708</v>
      </c>
      <c r="BF895" t="s">
        <v>1006</v>
      </c>
      <c r="BG895" t="s">
        <v>442</v>
      </c>
      <c r="BH895" t="s">
        <v>442</v>
      </c>
      <c r="BI895" t="s">
        <v>438</v>
      </c>
      <c r="BJ895" t="s">
        <v>3892</v>
      </c>
      <c r="BK895" t="s">
        <v>3892</v>
      </c>
      <c r="BM895" t="s">
        <v>491</v>
      </c>
      <c r="BN895" t="s">
        <v>491</v>
      </c>
    </row>
    <row r="896" spans="1:66">
      <c r="A896">
        <v>892</v>
      </c>
      <c r="B896" t="s">
        <v>186</v>
      </c>
      <c r="C896" t="s">
        <v>8232</v>
      </c>
      <c r="D896" t="s">
        <v>8233</v>
      </c>
      <c r="E896" t="s">
        <v>8234</v>
      </c>
      <c r="F896" t="s">
        <v>2358</v>
      </c>
      <c r="G896" t="s">
        <v>403</v>
      </c>
      <c r="H896" t="s">
        <v>404</v>
      </c>
      <c r="I896" t="s">
        <v>405</v>
      </c>
      <c r="J896" t="s">
        <v>405</v>
      </c>
      <c r="K896" t="s">
        <v>405</v>
      </c>
      <c r="L896" t="s">
        <v>8235</v>
      </c>
      <c r="M896" t="s">
        <v>405</v>
      </c>
      <c r="N896" t="s">
        <v>405</v>
      </c>
      <c r="O896" t="s">
        <v>8236</v>
      </c>
      <c r="P896" t="s">
        <v>6510</v>
      </c>
      <c r="Q896" t="s">
        <v>8237</v>
      </c>
      <c r="R896" t="s">
        <v>405</v>
      </c>
      <c r="S896" t="s">
        <v>405</v>
      </c>
      <c r="T896" t="s">
        <v>8235</v>
      </c>
      <c r="U896" t="s">
        <v>8238</v>
      </c>
      <c r="V896" t="s">
        <v>8239</v>
      </c>
      <c r="W896" t="s">
        <v>2387</v>
      </c>
      <c r="X896" t="s">
        <v>8240</v>
      </c>
      <c r="Y896" t="s">
        <v>1251</v>
      </c>
      <c r="Z896" t="s">
        <v>980</v>
      </c>
      <c r="AA896" t="s">
        <v>981</v>
      </c>
      <c r="AB896" t="s">
        <v>984</v>
      </c>
      <c r="AC896" t="s">
        <v>2625</v>
      </c>
      <c r="AD896" t="s">
        <v>2539</v>
      </c>
      <c r="AE896" t="s">
        <v>2625</v>
      </c>
      <c r="AF896" t="s">
        <v>2539</v>
      </c>
      <c r="AG896" t="s">
        <v>2419</v>
      </c>
      <c r="AH896" t="s">
        <v>643</v>
      </c>
      <c r="AI896" t="s">
        <v>2419</v>
      </c>
      <c r="AJ896" t="s">
        <v>643</v>
      </c>
      <c r="AK896" t="s">
        <v>517</v>
      </c>
      <c r="AL896" t="s">
        <v>518</v>
      </c>
      <c r="AM896" t="s">
        <v>426</v>
      </c>
      <c r="AN896" t="s">
        <v>427</v>
      </c>
      <c r="AO896" t="s">
        <v>1163</v>
      </c>
      <c r="AP896" t="s">
        <v>429</v>
      </c>
      <c r="AQ896" t="s">
        <v>8241</v>
      </c>
      <c r="AR896" t="s">
        <v>431</v>
      </c>
      <c r="AS896" t="s">
        <v>8242</v>
      </c>
      <c r="AT896" t="s">
        <v>431</v>
      </c>
      <c r="AU896" t="s">
        <v>433</v>
      </c>
      <c r="AV896" t="s">
        <v>479</v>
      </c>
      <c r="AW896" t="s">
        <v>521</v>
      </c>
      <c r="AX896" t="s">
        <v>435</v>
      </c>
      <c r="AY896" t="s">
        <v>431</v>
      </c>
      <c r="AZ896" t="s">
        <v>438</v>
      </c>
      <c r="BA896" t="s">
        <v>438</v>
      </c>
      <c r="BB896" t="s">
        <v>438</v>
      </c>
      <c r="BC896" t="s">
        <v>438</v>
      </c>
      <c r="BD896" t="s">
        <v>439</v>
      </c>
      <c r="BE896" t="s">
        <v>6138</v>
      </c>
      <c r="BF896" t="s">
        <v>441</v>
      </c>
      <c r="BG896" t="s">
        <v>438</v>
      </c>
      <c r="BH896" t="s">
        <v>438</v>
      </c>
      <c r="BI896" t="s">
        <v>438</v>
      </c>
      <c r="BM896" t="s">
        <v>447</v>
      </c>
      <c r="BN896" t="s">
        <v>447</v>
      </c>
    </row>
    <row r="897" spans="1:66">
      <c r="A897">
        <v>893</v>
      </c>
      <c r="B897" t="s">
        <v>186</v>
      </c>
      <c r="C897" t="s">
        <v>8243</v>
      </c>
      <c r="D897" t="s">
        <v>8244</v>
      </c>
      <c r="E897" t="s">
        <v>8245</v>
      </c>
      <c r="F897" t="s">
        <v>2358</v>
      </c>
      <c r="G897" t="s">
        <v>403</v>
      </c>
      <c r="H897" t="s">
        <v>1580</v>
      </c>
      <c r="I897" t="s">
        <v>405</v>
      </c>
      <c r="J897" t="s">
        <v>8246</v>
      </c>
      <c r="K897" t="s">
        <v>8247</v>
      </c>
      <c r="L897" t="s">
        <v>8248</v>
      </c>
      <c r="M897" t="s">
        <v>8249</v>
      </c>
      <c r="N897" t="s">
        <v>8249</v>
      </c>
      <c r="O897" t="s">
        <v>2606</v>
      </c>
      <c r="P897" t="s">
        <v>2606</v>
      </c>
      <c r="Q897" t="s">
        <v>8250</v>
      </c>
      <c r="R897" t="s">
        <v>8246</v>
      </c>
      <c r="S897" t="s">
        <v>8247</v>
      </c>
      <c r="T897" t="s">
        <v>8248</v>
      </c>
      <c r="U897" t="s">
        <v>8251</v>
      </c>
      <c r="V897" t="s">
        <v>8252</v>
      </c>
      <c r="W897" t="s">
        <v>857</v>
      </c>
      <c r="X897" t="s">
        <v>858</v>
      </c>
      <c r="Y897" t="s">
        <v>857</v>
      </c>
      <c r="Z897" t="s">
        <v>858</v>
      </c>
      <c r="AA897" t="s">
        <v>901</v>
      </c>
      <c r="AB897" t="s">
        <v>639</v>
      </c>
      <c r="AC897" t="s">
        <v>640</v>
      </c>
      <c r="AD897" t="s">
        <v>1000</v>
      </c>
      <c r="AE897" t="s">
        <v>8253</v>
      </c>
      <c r="AF897" t="s">
        <v>8253</v>
      </c>
      <c r="AG897" t="s">
        <v>939</v>
      </c>
      <c r="AH897" t="s">
        <v>939</v>
      </c>
      <c r="AI897" t="s">
        <v>939</v>
      </c>
      <c r="AJ897" t="s">
        <v>939</v>
      </c>
      <c r="AK897" t="s">
        <v>517</v>
      </c>
      <c r="AL897" t="s">
        <v>518</v>
      </c>
      <c r="AM897" t="s">
        <v>426</v>
      </c>
      <c r="AN897" t="s">
        <v>427</v>
      </c>
      <c r="AO897" t="s">
        <v>428</v>
      </c>
      <c r="AP897" t="s">
        <v>8254</v>
      </c>
      <c r="AQ897" t="s">
        <v>594</v>
      </c>
      <c r="AR897" t="s">
        <v>431</v>
      </c>
      <c r="AS897" t="s">
        <v>477</v>
      </c>
      <c r="AT897" t="s">
        <v>431</v>
      </c>
      <c r="AU897" t="s">
        <v>405</v>
      </c>
      <c r="AV897" t="s">
        <v>405</v>
      </c>
      <c r="AW897" t="s">
        <v>623</v>
      </c>
      <c r="AX897" t="s">
        <v>623</v>
      </c>
      <c r="AY897" t="s">
        <v>431</v>
      </c>
      <c r="AZ897" t="s">
        <v>438</v>
      </c>
      <c r="BA897" t="s">
        <v>438</v>
      </c>
      <c r="BB897" t="s">
        <v>438</v>
      </c>
      <c r="BC897" t="s">
        <v>438</v>
      </c>
      <c r="BD897" t="s">
        <v>439</v>
      </c>
      <c r="BE897" t="s">
        <v>2174</v>
      </c>
      <c r="BF897" t="s">
        <v>441</v>
      </c>
      <c r="BG897" t="s">
        <v>438</v>
      </c>
      <c r="BH897" t="s">
        <v>438</v>
      </c>
      <c r="BI897" t="s">
        <v>442</v>
      </c>
      <c r="BL897" t="s">
        <v>1677</v>
      </c>
      <c r="BM897" t="s">
        <v>485</v>
      </c>
      <c r="BN897" t="s">
        <v>444</v>
      </c>
    </row>
    <row r="898" spans="1:66">
      <c r="A898">
        <v>894</v>
      </c>
      <c r="B898" t="s">
        <v>186</v>
      </c>
      <c r="C898" t="s">
        <v>8255</v>
      </c>
      <c r="D898" t="s">
        <v>6855</v>
      </c>
      <c r="E898" t="s">
        <v>8255</v>
      </c>
      <c r="F898" t="s">
        <v>2358</v>
      </c>
      <c r="G898" t="s">
        <v>403</v>
      </c>
      <c r="H898" t="s">
        <v>404</v>
      </c>
      <c r="I898" t="s">
        <v>405</v>
      </c>
      <c r="J898" t="s">
        <v>8256</v>
      </c>
      <c r="K898" t="s">
        <v>405</v>
      </c>
      <c r="L898" t="s">
        <v>8257</v>
      </c>
      <c r="M898" t="s">
        <v>405</v>
      </c>
      <c r="N898" t="s">
        <v>8258</v>
      </c>
      <c r="O898" t="s">
        <v>8259</v>
      </c>
      <c r="P898" t="s">
        <v>8260</v>
      </c>
      <c r="Q898" t="s">
        <v>8261</v>
      </c>
      <c r="R898" t="s">
        <v>8256</v>
      </c>
      <c r="S898" t="s">
        <v>405</v>
      </c>
      <c r="T898" t="s">
        <v>8257</v>
      </c>
      <c r="U898" t="s">
        <v>8262</v>
      </c>
      <c r="V898" t="s">
        <v>8263</v>
      </c>
      <c r="W898" t="s">
        <v>642</v>
      </c>
      <c r="X898" t="s">
        <v>1085</v>
      </c>
      <c r="Y898" t="s">
        <v>2523</v>
      </c>
      <c r="Z898" t="s">
        <v>1085</v>
      </c>
      <c r="AA898" t="s">
        <v>1090</v>
      </c>
      <c r="AB898" t="s">
        <v>976</v>
      </c>
      <c r="AC898" t="s">
        <v>977</v>
      </c>
      <c r="AD898" t="s">
        <v>1493</v>
      </c>
      <c r="AE898" t="s">
        <v>2098</v>
      </c>
      <c r="AF898" t="s">
        <v>1495</v>
      </c>
      <c r="AG898" t="s">
        <v>979</v>
      </c>
      <c r="AH898" t="s">
        <v>1249</v>
      </c>
      <c r="AI898" t="s">
        <v>1250</v>
      </c>
      <c r="AJ898" t="s">
        <v>2029</v>
      </c>
      <c r="AK898" t="s">
        <v>517</v>
      </c>
      <c r="AL898" t="s">
        <v>4548</v>
      </c>
      <c r="AM898" t="s">
        <v>426</v>
      </c>
      <c r="AN898" t="s">
        <v>427</v>
      </c>
      <c r="AO898" t="s">
        <v>428</v>
      </c>
      <c r="AP898" t="s">
        <v>1574</v>
      </c>
      <c r="AQ898" t="s">
        <v>547</v>
      </c>
      <c r="AR898" t="s">
        <v>431</v>
      </c>
      <c r="AS898" t="s">
        <v>477</v>
      </c>
      <c r="AT898" t="s">
        <v>437</v>
      </c>
      <c r="AU898" t="s">
        <v>405</v>
      </c>
      <c r="AV898" t="s">
        <v>405</v>
      </c>
      <c r="AW898" t="s">
        <v>623</v>
      </c>
      <c r="AX898" t="s">
        <v>623</v>
      </c>
      <c r="AY898" t="s">
        <v>431</v>
      </c>
      <c r="AZ898" t="s">
        <v>438</v>
      </c>
      <c r="BA898" t="s">
        <v>438</v>
      </c>
      <c r="BB898" t="s">
        <v>438</v>
      </c>
      <c r="BC898" t="s">
        <v>438</v>
      </c>
      <c r="BD898" t="s">
        <v>439</v>
      </c>
      <c r="BE898" t="s">
        <v>550</v>
      </c>
      <c r="BF898" t="s">
        <v>441</v>
      </c>
      <c r="BG898" t="s">
        <v>442</v>
      </c>
      <c r="BH898" t="s">
        <v>442</v>
      </c>
      <c r="BI898" t="s">
        <v>438</v>
      </c>
      <c r="BJ898" t="s">
        <v>1249</v>
      </c>
      <c r="BK898" t="s">
        <v>1249</v>
      </c>
      <c r="BM898" t="s">
        <v>845</v>
      </c>
      <c r="BN898" t="s">
        <v>447</v>
      </c>
    </row>
    <row r="899" spans="1:66">
      <c r="A899">
        <v>895</v>
      </c>
      <c r="B899" t="s">
        <v>186</v>
      </c>
      <c r="C899" t="s">
        <v>8255</v>
      </c>
      <c r="D899" t="s">
        <v>8264</v>
      </c>
      <c r="E899" t="s">
        <v>8255</v>
      </c>
      <c r="F899" t="s">
        <v>2358</v>
      </c>
      <c r="G899" t="s">
        <v>403</v>
      </c>
      <c r="H899" t="s">
        <v>404</v>
      </c>
      <c r="I899" t="s">
        <v>405</v>
      </c>
      <c r="J899" t="s">
        <v>405</v>
      </c>
      <c r="K899" t="s">
        <v>405</v>
      </c>
      <c r="L899" t="s">
        <v>8265</v>
      </c>
      <c r="M899" t="s">
        <v>405</v>
      </c>
      <c r="N899" t="s">
        <v>8266</v>
      </c>
      <c r="O899" t="s">
        <v>8267</v>
      </c>
      <c r="P899" t="s">
        <v>8268</v>
      </c>
      <c r="Q899" t="s">
        <v>8269</v>
      </c>
      <c r="R899" t="s">
        <v>405</v>
      </c>
      <c r="S899" t="s">
        <v>405</v>
      </c>
      <c r="T899" t="s">
        <v>8265</v>
      </c>
      <c r="U899" t="s">
        <v>8270</v>
      </c>
      <c r="V899" t="s">
        <v>8271</v>
      </c>
      <c r="W899" t="s">
        <v>973</v>
      </c>
      <c r="X899" t="s">
        <v>641</v>
      </c>
      <c r="Y899" t="s">
        <v>973</v>
      </c>
      <c r="Z899" t="s">
        <v>641</v>
      </c>
      <c r="AA899" t="s">
        <v>642</v>
      </c>
      <c r="AB899" t="s">
        <v>643</v>
      </c>
      <c r="AC899" t="s">
        <v>642</v>
      </c>
      <c r="AD899" t="s">
        <v>643</v>
      </c>
      <c r="AE899" t="s">
        <v>642</v>
      </c>
      <c r="AF899" t="s">
        <v>643</v>
      </c>
      <c r="AG899" t="s">
        <v>979</v>
      </c>
      <c r="AH899" t="s">
        <v>643</v>
      </c>
      <c r="AI899" t="s">
        <v>979</v>
      </c>
      <c r="AJ899" t="s">
        <v>643</v>
      </c>
      <c r="AK899" t="s">
        <v>517</v>
      </c>
      <c r="AL899" t="s">
        <v>592</v>
      </c>
      <c r="AM899" t="s">
        <v>1048</v>
      </c>
      <c r="AN899" t="s">
        <v>427</v>
      </c>
      <c r="AO899" t="s">
        <v>428</v>
      </c>
      <c r="AP899" t="s">
        <v>1574</v>
      </c>
      <c r="AQ899" t="s">
        <v>547</v>
      </c>
      <c r="AR899" t="s">
        <v>431</v>
      </c>
      <c r="AS899" t="s">
        <v>548</v>
      </c>
      <c r="AT899" t="s">
        <v>431</v>
      </c>
      <c r="AU899" t="s">
        <v>405</v>
      </c>
      <c r="AV899" t="s">
        <v>405</v>
      </c>
      <c r="AW899" t="s">
        <v>623</v>
      </c>
      <c r="AX899" t="s">
        <v>623</v>
      </c>
      <c r="AY899" t="s">
        <v>431</v>
      </c>
      <c r="AZ899" t="s">
        <v>438</v>
      </c>
      <c r="BA899" t="s">
        <v>438</v>
      </c>
      <c r="BB899" t="s">
        <v>438</v>
      </c>
      <c r="BC899" t="s">
        <v>438</v>
      </c>
      <c r="BD899" t="s">
        <v>439</v>
      </c>
      <c r="BE899" t="s">
        <v>550</v>
      </c>
      <c r="BF899" t="s">
        <v>1742</v>
      </c>
      <c r="BG899" t="s">
        <v>442</v>
      </c>
      <c r="BH899" t="s">
        <v>442</v>
      </c>
      <c r="BI899" t="s">
        <v>442</v>
      </c>
      <c r="BJ899" t="s">
        <v>643</v>
      </c>
      <c r="BK899" t="s">
        <v>643</v>
      </c>
      <c r="BL899" t="s">
        <v>643</v>
      </c>
      <c r="BM899" t="s">
        <v>845</v>
      </c>
      <c r="BN899" t="s">
        <v>485</v>
      </c>
    </row>
    <row r="900" spans="1:66">
      <c r="A900">
        <v>896</v>
      </c>
      <c r="B900" t="s">
        <v>222</v>
      </c>
      <c r="C900" t="s">
        <v>8255</v>
      </c>
      <c r="D900" t="s">
        <v>6855</v>
      </c>
      <c r="BM900" t="s">
        <v>845</v>
      </c>
      <c r="BN900" t="s">
        <v>447</v>
      </c>
    </row>
    <row r="901" spans="1:66">
      <c r="A901">
        <v>897</v>
      </c>
      <c r="B901" t="s">
        <v>222</v>
      </c>
      <c r="C901" t="s">
        <v>8272</v>
      </c>
      <c r="D901" t="s">
        <v>8273</v>
      </c>
      <c r="BM901" t="s">
        <v>6581</v>
      </c>
      <c r="BN901" t="s">
        <v>447</v>
      </c>
    </row>
    <row r="902" spans="1:66">
      <c r="A902">
        <v>898</v>
      </c>
      <c r="B902" t="s">
        <v>186</v>
      </c>
      <c r="C902" t="s">
        <v>8274</v>
      </c>
      <c r="D902" t="s">
        <v>8275</v>
      </c>
      <c r="E902" t="s">
        <v>8276</v>
      </c>
      <c r="F902" t="s">
        <v>2358</v>
      </c>
      <c r="G902" t="s">
        <v>403</v>
      </c>
      <c r="H902" t="s">
        <v>404</v>
      </c>
      <c r="I902" t="s">
        <v>405</v>
      </c>
      <c r="J902" t="s">
        <v>8277</v>
      </c>
      <c r="K902" t="s">
        <v>405</v>
      </c>
      <c r="L902" t="s">
        <v>8278</v>
      </c>
      <c r="M902" t="s">
        <v>8279</v>
      </c>
      <c r="N902" t="s">
        <v>8280</v>
      </c>
      <c r="O902" t="s">
        <v>8281</v>
      </c>
      <c r="P902" t="s">
        <v>8282</v>
      </c>
      <c r="Q902" t="s">
        <v>8283</v>
      </c>
      <c r="R902" t="s">
        <v>8277</v>
      </c>
      <c r="S902" t="s">
        <v>405</v>
      </c>
      <c r="T902" t="s">
        <v>8278</v>
      </c>
      <c r="U902" t="s">
        <v>8284</v>
      </c>
      <c r="V902" t="s">
        <v>8285</v>
      </c>
      <c r="W902" t="s">
        <v>979</v>
      </c>
      <c r="X902" t="s">
        <v>1249</v>
      </c>
      <c r="Y902" t="s">
        <v>979</v>
      </c>
      <c r="Z902" t="s">
        <v>1249</v>
      </c>
      <c r="AA902" t="s">
        <v>1250</v>
      </c>
      <c r="AB902" t="s">
        <v>643</v>
      </c>
      <c r="AC902" t="s">
        <v>1250</v>
      </c>
      <c r="AD902" t="s">
        <v>643</v>
      </c>
      <c r="AE902" t="s">
        <v>2404</v>
      </c>
      <c r="AF902" t="s">
        <v>2580</v>
      </c>
      <c r="AG902" t="s">
        <v>2404</v>
      </c>
      <c r="AH902" t="s">
        <v>2580</v>
      </c>
      <c r="AI902" t="s">
        <v>2404</v>
      </c>
      <c r="AJ902" t="s">
        <v>2580</v>
      </c>
      <c r="AK902" t="s">
        <v>517</v>
      </c>
      <c r="AL902" t="s">
        <v>947</v>
      </c>
      <c r="AM902" t="s">
        <v>1048</v>
      </c>
      <c r="AN902" t="s">
        <v>427</v>
      </c>
      <c r="AO902" t="s">
        <v>428</v>
      </c>
      <c r="AP902" t="s">
        <v>1574</v>
      </c>
      <c r="AQ902" t="s">
        <v>8286</v>
      </c>
      <c r="AR902" t="s">
        <v>431</v>
      </c>
      <c r="AS902" t="s">
        <v>477</v>
      </c>
      <c r="AT902" t="s">
        <v>431</v>
      </c>
      <c r="AU902" t="s">
        <v>405</v>
      </c>
      <c r="AV902" t="s">
        <v>405</v>
      </c>
      <c r="AW902" t="s">
        <v>623</v>
      </c>
      <c r="AX902" t="s">
        <v>623</v>
      </c>
      <c r="AY902" t="s">
        <v>431</v>
      </c>
      <c r="AZ902" t="s">
        <v>438</v>
      </c>
      <c r="BA902" t="s">
        <v>438</v>
      </c>
      <c r="BB902" t="s">
        <v>438</v>
      </c>
      <c r="BC902" t="s">
        <v>438</v>
      </c>
      <c r="BD902" t="s">
        <v>439</v>
      </c>
      <c r="BE902" t="s">
        <v>8287</v>
      </c>
      <c r="BF902" t="s">
        <v>1006</v>
      </c>
      <c r="BG902" t="s">
        <v>442</v>
      </c>
      <c r="BH902" t="s">
        <v>442</v>
      </c>
      <c r="BI902" t="s">
        <v>438</v>
      </c>
      <c r="BJ902" t="s">
        <v>2404</v>
      </c>
      <c r="BK902" t="s">
        <v>2404</v>
      </c>
      <c r="BM902" t="s">
        <v>443</v>
      </c>
      <c r="BN902" t="s">
        <v>485</v>
      </c>
    </row>
    <row r="903" spans="1:66">
      <c r="A903">
        <v>899</v>
      </c>
      <c r="B903" t="s">
        <v>186</v>
      </c>
      <c r="C903" t="s">
        <v>8288</v>
      </c>
      <c r="D903" t="s">
        <v>8289</v>
      </c>
      <c r="E903" t="s">
        <v>8288</v>
      </c>
      <c r="F903" t="s">
        <v>2358</v>
      </c>
      <c r="G903" t="s">
        <v>403</v>
      </c>
      <c r="H903" t="s">
        <v>404</v>
      </c>
      <c r="I903" t="s">
        <v>405</v>
      </c>
      <c r="J903" t="s">
        <v>405</v>
      </c>
      <c r="K903" t="s">
        <v>405</v>
      </c>
      <c r="L903" t="s">
        <v>8290</v>
      </c>
      <c r="M903" t="s">
        <v>405</v>
      </c>
      <c r="N903" t="s">
        <v>8291</v>
      </c>
      <c r="O903" t="s">
        <v>8292</v>
      </c>
      <c r="P903" t="s">
        <v>1881</v>
      </c>
      <c r="Q903" t="s">
        <v>405</v>
      </c>
      <c r="R903" t="s">
        <v>405</v>
      </c>
      <c r="S903" t="s">
        <v>405</v>
      </c>
      <c r="T903" t="s">
        <v>8290</v>
      </c>
      <c r="U903" t="s">
        <v>8293</v>
      </c>
      <c r="V903" t="s">
        <v>8294</v>
      </c>
      <c r="W903" t="s">
        <v>1838</v>
      </c>
      <c r="X903" t="s">
        <v>1085</v>
      </c>
      <c r="Y903" t="s">
        <v>1838</v>
      </c>
      <c r="Z903" t="s">
        <v>1085</v>
      </c>
      <c r="AA903" t="s">
        <v>1086</v>
      </c>
      <c r="AB903" t="s">
        <v>643</v>
      </c>
      <c r="AC903" t="s">
        <v>1086</v>
      </c>
      <c r="AD903" t="s">
        <v>643</v>
      </c>
      <c r="AE903" t="s">
        <v>1086</v>
      </c>
      <c r="AF903" t="s">
        <v>643</v>
      </c>
      <c r="AG903" t="s">
        <v>4455</v>
      </c>
      <c r="AH903" t="s">
        <v>2580</v>
      </c>
      <c r="AI903" t="s">
        <v>4455</v>
      </c>
      <c r="AJ903" t="s">
        <v>2580</v>
      </c>
      <c r="AK903" t="s">
        <v>517</v>
      </c>
      <c r="AL903" t="s">
        <v>947</v>
      </c>
      <c r="AM903" t="s">
        <v>426</v>
      </c>
      <c r="AN903" t="s">
        <v>427</v>
      </c>
      <c r="AO903" t="s">
        <v>428</v>
      </c>
      <c r="AP903" t="s">
        <v>8295</v>
      </c>
      <c r="AQ903" t="s">
        <v>547</v>
      </c>
      <c r="AR903" t="s">
        <v>431</v>
      </c>
      <c r="AS903" t="s">
        <v>8296</v>
      </c>
      <c r="AT903" t="s">
        <v>431</v>
      </c>
      <c r="AU903" t="s">
        <v>405</v>
      </c>
      <c r="AV903" t="s">
        <v>405</v>
      </c>
      <c r="AW903" t="s">
        <v>623</v>
      </c>
      <c r="AX903" t="s">
        <v>623</v>
      </c>
      <c r="AY903" t="s">
        <v>431</v>
      </c>
      <c r="AZ903" t="s">
        <v>438</v>
      </c>
      <c r="BA903" t="s">
        <v>438</v>
      </c>
      <c r="BB903" t="s">
        <v>438</v>
      </c>
      <c r="BC903" t="s">
        <v>438</v>
      </c>
      <c r="BD903" t="s">
        <v>439</v>
      </c>
      <c r="BE903" t="s">
        <v>550</v>
      </c>
      <c r="BF903" t="s">
        <v>8297</v>
      </c>
      <c r="BG903" t="s">
        <v>438</v>
      </c>
      <c r="BH903" t="s">
        <v>442</v>
      </c>
      <c r="BI903" t="s">
        <v>442</v>
      </c>
      <c r="BK903" t="s">
        <v>2580</v>
      </c>
      <c r="BL903" t="s">
        <v>2580</v>
      </c>
      <c r="BM903" t="s">
        <v>1035</v>
      </c>
      <c r="BN903" t="s">
        <v>845</v>
      </c>
    </row>
    <row r="904" spans="1:66">
      <c r="A904">
        <v>900</v>
      </c>
      <c r="B904" t="s">
        <v>7616</v>
      </c>
      <c r="C904" t="s">
        <v>7616</v>
      </c>
      <c r="D904" t="s">
        <v>7616</v>
      </c>
    </row>
    <row r="905" spans="1:66">
      <c r="A905">
        <v>901</v>
      </c>
      <c r="B905" t="s">
        <v>486</v>
      </c>
      <c r="C905" t="s">
        <v>8298</v>
      </c>
      <c r="D905" t="s">
        <v>8299</v>
      </c>
      <c r="BM905" t="s">
        <v>845</v>
      </c>
      <c r="BN905" t="s">
        <v>1035</v>
      </c>
    </row>
    <row r="906" spans="1:66">
      <c r="A906">
        <v>902</v>
      </c>
      <c r="B906" t="s">
        <v>186</v>
      </c>
      <c r="C906" t="s">
        <v>8300</v>
      </c>
      <c r="D906" t="s">
        <v>8301</v>
      </c>
      <c r="E906" t="s">
        <v>8300</v>
      </c>
      <c r="F906" t="s">
        <v>2358</v>
      </c>
      <c r="G906" t="s">
        <v>403</v>
      </c>
      <c r="H906" t="s">
        <v>1171</v>
      </c>
      <c r="I906" t="s">
        <v>405</v>
      </c>
      <c r="J906" t="s">
        <v>405</v>
      </c>
      <c r="K906" t="s">
        <v>405</v>
      </c>
      <c r="L906" t="s">
        <v>8302</v>
      </c>
      <c r="M906" t="s">
        <v>405</v>
      </c>
      <c r="N906" t="s">
        <v>8303</v>
      </c>
      <c r="O906" t="s">
        <v>8304</v>
      </c>
      <c r="P906" t="s">
        <v>8305</v>
      </c>
      <c r="Q906" t="s">
        <v>405</v>
      </c>
      <c r="R906" t="s">
        <v>405</v>
      </c>
      <c r="S906" t="s">
        <v>405</v>
      </c>
      <c r="T906" t="s">
        <v>8302</v>
      </c>
      <c r="U906" t="s">
        <v>8306</v>
      </c>
      <c r="V906" t="s">
        <v>8307</v>
      </c>
      <c r="W906" t="s">
        <v>973</v>
      </c>
      <c r="X906" t="s">
        <v>641</v>
      </c>
      <c r="Y906" t="s">
        <v>641</v>
      </c>
      <c r="Z906" t="s">
        <v>641</v>
      </c>
      <c r="AA906" t="s">
        <v>642</v>
      </c>
      <c r="AB906" t="s">
        <v>643</v>
      </c>
      <c r="AC906" t="s">
        <v>642</v>
      </c>
      <c r="AD906" t="s">
        <v>643</v>
      </c>
      <c r="AE906" t="s">
        <v>1838</v>
      </c>
      <c r="AF906" t="s">
        <v>643</v>
      </c>
      <c r="AG906" t="s">
        <v>2419</v>
      </c>
      <c r="AH906" t="s">
        <v>643</v>
      </c>
      <c r="AI906" t="s">
        <v>2419</v>
      </c>
      <c r="AJ906" t="s">
        <v>643</v>
      </c>
      <c r="AK906" t="s">
        <v>517</v>
      </c>
      <c r="AL906" t="s">
        <v>518</v>
      </c>
      <c r="AM906" t="s">
        <v>426</v>
      </c>
      <c r="AN906" t="s">
        <v>427</v>
      </c>
      <c r="AO906" t="s">
        <v>428</v>
      </c>
      <c r="AP906" t="s">
        <v>985</v>
      </c>
      <c r="AQ906" t="s">
        <v>8308</v>
      </c>
      <c r="AR906" t="s">
        <v>431</v>
      </c>
      <c r="AS906" t="s">
        <v>477</v>
      </c>
      <c r="AT906" t="s">
        <v>431</v>
      </c>
      <c r="AU906" t="s">
        <v>405</v>
      </c>
      <c r="AV906" t="s">
        <v>405</v>
      </c>
      <c r="AW906" t="s">
        <v>623</v>
      </c>
      <c r="AX906" t="s">
        <v>623</v>
      </c>
      <c r="AY906" t="s">
        <v>431</v>
      </c>
      <c r="AZ906" t="s">
        <v>438</v>
      </c>
      <c r="BA906" t="s">
        <v>438</v>
      </c>
      <c r="BB906" t="s">
        <v>438</v>
      </c>
      <c r="BC906" t="s">
        <v>438</v>
      </c>
      <c r="BD906" t="s">
        <v>439</v>
      </c>
      <c r="BE906" t="s">
        <v>483</v>
      </c>
      <c r="BF906" t="s">
        <v>441</v>
      </c>
      <c r="BG906" t="s">
        <v>442</v>
      </c>
      <c r="BH906" t="s">
        <v>442</v>
      </c>
      <c r="BI906" t="s">
        <v>438</v>
      </c>
      <c r="BJ906" t="s">
        <v>643</v>
      </c>
      <c r="BK906" t="s">
        <v>643</v>
      </c>
      <c r="BM906" t="s">
        <v>444</v>
      </c>
      <c r="BN906" t="s">
        <v>447</v>
      </c>
    </row>
    <row r="907" spans="1:66">
      <c r="A907">
        <v>903</v>
      </c>
      <c r="B907" t="s">
        <v>186</v>
      </c>
      <c r="C907" t="s">
        <v>8309</v>
      </c>
      <c r="D907" t="s">
        <v>1874</v>
      </c>
      <c r="E907" t="s">
        <v>8310</v>
      </c>
      <c r="F907" t="s">
        <v>2358</v>
      </c>
      <c r="G907" t="s">
        <v>403</v>
      </c>
      <c r="H907" t="s">
        <v>1171</v>
      </c>
      <c r="I907" t="s">
        <v>405</v>
      </c>
      <c r="J907" t="s">
        <v>8311</v>
      </c>
      <c r="K907" t="s">
        <v>8311</v>
      </c>
      <c r="L907" t="s">
        <v>8312</v>
      </c>
      <c r="M907" t="s">
        <v>1879</v>
      </c>
      <c r="N907" t="s">
        <v>1875</v>
      </c>
      <c r="O907" t="s">
        <v>8313</v>
      </c>
      <c r="P907" t="s">
        <v>732</v>
      </c>
      <c r="Q907" t="s">
        <v>8314</v>
      </c>
      <c r="R907" t="s">
        <v>8311</v>
      </c>
      <c r="S907" t="s">
        <v>8311</v>
      </c>
      <c r="T907" t="s">
        <v>8312</v>
      </c>
      <c r="U907" t="s">
        <v>8315</v>
      </c>
      <c r="V907" t="s">
        <v>8316</v>
      </c>
      <c r="W907" t="s">
        <v>2343</v>
      </c>
      <c r="X907" t="s">
        <v>643</v>
      </c>
      <c r="Y907" t="s">
        <v>2343</v>
      </c>
      <c r="Z907" t="s">
        <v>643</v>
      </c>
      <c r="AA907" t="s">
        <v>2346</v>
      </c>
      <c r="AB907" t="s">
        <v>2351</v>
      </c>
      <c r="AC907" t="s">
        <v>2346</v>
      </c>
      <c r="AD907" t="s">
        <v>2351</v>
      </c>
      <c r="AE907" t="s">
        <v>4677</v>
      </c>
      <c r="AF907" t="s">
        <v>2953</v>
      </c>
      <c r="AG907" t="s">
        <v>2953</v>
      </c>
      <c r="AH907" t="s">
        <v>2784</v>
      </c>
      <c r="AI907" t="s">
        <v>2953</v>
      </c>
      <c r="AJ907" t="s">
        <v>2784</v>
      </c>
      <c r="AK907" t="s">
        <v>517</v>
      </c>
      <c r="AL907" t="s">
        <v>518</v>
      </c>
      <c r="AM907" t="s">
        <v>474</v>
      </c>
      <c r="AN907" t="s">
        <v>427</v>
      </c>
      <c r="AO907" t="s">
        <v>428</v>
      </c>
      <c r="AP907" t="s">
        <v>8317</v>
      </c>
      <c r="AQ907" t="s">
        <v>483</v>
      </c>
      <c r="AR907" t="s">
        <v>431</v>
      </c>
      <c r="AS907" t="s">
        <v>477</v>
      </c>
      <c r="AT907" t="s">
        <v>431</v>
      </c>
      <c r="AU907" t="s">
        <v>520</v>
      </c>
      <c r="AV907" t="s">
        <v>479</v>
      </c>
      <c r="AW907" t="s">
        <v>521</v>
      </c>
      <c r="AX907" t="s">
        <v>521</v>
      </c>
      <c r="AY907" t="s">
        <v>431</v>
      </c>
      <c r="AZ907" t="s">
        <v>438</v>
      </c>
      <c r="BA907" t="s">
        <v>438</v>
      </c>
      <c r="BB907" t="s">
        <v>438</v>
      </c>
      <c r="BC907" t="s">
        <v>438</v>
      </c>
      <c r="BD907" t="s">
        <v>439</v>
      </c>
      <c r="BE907" t="s">
        <v>483</v>
      </c>
      <c r="BF907" t="s">
        <v>1349</v>
      </c>
      <c r="BG907" t="s">
        <v>442</v>
      </c>
      <c r="BH907" t="s">
        <v>442</v>
      </c>
      <c r="BI907" t="s">
        <v>438</v>
      </c>
      <c r="BJ907" t="s">
        <v>2784</v>
      </c>
      <c r="BK907" t="s">
        <v>2784</v>
      </c>
      <c r="BM907" t="s">
        <v>444</v>
      </c>
      <c r="BN907" t="s">
        <v>447</v>
      </c>
    </row>
    <row r="908" spans="1:66">
      <c r="A908">
        <v>904</v>
      </c>
      <c r="B908" t="s">
        <v>186</v>
      </c>
      <c r="C908" t="s">
        <v>8318</v>
      </c>
      <c r="D908" t="s">
        <v>6975</v>
      </c>
      <c r="E908" t="s">
        <v>8318</v>
      </c>
      <c r="F908" t="s">
        <v>2358</v>
      </c>
      <c r="G908" t="s">
        <v>403</v>
      </c>
      <c r="H908" t="s">
        <v>578</v>
      </c>
      <c r="I908" t="s">
        <v>405</v>
      </c>
      <c r="J908" t="s">
        <v>6976</v>
      </c>
      <c r="K908" t="s">
        <v>6976</v>
      </c>
      <c r="L908" t="s">
        <v>6977</v>
      </c>
      <c r="M908" t="s">
        <v>6978</v>
      </c>
      <c r="N908" t="s">
        <v>6979</v>
      </c>
      <c r="O908" t="s">
        <v>6980</v>
      </c>
      <c r="P908" t="s">
        <v>6980</v>
      </c>
      <c r="Q908" t="s">
        <v>6981</v>
      </c>
      <c r="R908" t="s">
        <v>6976</v>
      </c>
      <c r="S908" t="s">
        <v>6976</v>
      </c>
      <c r="T908" t="s">
        <v>6977</v>
      </c>
      <c r="U908" t="s">
        <v>8170</v>
      </c>
      <c r="V908" t="s">
        <v>8171</v>
      </c>
      <c r="W908" t="s">
        <v>1838</v>
      </c>
      <c r="X908" t="s">
        <v>3407</v>
      </c>
      <c r="Y908" t="s">
        <v>3026</v>
      </c>
      <c r="Z908" t="s">
        <v>3407</v>
      </c>
      <c r="AA908" t="s">
        <v>3407</v>
      </c>
      <c r="AB908" t="s">
        <v>643</v>
      </c>
      <c r="AC908" t="s">
        <v>2907</v>
      </c>
      <c r="AD908" t="s">
        <v>643</v>
      </c>
      <c r="AE908" t="s">
        <v>1085</v>
      </c>
      <c r="AF908" t="s">
        <v>643</v>
      </c>
      <c r="AG908" t="s">
        <v>1085</v>
      </c>
      <c r="AH908" t="s">
        <v>643</v>
      </c>
      <c r="AI908" t="s">
        <v>1090</v>
      </c>
      <c r="AJ908" t="s">
        <v>643</v>
      </c>
      <c r="AK908" t="s">
        <v>517</v>
      </c>
      <c r="AL908" t="s">
        <v>592</v>
      </c>
      <c r="AM908" t="s">
        <v>1048</v>
      </c>
      <c r="AN908" t="s">
        <v>427</v>
      </c>
      <c r="AO908" t="s">
        <v>428</v>
      </c>
      <c r="AP908" t="s">
        <v>8319</v>
      </c>
      <c r="AQ908" t="s">
        <v>5511</v>
      </c>
      <c r="AR908" t="s">
        <v>431</v>
      </c>
      <c r="AS908" t="s">
        <v>477</v>
      </c>
      <c r="AT908" t="s">
        <v>431</v>
      </c>
      <c r="AU908" t="s">
        <v>405</v>
      </c>
      <c r="AV908" t="s">
        <v>405</v>
      </c>
      <c r="AW908" t="s">
        <v>623</v>
      </c>
      <c r="AX908" t="s">
        <v>623</v>
      </c>
      <c r="AY908" t="s">
        <v>431</v>
      </c>
      <c r="AZ908" t="s">
        <v>438</v>
      </c>
      <c r="BA908" t="s">
        <v>438</v>
      </c>
      <c r="BB908" t="s">
        <v>438</v>
      </c>
      <c r="BC908" t="s">
        <v>438</v>
      </c>
      <c r="BD908" t="s">
        <v>439</v>
      </c>
      <c r="BE908" t="s">
        <v>1453</v>
      </c>
      <c r="BF908" t="s">
        <v>1742</v>
      </c>
      <c r="BG908" t="s">
        <v>438</v>
      </c>
      <c r="BH908" t="s">
        <v>438</v>
      </c>
      <c r="BI908" t="s">
        <v>438</v>
      </c>
      <c r="BM908" t="s">
        <v>862</v>
      </c>
      <c r="BN908" t="s">
        <v>444</v>
      </c>
    </row>
    <row r="909" spans="1:66">
      <c r="A909">
        <v>905</v>
      </c>
      <c r="B909" t="s">
        <v>186</v>
      </c>
      <c r="C909" t="s">
        <v>8320</v>
      </c>
      <c r="D909" t="s">
        <v>8321</v>
      </c>
      <c r="E909" t="s">
        <v>8322</v>
      </c>
      <c r="F909" t="s">
        <v>2358</v>
      </c>
      <c r="G909" t="s">
        <v>403</v>
      </c>
      <c r="H909" t="s">
        <v>598</v>
      </c>
      <c r="I909" t="s">
        <v>405</v>
      </c>
      <c r="J909" t="s">
        <v>405</v>
      </c>
      <c r="K909" t="s">
        <v>405</v>
      </c>
      <c r="L909" t="s">
        <v>8323</v>
      </c>
      <c r="M909" t="s">
        <v>405</v>
      </c>
      <c r="N909" t="s">
        <v>405</v>
      </c>
      <c r="O909" t="s">
        <v>8324</v>
      </c>
      <c r="P909" t="s">
        <v>8325</v>
      </c>
      <c r="Q909" t="s">
        <v>8326</v>
      </c>
      <c r="R909" t="s">
        <v>405</v>
      </c>
      <c r="S909" t="s">
        <v>405</v>
      </c>
      <c r="T909" t="s">
        <v>8323</v>
      </c>
      <c r="U909" t="s">
        <v>8327</v>
      </c>
      <c r="V909" t="s">
        <v>8328</v>
      </c>
      <c r="W909" t="s">
        <v>642</v>
      </c>
      <c r="X909" t="s">
        <v>1085</v>
      </c>
      <c r="Y909" t="s">
        <v>642</v>
      </c>
      <c r="Z909" t="s">
        <v>1085</v>
      </c>
      <c r="AA909" t="s">
        <v>1085</v>
      </c>
      <c r="AB909" t="s">
        <v>643</v>
      </c>
      <c r="AC909" t="s">
        <v>1085</v>
      </c>
      <c r="AD909" t="s">
        <v>643</v>
      </c>
      <c r="AE909" t="s">
        <v>1085</v>
      </c>
      <c r="AF909" t="s">
        <v>643</v>
      </c>
      <c r="AG909" t="s">
        <v>2404</v>
      </c>
      <c r="AH909" t="s">
        <v>2404</v>
      </c>
      <c r="AI909" t="s">
        <v>2950</v>
      </c>
      <c r="AJ909" t="s">
        <v>2950</v>
      </c>
      <c r="AK909" t="s">
        <v>517</v>
      </c>
      <c r="AL909" t="s">
        <v>592</v>
      </c>
      <c r="AM909" t="s">
        <v>426</v>
      </c>
      <c r="AN909" t="s">
        <v>427</v>
      </c>
      <c r="AO909" t="s">
        <v>8329</v>
      </c>
      <c r="AP909" t="s">
        <v>8330</v>
      </c>
      <c r="AQ909" t="s">
        <v>8331</v>
      </c>
      <c r="AR909" t="s">
        <v>431</v>
      </c>
      <c r="AS909" t="s">
        <v>477</v>
      </c>
      <c r="AT909" t="s">
        <v>431</v>
      </c>
      <c r="AU909" t="s">
        <v>405</v>
      </c>
      <c r="AV909" t="s">
        <v>405</v>
      </c>
      <c r="AW909" t="s">
        <v>623</v>
      </c>
      <c r="AX909" t="s">
        <v>623</v>
      </c>
      <c r="AY909" t="s">
        <v>431</v>
      </c>
      <c r="AZ909" t="s">
        <v>438</v>
      </c>
      <c r="BA909" t="s">
        <v>438</v>
      </c>
      <c r="BB909" t="s">
        <v>438</v>
      </c>
      <c r="BC909" t="s">
        <v>438</v>
      </c>
      <c r="BD909" t="s">
        <v>439</v>
      </c>
      <c r="BE909" t="s">
        <v>2705</v>
      </c>
      <c r="BF909" t="s">
        <v>441</v>
      </c>
      <c r="BG909" t="s">
        <v>442</v>
      </c>
      <c r="BH909" t="s">
        <v>438</v>
      </c>
      <c r="BI909" t="s">
        <v>438</v>
      </c>
      <c r="BJ909" t="s">
        <v>2404</v>
      </c>
      <c r="BM909" t="s">
        <v>485</v>
      </c>
      <c r="BN909" t="s">
        <v>845</v>
      </c>
    </row>
    <row r="910" spans="1:66">
      <c r="A910">
        <v>906</v>
      </c>
      <c r="B910" t="s">
        <v>186</v>
      </c>
      <c r="C910" t="s">
        <v>8332</v>
      </c>
      <c r="D910" t="s">
        <v>8333</v>
      </c>
      <c r="E910" t="s">
        <v>8334</v>
      </c>
      <c r="F910" t="s">
        <v>2358</v>
      </c>
      <c r="G910" t="s">
        <v>403</v>
      </c>
      <c r="H910" t="s">
        <v>598</v>
      </c>
      <c r="I910" t="s">
        <v>405</v>
      </c>
      <c r="J910" t="s">
        <v>405</v>
      </c>
      <c r="K910" t="s">
        <v>405</v>
      </c>
      <c r="L910" t="s">
        <v>8335</v>
      </c>
      <c r="M910" t="s">
        <v>8336</v>
      </c>
      <c r="N910" t="s">
        <v>8337</v>
      </c>
      <c r="O910" t="s">
        <v>8338</v>
      </c>
      <c r="P910" t="s">
        <v>8339</v>
      </c>
      <c r="Q910" t="s">
        <v>8340</v>
      </c>
      <c r="R910" t="s">
        <v>405</v>
      </c>
      <c r="S910" t="s">
        <v>405</v>
      </c>
      <c r="T910" t="s">
        <v>8335</v>
      </c>
      <c r="U910" t="s">
        <v>8341</v>
      </c>
      <c r="V910" t="s">
        <v>8342</v>
      </c>
      <c r="W910" t="s">
        <v>1179</v>
      </c>
      <c r="X910" t="s">
        <v>975</v>
      </c>
      <c r="Y910" t="s">
        <v>1030</v>
      </c>
      <c r="Z910" t="s">
        <v>641</v>
      </c>
      <c r="AA910" t="s">
        <v>3026</v>
      </c>
      <c r="AB910" t="s">
        <v>2686</v>
      </c>
      <c r="AC910" t="s">
        <v>3523</v>
      </c>
      <c r="AD910" t="s">
        <v>643</v>
      </c>
      <c r="AE910" t="s">
        <v>3523</v>
      </c>
      <c r="AF910" t="s">
        <v>643</v>
      </c>
      <c r="AG910" t="s">
        <v>2404</v>
      </c>
      <c r="AH910" t="s">
        <v>2405</v>
      </c>
      <c r="AI910" t="s">
        <v>3138</v>
      </c>
      <c r="AJ910" t="s">
        <v>2351</v>
      </c>
      <c r="AK910" t="s">
        <v>517</v>
      </c>
      <c r="AL910" t="s">
        <v>592</v>
      </c>
      <c r="AM910" t="s">
        <v>426</v>
      </c>
      <c r="AN910" t="s">
        <v>427</v>
      </c>
      <c r="AO910" t="s">
        <v>8343</v>
      </c>
      <c r="AP910" t="s">
        <v>8344</v>
      </c>
      <c r="AQ910" t="s">
        <v>8345</v>
      </c>
      <c r="AR910" t="s">
        <v>431</v>
      </c>
      <c r="AS910" t="s">
        <v>477</v>
      </c>
      <c r="AT910" t="s">
        <v>431</v>
      </c>
      <c r="AU910" t="s">
        <v>405</v>
      </c>
      <c r="AV910" t="s">
        <v>405</v>
      </c>
      <c r="AW910" t="s">
        <v>623</v>
      </c>
      <c r="AX910" t="s">
        <v>623</v>
      </c>
      <c r="AY910" t="s">
        <v>431</v>
      </c>
      <c r="AZ910" t="s">
        <v>438</v>
      </c>
      <c r="BA910" t="s">
        <v>438</v>
      </c>
      <c r="BB910" t="s">
        <v>438</v>
      </c>
      <c r="BC910" t="s">
        <v>438</v>
      </c>
      <c r="BD910" t="s">
        <v>439</v>
      </c>
      <c r="BE910" t="s">
        <v>8346</v>
      </c>
      <c r="BF910" t="s">
        <v>441</v>
      </c>
      <c r="BG910" t="s">
        <v>442</v>
      </c>
      <c r="BH910" t="s">
        <v>438</v>
      </c>
      <c r="BI910" t="s">
        <v>438</v>
      </c>
      <c r="BJ910" t="s">
        <v>2284</v>
      </c>
      <c r="BM910" t="s">
        <v>1035</v>
      </c>
      <c r="BN910" t="s">
        <v>485</v>
      </c>
    </row>
    <row r="911" spans="1:66">
      <c r="A911">
        <v>907</v>
      </c>
      <c r="B911" t="s">
        <v>186</v>
      </c>
      <c r="C911" t="s">
        <v>8347</v>
      </c>
      <c r="D911" t="s">
        <v>8348</v>
      </c>
      <c r="E911" t="s">
        <v>8347</v>
      </c>
      <c r="F911" t="s">
        <v>2358</v>
      </c>
      <c r="G911" t="s">
        <v>403</v>
      </c>
      <c r="H911" t="s">
        <v>1171</v>
      </c>
      <c r="I911" t="s">
        <v>405</v>
      </c>
      <c r="J911" t="s">
        <v>8349</v>
      </c>
      <c r="K911" t="s">
        <v>405</v>
      </c>
      <c r="L911" t="s">
        <v>8350</v>
      </c>
      <c r="M911" t="s">
        <v>405</v>
      </c>
      <c r="N911" t="s">
        <v>8351</v>
      </c>
      <c r="O911" t="s">
        <v>8352</v>
      </c>
      <c r="P911" t="s">
        <v>8353</v>
      </c>
      <c r="Q911" t="s">
        <v>8354</v>
      </c>
      <c r="R911" t="s">
        <v>8349</v>
      </c>
      <c r="S911" t="s">
        <v>405</v>
      </c>
      <c r="T911" t="s">
        <v>8350</v>
      </c>
      <c r="U911" t="s">
        <v>8355</v>
      </c>
      <c r="V911" t="s">
        <v>8356</v>
      </c>
      <c r="W911" t="s">
        <v>642</v>
      </c>
      <c r="X911" t="s">
        <v>3600</v>
      </c>
      <c r="Y911" t="s">
        <v>2769</v>
      </c>
      <c r="Z911" t="s">
        <v>1085</v>
      </c>
      <c r="AA911" t="s">
        <v>1086</v>
      </c>
      <c r="AB911" t="s">
        <v>2539</v>
      </c>
      <c r="AC911" t="s">
        <v>2419</v>
      </c>
      <c r="AD911" t="s">
        <v>2686</v>
      </c>
      <c r="AE911" t="s">
        <v>3523</v>
      </c>
      <c r="AF911" t="s">
        <v>643</v>
      </c>
      <c r="AG911" t="s">
        <v>643</v>
      </c>
      <c r="AH911" t="s">
        <v>643</v>
      </c>
      <c r="AI911" t="s">
        <v>643</v>
      </c>
      <c r="AJ911" t="s">
        <v>643</v>
      </c>
      <c r="AK911" t="s">
        <v>517</v>
      </c>
      <c r="AL911" t="s">
        <v>644</v>
      </c>
      <c r="AM911" t="s">
        <v>426</v>
      </c>
      <c r="AN911" t="s">
        <v>427</v>
      </c>
      <c r="AO911" t="s">
        <v>428</v>
      </c>
      <c r="AP911" t="s">
        <v>429</v>
      </c>
      <c r="AQ911" t="s">
        <v>573</v>
      </c>
      <c r="AR911" t="s">
        <v>431</v>
      </c>
      <c r="AS911" t="s">
        <v>432</v>
      </c>
      <c r="AT911" t="s">
        <v>431</v>
      </c>
      <c r="AU911" t="s">
        <v>520</v>
      </c>
      <c r="AV911" t="s">
        <v>479</v>
      </c>
      <c r="AW911" t="s">
        <v>480</v>
      </c>
      <c r="AX911" t="s">
        <v>481</v>
      </c>
      <c r="AY911" t="s">
        <v>437</v>
      </c>
      <c r="AZ911" t="s">
        <v>438</v>
      </c>
      <c r="BA911" t="s">
        <v>438</v>
      </c>
      <c r="BB911" t="s">
        <v>438</v>
      </c>
      <c r="BC911" t="s">
        <v>438</v>
      </c>
      <c r="BD911" t="s">
        <v>482</v>
      </c>
      <c r="BE911" t="s">
        <v>573</v>
      </c>
      <c r="BF911" t="s">
        <v>8357</v>
      </c>
      <c r="BG911" t="s">
        <v>442</v>
      </c>
      <c r="BH911" t="s">
        <v>442</v>
      </c>
      <c r="BI911" t="s">
        <v>438</v>
      </c>
      <c r="BJ911" t="s">
        <v>643</v>
      </c>
      <c r="BK911" t="s">
        <v>643</v>
      </c>
      <c r="BM911" t="s">
        <v>485</v>
      </c>
      <c r="BN911" t="s">
        <v>447</v>
      </c>
    </row>
    <row r="912" spans="1:66">
      <c r="A912">
        <v>908</v>
      </c>
      <c r="B912" t="s">
        <v>486</v>
      </c>
      <c r="C912" t="s">
        <v>8358</v>
      </c>
      <c r="D912" t="s">
        <v>8359</v>
      </c>
      <c r="BM912" t="s">
        <v>447</v>
      </c>
      <c r="BN912" t="s">
        <v>447</v>
      </c>
    </row>
    <row r="913" spans="1:66">
      <c r="A913">
        <v>909</v>
      </c>
      <c r="B913" t="s">
        <v>186</v>
      </c>
      <c r="C913" t="s">
        <v>8360</v>
      </c>
      <c r="D913" t="s">
        <v>8361</v>
      </c>
      <c r="E913" t="s">
        <v>8360</v>
      </c>
      <c r="F913" t="s">
        <v>2358</v>
      </c>
      <c r="G913" t="s">
        <v>403</v>
      </c>
      <c r="H913" t="s">
        <v>1171</v>
      </c>
      <c r="I913" t="s">
        <v>405</v>
      </c>
      <c r="J913" t="s">
        <v>8362</v>
      </c>
      <c r="K913" t="s">
        <v>8363</v>
      </c>
      <c r="L913" t="s">
        <v>8364</v>
      </c>
      <c r="M913" t="s">
        <v>405</v>
      </c>
      <c r="N913" t="s">
        <v>8365</v>
      </c>
      <c r="O913" t="s">
        <v>405</v>
      </c>
      <c r="P913" t="s">
        <v>8366</v>
      </c>
      <c r="Q913" t="s">
        <v>1245</v>
      </c>
      <c r="R913" t="s">
        <v>8362</v>
      </c>
      <c r="S913" t="s">
        <v>8363</v>
      </c>
      <c r="T913" t="s">
        <v>8364</v>
      </c>
      <c r="U913" t="s">
        <v>8367</v>
      </c>
      <c r="V913" t="s">
        <v>8368</v>
      </c>
      <c r="W913" t="s">
        <v>1179</v>
      </c>
      <c r="X913" t="s">
        <v>641</v>
      </c>
      <c r="Y913" t="s">
        <v>1179</v>
      </c>
      <c r="Z913" t="s">
        <v>641</v>
      </c>
      <c r="AA913" t="s">
        <v>642</v>
      </c>
      <c r="AB913" t="s">
        <v>643</v>
      </c>
      <c r="AC913" t="s">
        <v>2404</v>
      </c>
      <c r="AD913" t="s">
        <v>3127</v>
      </c>
      <c r="AE913" t="s">
        <v>2950</v>
      </c>
      <c r="AF913" t="s">
        <v>3127</v>
      </c>
      <c r="AG913" t="s">
        <v>2950</v>
      </c>
      <c r="AH913" t="s">
        <v>3892</v>
      </c>
      <c r="AI913" t="s">
        <v>2717</v>
      </c>
      <c r="AJ913" t="s">
        <v>3892</v>
      </c>
      <c r="AK913" t="s">
        <v>517</v>
      </c>
      <c r="AL913" t="s">
        <v>518</v>
      </c>
      <c r="AM913" t="s">
        <v>426</v>
      </c>
      <c r="AN913" t="s">
        <v>427</v>
      </c>
      <c r="AO913" t="s">
        <v>572</v>
      </c>
      <c r="AP913" t="s">
        <v>429</v>
      </c>
      <c r="AQ913" t="s">
        <v>8369</v>
      </c>
      <c r="AR913" t="s">
        <v>431</v>
      </c>
      <c r="AS913" t="s">
        <v>477</v>
      </c>
      <c r="AT913" t="s">
        <v>431</v>
      </c>
      <c r="AU913" t="s">
        <v>433</v>
      </c>
      <c r="AV913" t="s">
        <v>479</v>
      </c>
      <c r="AW913" t="s">
        <v>521</v>
      </c>
      <c r="AX913" t="s">
        <v>1049</v>
      </c>
      <c r="AY913" t="s">
        <v>437</v>
      </c>
      <c r="AZ913" t="s">
        <v>438</v>
      </c>
      <c r="BA913" t="s">
        <v>438</v>
      </c>
      <c r="BB913" t="s">
        <v>438</v>
      </c>
      <c r="BC913" t="s">
        <v>438</v>
      </c>
      <c r="BD913" t="s">
        <v>2569</v>
      </c>
      <c r="BE913" t="s">
        <v>8370</v>
      </c>
      <c r="BF913" t="s">
        <v>441</v>
      </c>
      <c r="BG913" t="s">
        <v>442</v>
      </c>
      <c r="BH913" t="s">
        <v>438</v>
      </c>
      <c r="BI913" t="s">
        <v>442</v>
      </c>
      <c r="BJ913" t="s">
        <v>4292</v>
      </c>
      <c r="BL913" t="s">
        <v>4677</v>
      </c>
      <c r="BM913" t="s">
        <v>443</v>
      </c>
      <c r="BN913" t="s">
        <v>845</v>
      </c>
    </row>
    <row r="914" spans="1:66">
      <c r="A914">
        <v>910</v>
      </c>
      <c r="B914" t="s">
        <v>186</v>
      </c>
      <c r="C914" t="s">
        <v>8371</v>
      </c>
      <c r="D914" t="s">
        <v>8372</v>
      </c>
      <c r="E914" t="s">
        <v>8371</v>
      </c>
      <c r="F914" t="s">
        <v>2358</v>
      </c>
      <c r="G914" t="s">
        <v>403</v>
      </c>
      <c r="H914" t="s">
        <v>1171</v>
      </c>
      <c r="I914" t="s">
        <v>405</v>
      </c>
      <c r="J914" t="s">
        <v>405</v>
      </c>
      <c r="K914" t="s">
        <v>405</v>
      </c>
      <c r="L914" t="s">
        <v>8373</v>
      </c>
      <c r="M914" t="s">
        <v>405</v>
      </c>
      <c r="N914" t="s">
        <v>8374</v>
      </c>
      <c r="O914" t="s">
        <v>8375</v>
      </c>
      <c r="P914" t="s">
        <v>8376</v>
      </c>
      <c r="Q914" t="s">
        <v>8377</v>
      </c>
      <c r="R914" t="s">
        <v>405</v>
      </c>
      <c r="S914" t="s">
        <v>405</v>
      </c>
      <c r="T914" t="s">
        <v>8373</v>
      </c>
      <c r="U914" t="s">
        <v>8378</v>
      </c>
      <c r="V914" t="s">
        <v>8379</v>
      </c>
      <c r="W914" t="s">
        <v>2328</v>
      </c>
      <c r="X914" t="s">
        <v>8380</v>
      </c>
      <c r="Y914" t="s">
        <v>2328</v>
      </c>
      <c r="Z914" t="s">
        <v>8380</v>
      </c>
      <c r="AA914" t="s">
        <v>1838</v>
      </c>
      <c r="AB914" t="s">
        <v>643</v>
      </c>
      <c r="AC914" t="s">
        <v>2555</v>
      </c>
      <c r="AD914" t="s">
        <v>2405</v>
      </c>
      <c r="AE914" t="s">
        <v>3587</v>
      </c>
      <c r="AF914" t="s">
        <v>4442</v>
      </c>
      <c r="AG914" t="s">
        <v>8381</v>
      </c>
      <c r="AH914" t="s">
        <v>2350</v>
      </c>
      <c r="AI914" t="s">
        <v>2950</v>
      </c>
      <c r="AJ914" t="s">
        <v>2783</v>
      </c>
      <c r="AK914" t="s">
        <v>517</v>
      </c>
      <c r="AL914" t="s">
        <v>518</v>
      </c>
      <c r="AM914" t="s">
        <v>1048</v>
      </c>
      <c r="AN914" t="s">
        <v>427</v>
      </c>
      <c r="AO914" t="s">
        <v>428</v>
      </c>
      <c r="AP914" t="s">
        <v>1574</v>
      </c>
      <c r="AQ914" t="s">
        <v>8382</v>
      </c>
      <c r="AR914" t="s">
        <v>431</v>
      </c>
      <c r="AS914" t="s">
        <v>477</v>
      </c>
      <c r="AT914" t="s">
        <v>431</v>
      </c>
      <c r="AU914" t="s">
        <v>405</v>
      </c>
      <c r="AV914" t="s">
        <v>405</v>
      </c>
      <c r="AW914" t="s">
        <v>623</v>
      </c>
      <c r="AX914" t="s">
        <v>623</v>
      </c>
      <c r="AY914" t="s">
        <v>431</v>
      </c>
      <c r="AZ914" t="s">
        <v>438</v>
      </c>
      <c r="BA914" t="s">
        <v>438</v>
      </c>
      <c r="BB914" t="s">
        <v>438</v>
      </c>
      <c r="BC914" t="s">
        <v>438</v>
      </c>
      <c r="BD914" t="s">
        <v>439</v>
      </c>
      <c r="BE914" t="s">
        <v>6711</v>
      </c>
      <c r="BF914" t="s">
        <v>1349</v>
      </c>
      <c r="BG914" t="s">
        <v>442</v>
      </c>
      <c r="BH914" t="s">
        <v>442</v>
      </c>
      <c r="BI914" t="s">
        <v>438</v>
      </c>
      <c r="BJ914" t="s">
        <v>2350</v>
      </c>
      <c r="BK914" t="s">
        <v>2350</v>
      </c>
      <c r="BM914" t="s">
        <v>443</v>
      </c>
      <c r="BN914" t="s">
        <v>443</v>
      </c>
    </row>
    <row r="915" spans="1:66">
      <c r="A915">
        <v>911</v>
      </c>
      <c r="B915" t="s">
        <v>486</v>
      </c>
      <c r="C915" t="s">
        <v>8383</v>
      </c>
      <c r="D915" t="s">
        <v>8384</v>
      </c>
      <c r="BM915" t="s">
        <v>845</v>
      </c>
      <c r="BN915" t="s">
        <v>447</v>
      </c>
    </row>
    <row r="916" spans="1:66">
      <c r="A916">
        <v>912</v>
      </c>
      <c r="B916" t="s">
        <v>186</v>
      </c>
      <c r="C916" t="s">
        <v>8385</v>
      </c>
      <c r="D916" t="s">
        <v>8372</v>
      </c>
      <c r="E916" t="s">
        <v>8386</v>
      </c>
      <c r="F916" t="s">
        <v>2358</v>
      </c>
      <c r="G916" t="s">
        <v>403</v>
      </c>
      <c r="H916" t="s">
        <v>1171</v>
      </c>
      <c r="I916" t="s">
        <v>405</v>
      </c>
      <c r="J916" t="s">
        <v>405</v>
      </c>
      <c r="K916" t="s">
        <v>405</v>
      </c>
      <c r="L916" t="s">
        <v>8373</v>
      </c>
      <c r="M916" t="s">
        <v>405</v>
      </c>
      <c r="N916" t="s">
        <v>8374</v>
      </c>
      <c r="O916" t="s">
        <v>8387</v>
      </c>
      <c r="P916" t="s">
        <v>8376</v>
      </c>
      <c r="Q916" t="s">
        <v>8388</v>
      </c>
      <c r="R916" t="s">
        <v>405</v>
      </c>
      <c r="S916" t="s">
        <v>405</v>
      </c>
      <c r="T916" t="s">
        <v>8373</v>
      </c>
      <c r="U916" t="s">
        <v>8389</v>
      </c>
      <c r="V916" t="s">
        <v>8390</v>
      </c>
      <c r="W916" t="s">
        <v>2328</v>
      </c>
      <c r="X916" t="s">
        <v>8380</v>
      </c>
      <c r="Y916" t="s">
        <v>2328</v>
      </c>
      <c r="Z916" t="s">
        <v>8380</v>
      </c>
      <c r="AA916" t="s">
        <v>1838</v>
      </c>
      <c r="AB916" t="s">
        <v>643</v>
      </c>
      <c r="AC916" t="s">
        <v>2555</v>
      </c>
      <c r="AD916" t="s">
        <v>2405</v>
      </c>
      <c r="AE916" t="s">
        <v>3138</v>
      </c>
      <c r="AF916" t="s">
        <v>2347</v>
      </c>
      <c r="AG916" t="s">
        <v>2348</v>
      </c>
      <c r="AH916" t="s">
        <v>2351</v>
      </c>
      <c r="AI916" t="s">
        <v>2950</v>
      </c>
      <c r="AJ916" t="s">
        <v>2783</v>
      </c>
      <c r="AK916" t="s">
        <v>517</v>
      </c>
      <c r="AL916" t="s">
        <v>518</v>
      </c>
      <c r="AM916" t="s">
        <v>1048</v>
      </c>
      <c r="AN916" t="s">
        <v>427</v>
      </c>
      <c r="AO916" t="s">
        <v>428</v>
      </c>
      <c r="AP916" t="s">
        <v>1574</v>
      </c>
      <c r="AQ916" t="s">
        <v>8391</v>
      </c>
      <c r="AR916" t="s">
        <v>431</v>
      </c>
      <c r="AS916" t="s">
        <v>477</v>
      </c>
      <c r="AT916" t="s">
        <v>431</v>
      </c>
      <c r="AU916" t="s">
        <v>405</v>
      </c>
      <c r="AV916" t="s">
        <v>405</v>
      </c>
      <c r="AW916" t="s">
        <v>623</v>
      </c>
      <c r="AX916" t="s">
        <v>623</v>
      </c>
      <c r="AY916" t="s">
        <v>431</v>
      </c>
      <c r="AZ916" t="s">
        <v>438</v>
      </c>
      <c r="BA916" t="s">
        <v>438</v>
      </c>
      <c r="BB916" t="s">
        <v>438</v>
      </c>
      <c r="BC916" t="s">
        <v>438</v>
      </c>
      <c r="BD916" t="s">
        <v>439</v>
      </c>
      <c r="BE916" t="s">
        <v>1153</v>
      </c>
      <c r="BF916" t="s">
        <v>1349</v>
      </c>
      <c r="BG916" t="s">
        <v>442</v>
      </c>
      <c r="BH916" t="s">
        <v>442</v>
      </c>
      <c r="BI916" t="s">
        <v>438</v>
      </c>
      <c r="BJ916" t="s">
        <v>2351</v>
      </c>
      <c r="BK916" t="s">
        <v>2351</v>
      </c>
      <c r="BM916" t="s">
        <v>845</v>
      </c>
      <c r="BN916" t="s">
        <v>845</v>
      </c>
    </row>
    <row r="917" spans="1:66">
      <c r="A917">
        <v>913</v>
      </c>
      <c r="B917" t="s">
        <v>486</v>
      </c>
      <c r="C917" t="s">
        <v>8392</v>
      </c>
      <c r="D917" t="s">
        <v>8393</v>
      </c>
      <c r="BM917" t="s">
        <v>447</v>
      </c>
      <c r="BN917" t="s">
        <v>447</v>
      </c>
    </row>
    <row r="918" spans="1:66">
      <c r="A918">
        <v>914</v>
      </c>
      <c r="B918" t="s">
        <v>486</v>
      </c>
      <c r="C918" t="s">
        <v>1367</v>
      </c>
      <c r="D918" t="s">
        <v>1368</v>
      </c>
      <c r="BM918" t="s">
        <v>443</v>
      </c>
      <c r="BN918" t="s">
        <v>447</v>
      </c>
    </row>
    <row r="919" spans="1:66">
      <c r="A919">
        <v>915</v>
      </c>
      <c r="B919" t="s">
        <v>186</v>
      </c>
      <c r="C919" t="s">
        <v>8394</v>
      </c>
      <c r="D919" t="s">
        <v>8395</v>
      </c>
      <c r="E919" t="s">
        <v>8396</v>
      </c>
      <c r="F919" t="s">
        <v>2358</v>
      </c>
      <c r="G919" t="s">
        <v>403</v>
      </c>
      <c r="H919" t="s">
        <v>814</v>
      </c>
      <c r="I919" t="s">
        <v>405</v>
      </c>
      <c r="J919" t="s">
        <v>405</v>
      </c>
      <c r="K919" t="s">
        <v>405</v>
      </c>
      <c r="L919" t="s">
        <v>8397</v>
      </c>
      <c r="M919" t="s">
        <v>405</v>
      </c>
      <c r="N919" t="s">
        <v>8398</v>
      </c>
      <c r="O919" t="s">
        <v>8399</v>
      </c>
      <c r="P919" t="s">
        <v>8400</v>
      </c>
      <c r="Q919" t="s">
        <v>1063</v>
      </c>
      <c r="R919" t="s">
        <v>405</v>
      </c>
      <c r="S919" t="s">
        <v>405</v>
      </c>
      <c r="T919" t="s">
        <v>8397</v>
      </c>
      <c r="U919" t="s">
        <v>8401</v>
      </c>
      <c r="V919" t="s">
        <v>8402</v>
      </c>
      <c r="W919" t="s">
        <v>1491</v>
      </c>
      <c r="X919" t="s">
        <v>976</v>
      </c>
      <c r="Y919" t="s">
        <v>1491</v>
      </c>
      <c r="Z919" t="s">
        <v>976</v>
      </c>
      <c r="AA919" t="s">
        <v>8403</v>
      </c>
      <c r="AB919" t="s">
        <v>3575</v>
      </c>
      <c r="AC919" t="s">
        <v>8404</v>
      </c>
      <c r="AD919" t="s">
        <v>2029</v>
      </c>
      <c r="AE919" t="s">
        <v>8404</v>
      </c>
      <c r="AF919" t="s">
        <v>2029</v>
      </c>
      <c r="AG919" t="s">
        <v>2041</v>
      </c>
      <c r="AH919" t="s">
        <v>2683</v>
      </c>
      <c r="AI919" t="s">
        <v>2041</v>
      </c>
      <c r="AJ919" t="s">
        <v>2683</v>
      </c>
      <c r="AK919" t="s">
        <v>517</v>
      </c>
      <c r="AL919" t="s">
        <v>518</v>
      </c>
      <c r="AM919" t="s">
        <v>474</v>
      </c>
      <c r="AN919" t="s">
        <v>427</v>
      </c>
      <c r="AO919" t="s">
        <v>428</v>
      </c>
      <c r="AP919" t="s">
        <v>8405</v>
      </c>
      <c r="AQ919" t="s">
        <v>8406</v>
      </c>
      <c r="AR919" t="s">
        <v>431</v>
      </c>
      <c r="AS919" t="s">
        <v>477</v>
      </c>
      <c r="AT919" t="s">
        <v>431</v>
      </c>
      <c r="AU919" t="s">
        <v>405</v>
      </c>
      <c r="AV919" t="s">
        <v>405</v>
      </c>
      <c r="AW919" t="s">
        <v>623</v>
      </c>
      <c r="AX919" t="s">
        <v>623</v>
      </c>
      <c r="AY919" t="s">
        <v>437</v>
      </c>
      <c r="AZ919" t="s">
        <v>438</v>
      </c>
      <c r="BA919" t="s">
        <v>438</v>
      </c>
      <c r="BB919" t="s">
        <v>438</v>
      </c>
      <c r="BC919" t="s">
        <v>438</v>
      </c>
      <c r="BD919" t="s">
        <v>439</v>
      </c>
      <c r="BE919" t="s">
        <v>483</v>
      </c>
      <c r="BF919" t="s">
        <v>441</v>
      </c>
      <c r="BG919" t="s">
        <v>442</v>
      </c>
      <c r="BH919" t="s">
        <v>442</v>
      </c>
      <c r="BI919" t="s">
        <v>438</v>
      </c>
      <c r="BJ919" t="s">
        <v>2683</v>
      </c>
      <c r="BK919" t="s">
        <v>2683</v>
      </c>
      <c r="BM919" t="s">
        <v>447</v>
      </c>
      <c r="BN919" t="s">
        <v>447</v>
      </c>
    </row>
    <row r="920" spans="1:66">
      <c r="A920">
        <v>916</v>
      </c>
      <c r="B920" t="s">
        <v>186</v>
      </c>
      <c r="C920" t="s">
        <v>8407</v>
      </c>
      <c r="D920" t="s">
        <v>8408</v>
      </c>
      <c r="E920" t="s">
        <v>8409</v>
      </c>
      <c r="F920" t="s">
        <v>2358</v>
      </c>
      <c r="G920" t="s">
        <v>403</v>
      </c>
      <c r="H920" t="s">
        <v>814</v>
      </c>
      <c r="I920" t="s">
        <v>405</v>
      </c>
      <c r="J920" t="s">
        <v>405</v>
      </c>
      <c r="K920" t="s">
        <v>405</v>
      </c>
      <c r="L920" t="s">
        <v>8410</v>
      </c>
      <c r="M920" t="s">
        <v>405</v>
      </c>
      <c r="N920" t="s">
        <v>8411</v>
      </c>
      <c r="O920" t="s">
        <v>8412</v>
      </c>
      <c r="P920" t="s">
        <v>8413</v>
      </c>
      <c r="Q920" t="s">
        <v>8414</v>
      </c>
      <c r="R920" t="s">
        <v>405</v>
      </c>
      <c r="S920" t="s">
        <v>405</v>
      </c>
      <c r="T920" t="s">
        <v>8410</v>
      </c>
      <c r="U920" t="s">
        <v>8415</v>
      </c>
      <c r="V920" t="s">
        <v>8416</v>
      </c>
      <c r="W920" t="s">
        <v>2098</v>
      </c>
      <c r="X920" t="s">
        <v>978</v>
      </c>
      <c r="Y920" t="s">
        <v>2098</v>
      </c>
      <c r="Z920" t="s">
        <v>978</v>
      </c>
      <c r="AA920" t="s">
        <v>979</v>
      </c>
      <c r="AB920" t="s">
        <v>2029</v>
      </c>
      <c r="AC920" t="s">
        <v>2387</v>
      </c>
      <c r="AD920" t="s">
        <v>1267</v>
      </c>
      <c r="AE920" t="s">
        <v>1251</v>
      </c>
      <c r="AF920" t="s">
        <v>2239</v>
      </c>
      <c r="AG920" t="s">
        <v>2390</v>
      </c>
      <c r="AH920" t="s">
        <v>8417</v>
      </c>
      <c r="AI920" t="s">
        <v>6722</v>
      </c>
      <c r="AJ920" t="s">
        <v>980</v>
      </c>
      <c r="AK920" t="s">
        <v>517</v>
      </c>
      <c r="AL920" t="s">
        <v>518</v>
      </c>
      <c r="AM920" t="s">
        <v>426</v>
      </c>
      <c r="AN920" t="s">
        <v>427</v>
      </c>
      <c r="AO920" t="s">
        <v>428</v>
      </c>
      <c r="AP920" t="s">
        <v>2221</v>
      </c>
      <c r="AQ920" t="s">
        <v>8418</v>
      </c>
      <c r="AR920" t="s">
        <v>431</v>
      </c>
      <c r="AS920" t="s">
        <v>432</v>
      </c>
      <c r="AT920" t="s">
        <v>431</v>
      </c>
      <c r="AU920" t="s">
        <v>433</v>
      </c>
      <c r="AV920" t="s">
        <v>479</v>
      </c>
      <c r="AW920" t="s">
        <v>521</v>
      </c>
      <c r="AX920" t="s">
        <v>1131</v>
      </c>
      <c r="AY920" t="s">
        <v>431</v>
      </c>
      <c r="AZ920" t="s">
        <v>438</v>
      </c>
      <c r="BA920" t="s">
        <v>438</v>
      </c>
      <c r="BB920" t="s">
        <v>438</v>
      </c>
      <c r="BC920" t="s">
        <v>438</v>
      </c>
      <c r="BD920" t="s">
        <v>439</v>
      </c>
      <c r="BE920" t="s">
        <v>8419</v>
      </c>
      <c r="BF920" t="s">
        <v>441</v>
      </c>
      <c r="BG920" t="s">
        <v>442</v>
      </c>
      <c r="BH920" t="s">
        <v>442</v>
      </c>
      <c r="BI920" t="s">
        <v>438</v>
      </c>
      <c r="BJ920" t="s">
        <v>8417</v>
      </c>
      <c r="BK920" t="s">
        <v>8417</v>
      </c>
      <c r="BM920" t="s">
        <v>447</v>
      </c>
      <c r="BN920" t="s">
        <v>447</v>
      </c>
    </row>
    <row r="921" spans="1:66">
      <c r="A921">
        <v>917</v>
      </c>
      <c r="B921" t="s">
        <v>186</v>
      </c>
      <c r="C921" t="s">
        <v>8420</v>
      </c>
      <c r="D921" t="s">
        <v>8421</v>
      </c>
      <c r="E921" t="s">
        <v>8422</v>
      </c>
      <c r="F921" t="s">
        <v>2358</v>
      </c>
      <c r="G921" t="s">
        <v>403</v>
      </c>
      <c r="H921" t="s">
        <v>814</v>
      </c>
      <c r="I921" t="s">
        <v>405</v>
      </c>
      <c r="J921" t="s">
        <v>405</v>
      </c>
      <c r="K921" t="s">
        <v>405</v>
      </c>
      <c r="L921" t="s">
        <v>8423</v>
      </c>
      <c r="M921" t="s">
        <v>405</v>
      </c>
      <c r="N921" t="s">
        <v>5574</v>
      </c>
      <c r="O921" t="s">
        <v>8424</v>
      </c>
      <c r="P921" t="s">
        <v>8425</v>
      </c>
      <c r="Q921" t="s">
        <v>8426</v>
      </c>
      <c r="R921" t="s">
        <v>405</v>
      </c>
      <c r="S921" t="s">
        <v>405</v>
      </c>
      <c r="T921" t="s">
        <v>8423</v>
      </c>
      <c r="U921" t="s">
        <v>8427</v>
      </c>
      <c r="V921" t="s">
        <v>8428</v>
      </c>
      <c r="W921" t="s">
        <v>1090</v>
      </c>
      <c r="X921" t="s">
        <v>1635</v>
      </c>
      <c r="Y921" t="s">
        <v>1090</v>
      </c>
      <c r="Z921" t="s">
        <v>1635</v>
      </c>
      <c r="AA921" t="s">
        <v>1491</v>
      </c>
      <c r="AB921" t="s">
        <v>1249</v>
      </c>
      <c r="AC921" t="s">
        <v>1250</v>
      </c>
      <c r="AD921" t="s">
        <v>1267</v>
      </c>
      <c r="AE921" t="s">
        <v>981</v>
      </c>
      <c r="AF921" t="s">
        <v>2685</v>
      </c>
      <c r="AG921" t="s">
        <v>981</v>
      </c>
      <c r="AH921" t="s">
        <v>2685</v>
      </c>
      <c r="AI921" t="s">
        <v>981</v>
      </c>
      <c r="AJ921" t="s">
        <v>2685</v>
      </c>
      <c r="AK921" t="s">
        <v>517</v>
      </c>
      <c r="AL921" t="s">
        <v>518</v>
      </c>
      <c r="AM921" t="s">
        <v>474</v>
      </c>
      <c r="AN921" t="s">
        <v>427</v>
      </c>
      <c r="AO921" t="s">
        <v>428</v>
      </c>
      <c r="AP921" t="s">
        <v>8429</v>
      </c>
      <c r="AQ921" t="s">
        <v>5679</v>
      </c>
      <c r="AR921" t="s">
        <v>431</v>
      </c>
      <c r="AS921" t="s">
        <v>432</v>
      </c>
      <c r="AT921" t="s">
        <v>437</v>
      </c>
      <c r="AU921" t="s">
        <v>405</v>
      </c>
      <c r="AV921" t="s">
        <v>405</v>
      </c>
      <c r="AW921" t="s">
        <v>623</v>
      </c>
      <c r="AX921" t="s">
        <v>623</v>
      </c>
      <c r="AY921" t="s">
        <v>431</v>
      </c>
      <c r="AZ921" t="s">
        <v>438</v>
      </c>
      <c r="BA921" t="s">
        <v>438</v>
      </c>
      <c r="BB921" t="s">
        <v>438</v>
      </c>
      <c r="BC921" t="s">
        <v>438</v>
      </c>
      <c r="BD921" t="s">
        <v>439</v>
      </c>
      <c r="BE921" t="s">
        <v>8430</v>
      </c>
      <c r="BF921" t="s">
        <v>441</v>
      </c>
      <c r="BG921" t="s">
        <v>442</v>
      </c>
      <c r="BH921" t="s">
        <v>442</v>
      </c>
      <c r="BI921" t="s">
        <v>438</v>
      </c>
      <c r="BJ921" t="s">
        <v>3847</v>
      </c>
      <c r="BK921" t="s">
        <v>3847</v>
      </c>
      <c r="BM921" t="s">
        <v>444</v>
      </c>
      <c r="BN921" t="s">
        <v>8431</v>
      </c>
    </row>
    <row r="922" spans="1:66">
      <c r="A922">
        <v>918</v>
      </c>
      <c r="B922" t="s">
        <v>186</v>
      </c>
      <c r="C922" t="s">
        <v>8432</v>
      </c>
      <c r="D922" t="s">
        <v>8433</v>
      </c>
      <c r="E922" t="s">
        <v>8434</v>
      </c>
      <c r="F922" t="s">
        <v>2358</v>
      </c>
      <c r="G922" t="s">
        <v>403</v>
      </c>
      <c r="H922" t="s">
        <v>578</v>
      </c>
      <c r="I922" t="s">
        <v>405</v>
      </c>
      <c r="J922" t="s">
        <v>8435</v>
      </c>
      <c r="K922" t="s">
        <v>405</v>
      </c>
      <c r="L922" t="s">
        <v>8436</v>
      </c>
      <c r="M922" t="s">
        <v>405</v>
      </c>
      <c r="N922" t="s">
        <v>405</v>
      </c>
      <c r="O922" t="s">
        <v>8437</v>
      </c>
      <c r="P922" t="s">
        <v>8438</v>
      </c>
      <c r="Q922" t="s">
        <v>8439</v>
      </c>
      <c r="R922" t="s">
        <v>8435</v>
      </c>
      <c r="S922" t="s">
        <v>405</v>
      </c>
      <c r="T922" t="s">
        <v>8436</v>
      </c>
      <c r="U922" t="s">
        <v>8440</v>
      </c>
      <c r="V922" t="s">
        <v>8441</v>
      </c>
      <c r="W922" t="s">
        <v>1087</v>
      </c>
      <c r="X922" t="s">
        <v>2746</v>
      </c>
      <c r="Y922" t="s">
        <v>4867</v>
      </c>
      <c r="Z922" t="s">
        <v>3244</v>
      </c>
      <c r="AA922" t="s">
        <v>4632</v>
      </c>
      <c r="AB922" t="s">
        <v>3628</v>
      </c>
      <c r="AC922" t="s">
        <v>8442</v>
      </c>
      <c r="AD922" t="s">
        <v>2096</v>
      </c>
      <c r="AE922" t="s">
        <v>3732</v>
      </c>
      <c r="AF922" t="s">
        <v>2343</v>
      </c>
      <c r="AG922" t="s">
        <v>2452</v>
      </c>
      <c r="AH922" t="s">
        <v>3851</v>
      </c>
      <c r="AI922" t="s">
        <v>5080</v>
      </c>
      <c r="AJ922" t="s">
        <v>3952</v>
      </c>
      <c r="AK922" t="s">
        <v>517</v>
      </c>
      <c r="AL922" t="s">
        <v>518</v>
      </c>
      <c r="AM922" t="s">
        <v>474</v>
      </c>
      <c r="AN922" t="s">
        <v>427</v>
      </c>
      <c r="AO922" t="s">
        <v>428</v>
      </c>
      <c r="AP922" t="s">
        <v>8443</v>
      </c>
      <c r="AQ922" t="s">
        <v>8444</v>
      </c>
      <c r="AR922" t="s">
        <v>431</v>
      </c>
      <c r="AS922" t="s">
        <v>432</v>
      </c>
      <c r="AT922" t="s">
        <v>431</v>
      </c>
      <c r="AU922" t="s">
        <v>405</v>
      </c>
      <c r="AV922" t="s">
        <v>405</v>
      </c>
      <c r="AW922" t="s">
        <v>623</v>
      </c>
      <c r="AX922" t="s">
        <v>623</v>
      </c>
      <c r="AY922" t="s">
        <v>431</v>
      </c>
      <c r="AZ922" t="s">
        <v>438</v>
      </c>
      <c r="BA922" t="s">
        <v>438</v>
      </c>
      <c r="BB922" t="s">
        <v>438</v>
      </c>
      <c r="BC922" t="s">
        <v>438</v>
      </c>
      <c r="BD922" t="s">
        <v>439</v>
      </c>
      <c r="BE922" t="s">
        <v>646</v>
      </c>
      <c r="BF922" t="s">
        <v>1549</v>
      </c>
      <c r="BG922" t="s">
        <v>442</v>
      </c>
      <c r="BH922" t="s">
        <v>442</v>
      </c>
      <c r="BI922" t="s">
        <v>438</v>
      </c>
      <c r="BJ922" t="s">
        <v>2452</v>
      </c>
      <c r="BK922" t="s">
        <v>2452</v>
      </c>
      <c r="BM922" t="s">
        <v>447</v>
      </c>
      <c r="BN922" t="s">
        <v>447</v>
      </c>
    </row>
    <row r="923" spans="1:66">
      <c r="A923">
        <v>919</v>
      </c>
      <c r="B923" t="s">
        <v>186</v>
      </c>
      <c r="C923" t="s">
        <v>8445</v>
      </c>
      <c r="D923" t="s">
        <v>8446</v>
      </c>
      <c r="E923" t="s">
        <v>8447</v>
      </c>
      <c r="F923" t="s">
        <v>2358</v>
      </c>
      <c r="G923" t="s">
        <v>403</v>
      </c>
      <c r="H923" t="s">
        <v>578</v>
      </c>
      <c r="I923" t="s">
        <v>405</v>
      </c>
      <c r="J923" t="s">
        <v>405</v>
      </c>
      <c r="K923" t="s">
        <v>405</v>
      </c>
      <c r="L923" t="s">
        <v>8448</v>
      </c>
      <c r="M923" t="s">
        <v>405</v>
      </c>
      <c r="N923" t="s">
        <v>405</v>
      </c>
      <c r="O923" t="s">
        <v>8449</v>
      </c>
      <c r="P923" t="s">
        <v>8450</v>
      </c>
      <c r="Q923" t="s">
        <v>8451</v>
      </c>
      <c r="R923" t="s">
        <v>405</v>
      </c>
      <c r="S923" t="s">
        <v>405</v>
      </c>
      <c r="T923" t="s">
        <v>8448</v>
      </c>
      <c r="U923" t="s">
        <v>8452</v>
      </c>
      <c r="V923" t="s">
        <v>8453</v>
      </c>
      <c r="W923" t="s">
        <v>1090</v>
      </c>
      <c r="X923" t="s">
        <v>1635</v>
      </c>
      <c r="Y923" t="s">
        <v>1090</v>
      </c>
      <c r="Z923" t="s">
        <v>1635</v>
      </c>
      <c r="AA923" t="s">
        <v>1491</v>
      </c>
      <c r="AB923" t="s">
        <v>976</v>
      </c>
      <c r="AC923" t="s">
        <v>1490</v>
      </c>
      <c r="AD923" t="s">
        <v>4923</v>
      </c>
      <c r="AE923" t="s">
        <v>1490</v>
      </c>
      <c r="AF923" t="s">
        <v>4923</v>
      </c>
      <c r="AG923" t="s">
        <v>2748</v>
      </c>
      <c r="AH923" t="s">
        <v>1493</v>
      </c>
      <c r="AI923" t="s">
        <v>2748</v>
      </c>
      <c r="AJ923" t="s">
        <v>2098</v>
      </c>
      <c r="AK923" t="s">
        <v>517</v>
      </c>
      <c r="AL923" t="s">
        <v>518</v>
      </c>
      <c r="AM923" t="s">
        <v>474</v>
      </c>
      <c r="AN923" t="s">
        <v>427</v>
      </c>
      <c r="AO923" t="s">
        <v>8429</v>
      </c>
      <c r="AP923" t="s">
        <v>2221</v>
      </c>
      <c r="AQ923" t="s">
        <v>8454</v>
      </c>
      <c r="AR923" t="s">
        <v>431</v>
      </c>
      <c r="AS923" t="s">
        <v>477</v>
      </c>
      <c r="AT923" t="s">
        <v>431</v>
      </c>
      <c r="AU923" t="s">
        <v>433</v>
      </c>
      <c r="AV923" t="s">
        <v>479</v>
      </c>
      <c r="AW923" t="s">
        <v>521</v>
      </c>
      <c r="AX923" t="s">
        <v>521</v>
      </c>
      <c r="AY923" t="s">
        <v>437</v>
      </c>
      <c r="AZ923" t="s">
        <v>438</v>
      </c>
      <c r="BA923" t="s">
        <v>438</v>
      </c>
      <c r="BB923" t="s">
        <v>438</v>
      </c>
      <c r="BC923" t="s">
        <v>438</v>
      </c>
      <c r="BD923" t="s">
        <v>439</v>
      </c>
      <c r="BE923" t="s">
        <v>1549</v>
      </c>
      <c r="BF923" t="s">
        <v>1549</v>
      </c>
      <c r="BG923" t="s">
        <v>442</v>
      </c>
      <c r="BH923" t="s">
        <v>438</v>
      </c>
      <c r="BI923" t="s">
        <v>438</v>
      </c>
      <c r="BJ923" t="s">
        <v>4638</v>
      </c>
      <c r="BM923" t="s">
        <v>845</v>
      </c>
      <c r="BN923" t="s">
        <v>447</v>
      </c>
    </row>
    <row r="924" spans="1:66">
      <c r="A924">
        <v>920</v>
      </c>
      <c r="B924" t="s">
        <v>186</v>
      </c>
      <c r="C924" t="s">
        <v>8455</v>
      </c>
      <c r="D924" t="s">
        <v>8456</v>
      </c>
      <c r="E924" t="s">
        <v>8455</v>
      </c>
      <c r="F924" t="s">
        <v>2358</v>
      </c>
      <c r="G924" t="s">
        <v>403</v>
      </c>
      <c r="H924" t="s">
        <v>578</v>
      </c>
      <c r="I924" t="s">
        <v>405</v>
      </c>
      <c r="J924" t="s">
        <v>405</v>
      </c>
      <c r="K924" t="s">
        <v>405</v>
      </c>
      <c r="L924" t="s">
        <v>8457</v>
      </c>
      <c r="M924" t="s">
        <v>405</v>
      </c>
      <c r="N924" t="s">
        <v>405</v>
      </c>
      <c r="O924" t="s">
        <v>405</v>
      </c>
      <c r="P924" t="s">
        <v>8450</v>
      </c>
      <c r="Q924" t="s">
        <v>8458</v>
      </c>
      <c r="R924" t="s">
        <v>405</v>
      </c>
      <c r="S924" t="s">
        <v>405</v>
      </c>
      <c r="T924" t="s">
        <v>8457</v>
      </c>
      <c r="U924" t="s">
        <v>8459</v>
      </c>
      <c r="V924" t="s">
        <v>8460</v>
      </c>
      <c r="W924" t="s">
        <v>1106</v>
      </c>
      <c r="X924" t="s">
        <v>1621</v>
      </c>
      <c r="Y924" t="s">
        <v>1106</v>
      </c>
      <c r="Z924" t="s">
        <v>1621</v>
      </c>
      <c r="AA924" t="s">
        <v>2523</v>
      </c>
      <c r="AB924" t="s">
        <v>1635</v>
      </c>
      <c r="AC924" t="s">
        <v>3257</v>
      </c>
      <c r="AD924" t="s">
        <v>2096</v>
      </c>
      <c r="AE924" t="s">
        <v>2098</v>
      </c>
      <c r="AF924" t="s">
        <v>7805</v>
      </c>
      <c r="AG924" t="s">
        <v>979</v>
      </c>
      <c r="AH924" t="s">
        <v>3791</v>
      </c>
      <c r="AI924" t="s">
        <v>1250</v>
      </c>
      <c r="AJ924" t="s">
        <v>3791</v>
      </c>
      <c r="AK924" t="s">
        <v>517</v>
      </c>
      <c r="AL924" t="s">
        <v>518</v>
      </c>
      <c r="AM924" t="s">
        <v>474</v>
      </c>
      <c r="AN924" t="s">
        <v>427</v>
      </c>
      <c r="AO924" t="s">
        <v>428</v>
      </c>
      <c r="AP924" t="s">
        <v>8429</v>
      </c>
      <c r="AQ924" t="s">
        <v>8454</v>
      </c>
      <c r="AR924" t="s">
        <v>431</v>
      </c>
      <c r="AS924" t="s">
        <v>432</v>
      </c>
      <c r="AT924" t="s">
        <v>431</v>
      </c>
      <c r="AU924" t="s">
        <v>405</v>
      </c>
      <c r="AV924" t="s">
        <v>405</v>
      </c>
      <c r="AW924" t="s">
        <v>623</v>
      </c>
      <c r="AX924" t="s">
        <v>623</v>
      </c>
      <c r="AY924" t="s">
        <v>431</v>
      </c>
      <c r="AZ924" t="s">
        <v>438</v>
      </c>
      <c r="BA924" t="s">
        <v>438</v>
      </c>
      <c r="BB924" t="s">
        <v>438</v>
      </c>
      <c r="BC924" t="s">
        <v>438</v>
      </c>
      <c r="BD924" t="s">
        <v>439</v>
      </c>
      <c r="BE924" t="s">
        <v>1549</v>
      </c>
      <c r="BF924" t="s">
        <v>1549</v>
      </c>
      <c r="BG924" t="s">
        <v>442</v>
      </c>
      <c r="BH924" t="s">
        <v>442</v>
      </c>
      <c r="BI924" t="s">
        <v>438</v>
      </c>
      <c r="BJ924" t="s">
        <v>3791</v>
      </c>
      <c r="BK924" t="s">
        <v>3791</v>
      </c>
      <c r="BM924" t="s">
        <v>845</v>
      </c>
      <c r="BN924" t="s">
        <v>447</v>
      </c>
    </row>
    <row r="925" spans="1:66">
      <c r="A925">
        <v>921</v>
      </c>
      <c r="B925" t="s">
        <v>186</v>
      </c>
      <c r="C925" t="s">
        <v>8461</v>
      </c>
      <c r="D925" t="s">
        <v>8462</v>
      </c>
      <c r="E925" t="s">
        <v>8461</v>
      </c>
      <c r="F925" t="s">
        <v>2358</v>
      </c>
      <c r="G925" t="s">
        <v>403</v>
      </c>
      <c r="H925" t="s">
        <v>578</v>
      </c>
      <c r="I925" t="s">
        <v>405</v>
      </c>
      <c r="J925" t="s">
        <v>405</v>
      </c>
      <c r="K925" t="s">
        <v>405</v>
      </c>
      <c r="L925" t="s">
        <v>8463</v>
      </c>
      <c r="M925" t="s">
        <v>405</v>
      </c>
      <c r="N925" t="s">
        <v>405</v>
      </c>
      <c r="O925" t="s">
        <v>8464</v>
      </c>
      <c r="P925" t="s">
        <v>8465</v>
      </c>
      <c r="Q925" t="s">
        <v>8466</v>
      </c>
      <c r="R925" t="s">
        <v>405</v>
      </c>
      <c r="S925" t="s">
        <v>405</v>
      </c>
      <c r="T925" t="s">
        <v>8463</v>
      </c>
      <c r="U925" t="s">
        <v>8452</v>
      </c>
      <c r="V925" t="s">
        <v>8467</v>
      </c>
      <c r="W925" t="s">
        <v>4845</v>
      </c>
      <c r="X925" t="s">
        <v>2683</v>
      </c>
      <c r="Y925" t="s">
        <v>4845</v>
      </c>
      <c r="Z925" t="s">
        <v>2683</v>
      </c>
      <c r="AA925" t="s">
        <v>7856</v>
      </c>
      <c r="AB925" t="s">
        <v>6879</v>
      </c>
      <c r="AC925" t="s">
        <v>1252</v>
      </c>
      <c r="AD925" t="s">
        <v>3646</v>
      </c>
      <c r="AE925" t="s">
        <v>2510</v>
      </c>
      <c r="AF925" t="s">
        <v>3491</v>
      </c>
      <c r="AG925" t="s">
        <v>3729</v>
      </c>
      <c r="AH925" t="s">
        <v>643</v>
      </c>
      <c r="AI925" t="s">
        <v>3649</v>
      </c>
      <c r="AJ925" t="s">
        <v>643</v>
      </c>
      <c r="AK925" t="s">
        <v>517</v>
      </c>
      <c r="AL925" t="s">
        <v>518</v>
      </c>
      <c r="AM925" t="s">
        <v>474</v>
      </c>
      <c r="AN925" t="s">
        <v>427</v>
      </c>
      <c r="AO925" t="s">
        <v>428</v>
      </c>
      <c r="AP925" t="s">
        <v>8429</v>
      </c>
      <c r="AQ925" t="s">
        <v>8454</v>
      </c>
      <c r="AR925" t="s">
        <v>431</v>
      </c>
      <c r="AS925" t="s">
        <v>432</v>
      </c>
      <c r="AT925" t="s">
        <v>431</v>
      </c>
      <c r="AU925" t="s">
        <v>405</v>
      </c>
      <c r="AV925" t="s">
        <v>405</v>
      </c>
      <c r="AW925" t="s">
        <v>623</v>
      </c>
      <c r="AX925" t="s">
        <v>623</v>
      </c>
      <c r="AY925" t="s">
        <v>431</v>
      </c>
      <c r="AZ925" t="s">
        <v>438</v>
      </c>
      <c r="BA925" t="s">
        <v>438</v>
      </c>
      <c r="BB925" t="s">
        <v>438</v>
      </c>
      <c r="BC925" t="s">
        <v>438</v>
      </c>
      <c r="BD925" t="s">
        <v>439</v>
      </c>
      <c r="BE925" t="s">
        <v>1549</v>
      </c>
      <c r="BF925" t="s">
        <v>1549</v>
      </c>
      <c r="BG925" t="s">
        <v>442</v>
      </c>
      <c r="BH925" t="s">
        <v>442</v>
      </c>
      <c r="BI925" t="s">
        <v>438</v>
      </c>
      <c r="BJ925" t="s">
        <v>2449</v>
      </c>
      <c r="BK925" t="s">
        <v>2449</v>
      </c>
      <c r="BM925" t="s">
        <v>845</v>
      </c>
      <c r="BN925" t="s">
        <v>447</v>
      </c>
    </row>
    <row r="926" spans="1:66">
      <c r="A926">
        <v>922</v>
      </c>
      <c r="B926" t="s">
        <v>186</v>
      </c>
      <c r="C926" t="s">
        <v>8468</v>
      </c>
      <c r="D926" t="s">
        <v>8469</v>
      </c>
      <c r="E926" t="s">
        <v>8468</v>
      </c>
      <c r="F926" t="s">
        <v>2358</v>
      </c>
      <c r="G926" t="s">
        <v>403</v>
      </c>
      <c r="H926" t="s">
        <v>578</v>
      </c>
      <c r="I926" t="s">
        <v>405</v>
      </c>
      <c r="J926" t="s">
        <v>405</v>
      </c>
      <c r="K926" t="s">
        <v>405</v>
      </c>
      <c r="L926" t="s">
        <v>8470</v>
      </c>
      <c r="M926" t="s">
        <v>405</v>
      </c>
      <c r="N926" t="s">
        <v>405</v>
      </c>
      <c r="O926" t="s">
        <v>8471</v>
      </c>
      <c r="P926" t="s">
        <v>8450</v>
      </c>
      <c r="Q926" t="s">
        <v>8472</v>
      </c>
      <c r="R926" t="s">
        <v>405</v>
      </c>
      <c r="S926" t="s">
        <v>405</v>
      </c>
      <c r="T926" t="s">
        <v>8470</v>
      </c>
      <c r="U926" t="s">
        <v>8473</v>
      </c>
      <c r="V926" t="s">
        <v>8474</v>
      </c>
      <c r="W926" t="s">
        <v>2041</v>
      </c>
      <c r="X926" t="s">
        <v>1267</v>
      </c>
      <c r="Y926" t="s">
        <v>2041</v>
      </c>
      <c r="Z926" t="s">
        <v>1267</v>
      </c>
      <c r="AA926" t="s">
        <v>2344</v>
      </c>
      <c r="AB926" t="s">
        <v>3127</v>
      </c>
      <c r="AC926" t="s">
        <v>2950</v>
      </c>
      <c r="AD926" t="s">
        <v>3127</v>
      </c>
      <c r="AE926" t="s">
        <v>2953</v>
      </c>
      <c r="AF926" t="s">
        <v>3127</v>
      </c>
      <c r="AG926" t="s">
        <v>2490</v>
      </c>
      <c r="AH926" t="s">
        <v>3127</v>
      </c>
      <c r="AI926" t="s">
        <v>3538</v>
      </c>
      <c r="AJ926" t="s">
        <v>3127</v>
      </c>
      <c r="AK926" t="s">
        <v>517</v>
      </c>
      <c r="AL926" t="s">
        <v>518</v>
      </c>
      <c r="AM926" t="s">
        <v>474</v>
      </c>
      <c r="AN926" t="s">
        <v>427</v>
      </c>
      <c r="AO926" t="s">
        <v>428</v>
      </c>
      <c r="AP926" t="s">
        <v>5678</v>
      </c>
      <c r="AQ926" t="s">
        <v>8475</v>
      </c>
      <c r="AR926" t="s">
        <v>431</v>
      </c>
      <c r="AS926" t="s">
        <v>432</v>
      </c>
      <c r="AT926" t="s">
        <v>431</v>
      </c>
      <c r="AU926" t="s">
        <v>405</v>
      </c>
      <c r="AV926" t="s">
        <v>405</v>
      </c>
      <c r="AW926" t="s">
        <v>623</v>
      </c>
      <c r="AX926" t="s">
        <v>623</v>
      </c>
      <c r="AY926" t="s">
        <v>431</v>
      </c>
      <c r="AZ926" t="s">
        <v>438</v>
      </c>
      <c r="BA926" t="s">
        <v>438</v>
      </c>
      <c r="BB926" t="s">
        <v>438</v>
      </c>
      <c r="BC926" t="s">
        <v>438</v>
      </c>
      <c r="BD926" t="s">
        <v>439</v>
      </c>
      <c r="BE926" t="s">
        <v>646</v>
      </c>
      <c r="BF926" t="s">
        <v>1549</v>
      </c>
      <c r="BG926" t="s">
        <v>442</v>
      </c>
      <c r="BH926" t="s">
        <v>442</v>
      </c>
      <c r="BI926" t="s">
        <v>438</v>
      </c>
      <c r="BJ926" t="s">
        <v>3040</v>
      </c>
      <c r="BK926" t="s">
        <v>3040</v>
      </c>
      <c r="BM926" t="s">
        <v>845</v>
      </c>
      <c r="BN926" t="s">
        <v>447</v>
      </c>
    </row>
    <row r="927" spans="1:66">
      <c r="A927">
        <v>923</v>
      </c>
      <c r="B927" t="s">
        <v>186</v>
      </c>
      <c r="C927" t="s">
        <v>8476</v>
      </c>
      <c r="D927" t="s">
        <v>8477</v>
      </c>
      <c r="E927" t="s">
        <v>8476</v>
      </c>
      <c r="F927" t="s">
        <v>2358</v>
      </c>
      <c r="G927" t="s">
        <v>403</v>
      </c>
      <c r="H927" t="s">
        <v>578</v>
      </c>
      <c r="I927" t="s">
        <v>405</v>
      </c>
      <c r="J927" t="s">
        <v>405</v>
      </c>
      <c r="K927" t="s">
        <v>405</v>
      </c>
      <c r="L927" t="s">
        <v>8478</v>
      </c>
      <c r="M927" t="s">
        <v>405</v>
      </c>
      <c r="N927" t="s">
        <v>405</v>
      </c>
      <c r="O927" t="s">
        <v>8479</v>
      </c>
      <c r="P927" t="s">
        <v>8480</v>
      </c>
      <c r="Q927" t="s">
        <v>8481</v>
      </c>
      <c r="R927" t="s">
        <v>405</v>
      </c>
      <c r="S927" t="s">
        <v>405</v>
      </c>
      <c r="T927" t="s">
        <v>8478</v>
      </c>
      <c r="U927" t="s">
        <v>8482</v>
      </c>
      <c r="V927" t="s">
        <v>8483</v>
      </c>
      <c r="W927" t="s">
        <v>1838</v>
      </c>
      <c r="X927" t="s">
        <v>1621</v>
      </c>
      <c r="Y927" t="s">
        <v>1838</v>
      </c>
      <c r="Z927" t="s">
        <v>1621</v>
      </c>
      <c r="AA927" t="s">
        <v>2523</v>
      </c>
      <c r="AB927" t="s">
        <v>1635</v>
      </c>
      <c r="AC927" t="s">
        <v>1491</v>
      </c>
      <c r="AD927" t="s">
        <v>976</v>
      </c>
      <c r="AE927" t="s">
        <v>2526</v>
      </c>
      <c r="AF927" t="s">
        <v>1493</v>
      </c>
      <c r="AG927" t="s">
        <v>2098</v>
      </c>
      <c r="AH927" t="s">
        <v>1495</v>
      </c>
      <c r="AI927" t="s">
        <v>3507</v>
      </c>
      <c r="AJ927" t="s">
        <v>978</v>
      </c>
      <c r="AK927" t="s">
        <v>517</v>
      </c>
      <c r="AL927" t="s">
        <v>518</v>
      </c>
      <c r="AM927" t="s">
        <v>474</v>
      </c>
      <c r="AN927" t="s">
        <v>427</v>
      </c>
      <c r="AO927" t="s">
        <v>428</v>
      </c>
      <c r="AP927" t="s">
        <v>8429</v>
      </c>
      <c r="AQ927" t="s">
        <v>8454</v>
      </c>
      <c r="AR927" t="s">
        <v>431</v>
      </c>
      <c r="AS927" t="s">
        <v>432</v>
      </c>
      <c r="AT927" t="s">
        <v>431</v>
      </c>
      <c r="AU927" t="s">
        <v>405</v>
      </c>
      <c r="AV927" t="s">
        <v>405</v>
      </c>
      <c r="AW927" t="s">
        <v>623</v>
      </c>
      <c r="AX927" t="s">
        <v>623</v>
      </c>
      <c r="AY927" t="s">
        <v>431</v>
      </c>
      <c r="AZ927" t="s">
        <v>438</v>
      </c>
      <c r="BA927" t="s">
        <v>438</v>
      </c>
      <c r="BB927" t="s">
        <v>438</v>
      </c>
      <c r="BC927" t="s">
        <v>438</v>
      </c>
      <c r="BD927" t="s">
        <v>439</v>
      </c>
      <c r="BE927" t="s">
        <v>1549</v>
      </c>
      <c r="BF927" t="s">
        <v>1549</v>
      </c>
      <c r="BG927" t="s">
        <v>442</v>
      </c>
      <c r="BH927" t="s">
        <v>438</v>
      </c>
      <c r="BI927" t="s">
        <v>438</v>
      </c>
      <c r="BJ927" t="s">
        <v>3507</v>
      </c>
      <c r="BM927" t="s">
        <v>845</v>
      </c>
      <c r="BN927" t="s">
        <v>447</v>
      </c>
    </row>
    <row r="928" spans="1:66">
      <c r="A928">
        <v>924</v>
      </c>
      <c r="B928" t="s">
        <v>186</v>
      </c>
      <c r="C928" t="s">
        <v>8484</v>
      </c>
      <c r="D928" t="s">
        <v>8485</v>
      </c>
      <c r="E928" t="s">
        <v>8484</v>
      </c>
      <c r="F928" t="s">
        <v>2358</v>
      </c>
      <c r="G928" t="s">
        <v>403</v>
      </c>
      <c r="H928" t="s">
        <v>578</v>
      </c>
      <c r="I928" t="s">
        <v>405</v>
      </c>
      <c r="J928" t="s">
        <v>405</v>
      </c>
      <c r="K928" t="s">
        <v>405</v>
      </c>
      <c r="L928" t="s">
        <v>8486</v>
      </c>
      <c r="M928" t="s">
        <v>405</v>
      </c>
      <c r="N928" t="s">
        <v>405</v>
      </c>
      <c r="O928" t="s">
        <v>8487</v>
      </c>
      <c r="P928" t="s">
        <v>8438</v>
      </c>
      <c r="Q928" t="s">
        <v>8488</v>
      </c>
      <c r="R928" t="s">
        <v>405</v>
      </c>
      <c r="S928" t="s">
        <v>405</v>
      </c>
      <c r="T928" t="s">
        <v>8486</v>
      </c>
      <c r="U928" t="s">
        <v>8489</v>
      </c>
      <c r="V928" t="s">
        <v>8490</v>
      </c>
      <c r="W928" t="s">
        <v>2041</v>
      </c>
      <c r="X928" t="s">
        <v>1267</v>
      </c>
      <c r="Y928" t="s">
        <v>2041</v>
      </c>
      <c r="Z928" t="s">
        <v>1267</v>
      </c>
      <c r="AA928" t="s">
        <v>2344</v>
      </c>
      <c r="AB928" t="s">
        <v>3127</v>
      </c>
      <c r="AC928" t="s">
        <v>2950</v>
      </c>
      <c r="AD928" t="s">
        <v>3127</v>
      </c>
      <c r="AE928" t="s">
        <v>2953</v>
      </c>
      <c r="AF928" t="s">
        <v>3127</v>
      </c>
      <c r="AG928" t="s">
        <v>2490</v>
      </c>
      <c r="AH928" t="s">
        <v>3127</v>
      </c>
      <c r="AI928" t="s">
        <v>3538</v>
      </c>
      <c r="AJ928" t="s">
        <v>3127</v>
      </c>
      <c r="AK928" t="s">
        <v>517</v>
      </c>
      <c r="AL928" t="s">
        <v>518</v>
      </c>
      <c r="AM928" t="s">
        <v>474</v>
      </c>
      <c r="AN928" t="s">
        <v>427</v>
      </c>
      <c r="AO928" t="s">
        <v>428</v>
      </c>
      <c r="AP928" t="s">
        <v>985</v>
      </c>
      <c r="AQ928" t="s">
        <v>8491</v>
      </c>
      <c r="AR928" t="s">
        <v>431</v>
      </c>
      <c r="AS928" t="s">
        <v>432</v>
      </c>
      <c r="AT928" t="s">
        <v>431</v>
      </c>
      <c r="AU928" t="s">
        <v>405</v>
      </c>
      <c r="AV928" t="s">
        <v>405</v>
      </c>
      <c r="AW928" t="s">
        <v>623</v>
      </c>
      <c r="AX928" t="s">
        <v>623</v>
      </c>
      <c r="AY928" t="s">
        <v>437</v>
      </c>
      <c r="AZ928" t="s">
        <v>438</v>
      </c>
      <c r="BA928" t="s">
        <v>438</v>
      </c>
      <c r="BB928" t="s">
        <v>438</v>
      </c>
      <c r="BC928" t="s">
        <v>438</v>
      </c>
      <c r="BD928" t="s">
        <v>439</v>
      </c>
      <c r="BE928" t="s">
        <v>646</v>
      </c>
      <c r="BF928" t="s">
        <v>1549</v>
      </c>
      <c r="BG928" t="s">
        <v>442</v>
      </c>
      <c r="BH928" t="s">
        <v>442</v>
      </c>
      <c r="BI928" t="s">
        <v>438</v>
      </c>
      <c r="BJ928" t="s">
        <v>3127</v>
      </c>
      <c r="BK928" t="s">
        <v>3127</v>
      </c>
      <c r="BM928" t="s">
        <v>444</v>
      </c>
      <c r="BN928" t="s">
        <v>447</v>
      </c>
    </row>
    <row r="929" spans="1:66">
      <c r="A929">
        <v>925</v>
      </c>
      <c r="B929" t="s">
        <v>186</v>
      </c>
      <c r="C929" t="s">
        <v>223</v>
      </c>
      <c r="D929" t="s">
        <v>8492</v>
      </c>
      <c r="E929" t="s">
        <v>8493</v>
      </c>
      <c r="F929" t="s">
        <v>2358</v>
      </c>
      <c r="G929" t="s">
        <v>403</v>
      </c>
      <c r="H929" t="s">
        <v>628</v>
      </c>
      <c r="I929" t="s">
        <v>405</v>
      </c>
      <c r="J929" t="s">
        <v>8494</v>
      </c>
      <c r="K929" t="s">
        <v>405</v>
      </c>
      <c r="L929" t="s">
        <v>8495</v>
      </c>
      <c r="M929" t="s">
        <v>405</v>
      </c>
      <c r="N929" t="s">
        <v>8496</v>
      </c>
      <c r="O929" t="s">
        <v>8497</v>
      </c>
      <c r="P929" t="s">
        <v>8498</v>
      </c>
      <c r="Q929" t="s">
        <v>8499</v>
      </c>
      <c r="R929" t="s">
        <v>8494</v>
      </c>
      <c r="S929" t="s">
        <v>405</v>
      </c>
      <c r="T929" t="s">
        <v>8495</v>
      </c>
      <c r="U929" t="s">
        <v>8500</v>
      </c>
      <c r="V929" t="s">
        <v>8501</v>
      </c>
      <c r="W929" t="s">
        <v>8502</v>
      </c>
      <c r="X929" t="s">
        <v>2403</v>
      </c>
      <c r="Y929" t="s">
        <v>1688</v>
      </c>
      <c r="Z929" t="s">
        <v>641</v>
      </c>
      <c r="AA929" t="s">
        <v>642</v>
      </c>
      <c r="AB929" t="s">
        <v>643</v>
      </c>
      <c r="AC929" t="s">
        <v>642</v>
      </c>
      <c r="AD929" t="s">
        <v>643</v>
      </c>
      <c r="AE929" t="s">
        <v>2404</v>
      </c>
      <c r="AF929" t="s">
        <v>4608</v>
      </c>
      <c r="AG929" t="s">
        <v>4676</v>
      </c>
      <c r="AH929" t="s">
        <v>4676</v>
      </c>
      <c r="AI929" t="s">
        <v>5147</v>
      </c>
      <c r="AJ929" t="s">
        <v>8503</v>
      </c>
      <c r="AK929" t="s">
        <v>517</v>
      </c>
      <c r="AL929" t="s">
        <v>518</v>
      </c>
      <c r="AM929" t="s">
        <v>474</v>
      </c>
      <c r="AN929" t="s">
        <v>427</v>
      </c>
      <c r="AO929" t="s">
        <v>428</v>
      </c>
      <c r="AP929" t="s">
        <v>429</v>
      </c>
      <c r="AQ929" t="s">
        <v>573</v>
      </c>
      <c r="AR929" t="s">
        <v>431</v>
      </c>
      <c r="AS929" t="s">
        <v>477</v>
      </c>
      <c r="AT929" t="s">
        <v>431</v>
      </c>
      <c r="AU929" t="s">
        <v>520</v>
      </c>
      <c r="AV929" t="s">
        <v>434</v>
      </c>
      <c r="AW929" t="s">
        <v>521</v>
      </c>
      <c r="AX929" t="s">
        <v>521</v>
      </c>
      <c r="AY929" t="s">
        <v>431</v>
      </c>
      <c r="AZ929" t="s">
        <v>438</v>
      </c>
      <c r="BA929" t="s">
        <v>438</v>
      </c>
      <c r="BB929" t="s">
        <v>438</v>
      </c>
      <c r="BC929" t="s">
        <v>438</v>
      </c>
      <c r="BD929" t="s">
        <v>439</v>
      </c>
      <c r="BE929" t="s">
        <v>573</v>
      </c>
      <c r="BF929" t="s">
        <v>441</v>
      </c>
      <c r="BG929" t="s">
        <v>438</v>
      </c>
      <c r="BH929" t="s">
        <v>442</v>
      </c>
      <c r="BI929" t="s">
        <v>438</v>
      </c>
      <c r="BK929" t="s">
        <v>4676</v>
      </c>
      <c r="BM929" t="s">
        <v>444</v>
      </c>
      <c r="BN929" t="s">
        <v>444</v>
      </c>
    </row>
    <row r="930" spans="1:66">
      <c r="A930">
        <v>926</v>
      </c>
      <c r="B930" t="s">
        <v>697</v>
      </c>
      <c r="C930" t="s">
        <v>8504</v>
      </c>
      <c r="D930" t="s">
        <v>8505</v>
      </c>
      <c r="BM930" t="s">
        <v>484</v>
      </c>
      <c r="BN930" t="s">
        <v>844</v>
      </c>
    </row>
    <row r="931" spans="1:66">
      <c r="A931">
        <v>927</v>
      </c>
      <c r="B931" t="s">
        <v>186</v>
      </c>
      <c r="C931" t="s">
        <v>8506</v>
      </c>
      <c r="D931" t="s">
        <v>3528</v>
      </c>
      <c r="E931" t="s">
        <v>8506</v>
      </c>
      <c r="F931" t="s">
        <v>2358</v>
      </c>
      <c r="G931" t="s">
        <v>403</v>
      </c>
      <c r="H931" t="s">
        <v>628</v>
      </c>
      <c r="I931" t="s">
        <v>405</v>
      </c>
      <c r="J931" t="s">
        <v>8507</v>
      </c>
      <c r="K931" t="s">
        <v>405</v>
      </c>
      <c r="L931" t="s">
        <v>8508</v>
      </c>
      <c r="M931" t="s">
        <v>405</v>
      </c>
      <c r="N931" t="s">
        <v>8509</v>
      </c>
      <c r="O931" t="s">
        <v>8510</v>
      </c>
      <c r="P931" t="s">
        <v>1881</v>
      </c>
      <c r="Q931" t="s">
        <v>8511</v>
      </c>
      <c r="R931" t="s">
        <v>8507</v>
      </c>
      <c r="S931" t="s">
        <v>405</v>
      </c>
      <c r="T931" t="s">
        <v>8508</v>
      </c>
      <c r="U931" t="s">
        <v>8512</v>
      </c>
      <c r="V931" t="s">
        <v>8513</v>
      </c>
      <c r="W931" t="s">
        <v>1838</v>
      </c>
      <c r="X931" t="s">
        <v>1621</v>
      </c>
      <c r="Y931" t="s">
        <v>1838</v>
      </c>
      <c r="Z931" t="s">
        <v>1621</v>
      </c>
      <c r="AA931" t="s">
        <v>2523</v>
      </c>
      <c r="AB931" t="s">
        <v>2405</v>
      </c>
      <c r="AC931" t="s">
        <v>1886</v>
      </c>
      <c r="AD931" t="s">
        <v>2351</v>
      </c>
      <c r="AE931" t="s">
        <v>1622</v>
      </c>
      <c r="AF931" t="s">
        <v>2351</v>
      </c>
      <c r="AG931" t="s">
        <v>1622</v>
      </c>
      <c r="AH931" t="s">
        <v>4207</v>
      </c>
      <c r="AI931" t="s">
        <v>1622</v>
      </c>
      <c r="AJ931" t="s">
        <v>3892</v>
      </c>
      <c r="AK931" t="s">
        <v>517</v>
      </c>
      <c r="AL931" t="s">
        <v>518</v>
      </c>
      <c r="AM931" t="s">
        <v>474</v>
      </c>
      <c r="AN931" t="s">
        <v>427</v>
      </c>
      <c r="AO931" t="s">
        <v>428</v>
      </c>
      <c r="AP931" t="s">
        <v>8429</v>
      </c>
      <c r="AQ931" t="s">
        <v>8514</v>
      </c>
      <c r="AR931" t="s">
        <v>431</v>
      </c>
      <c r="AS931" t="s">
        <v>548</v>
      </c>
      <c r="AT931" t="s">
        <v>431</v>
      </c>
      <c r="AU931" t="s">
        <v>405</v>
      </c>
      <c r="AV931" t="s">
        <v>405</v>
      </c>
      <c r="AW931" t="s">
        <v>623</v>
      </c>
      <c r="AX931" t="s">
        <v>623</v>
      </c>
      <c r="AY931" t="s">
        <v>431</v>
      </c>
      <c r="AZ931" t="s">
        <v>438</v>
      </c>
      <c r="BA931" t="s">
        <v>438</v>
      </c>
      <c r="BB931" t="s">
        <v>438</v>
      </c>
      <c r="BC931" t="s">
        <v>438</v>
      </c>
      <c r="BD931" t="s">
        <v>439</v>
      </c>
      <c r="BE931" t="s">
        <v>8515</v>
      </c>
      <c r="BF931" t="s">
        <v>441</v>
      </c>
      <c r="BG931" t="s">
        <v>442</v>
      </c>
      <c r="BH931" t="s">
        <v>438</v>
      </c>
      <c r="BI931" t="s">
        <v>438</v>
      </c>
      <c r="BJ931" t="s">
        <v>4207</v>
      </c>
      <c r="BM931" t="s">
        <v>444</v>
      </c>
      <c r="BN931" t="s">
        <v>444</v>
      </c>
    </row>
    <row r="932" spans="1:66">
      <c r="A932">
        <v>928</v>
      </c>
      <c r="B932" t="s">
        <v>186</v>
      </c>
      <c r="C932" t="s">
        <v>8516</v>
      </c>
      <c r="D932" t="s">
        <v>8517</v>
      </c>
      <c r="E932" t="s">
        <v>8516</v>
      </c>
      <c r="F932" t="s">
        <v>2358</v>
      </c>
      <c r="G932" t="s">
        <v>403</v>
      </c>
      <c r="H932" t="s">
        <v>628</v>
      </c>
      <c r="I932" t="s">
        <v>405</v>
      </c>
      <c r="J932" t="s">
        <v>405</v>
      </c>
      <c r="K932" t="s">
        <v>405</v>
      </c>
      <c r="L932" t="s">
        <v>629</v>
      </c>
      <c r="M932" t="s">
        <v>405</v>
      </c>
      <c r="N932" t="s">
        <v>8518</v>
      </c>
      <c r="O932" t="s">
        <v>8519</v>
      </c>
      <c r="P932" t="s">
        <v>1881</v>
      </c>
      <c r="Q932" t="s">
        <v>405</v>
      </c>
      <c r="R932" t="s">
        <v>405</v>
      </c>
      <c r="S932" t="s">
        <v>405</v>
      </c>
      <c r="T932" t="s">
        <v>629</v>
      </c>
      <c r="U932" t="s">
        <v>8520</v>
      </c>
      <c r="V932" t="s">
        <v>8521</v>
      </c>
      <c r="W932" t="s">
        <v>642</v>
      </c>
      <c r="X932" t="s">
        <v>1085</v>
      </c>
      <c r="Y932" t="s">
        <v>642</v>
      </c>
      <c r="Z932" t="s">
        <v>1085</v>
      </c>
      <c r="AA932" t="s">
        <v>1085</v>
      </c>
      <c r="AB932" t="s">
        <v>976</v>
      </c>
      <c r="AC932" t="s">
        <v>1086</v>
      </c>
      <c r="AD932" t="s">
        <v>976</v>
      </c>
      <c r="AE932" t="s">
        <v>1086</v>
      </c>
      <c r="AF932" t="s">
        <v>1493</v>
      </c>
      <c r="AG932" t="s">
        <v>2098</v>
      </c>
      <c r="AH932" t="s">
        <v>2718</v>
      </c>
      <c r="AI932" t="s">
        <v>2098</v>
      </c>
      <c r="AJ932" t="s">
        <v>2718</v>
      </c>
      <c r="AK932" t="s">
        <v>517</v>
      </c>
      <c r="AL932" t="s">
        <v>518</v>
      </c>
      <c r="AM932" t="s">
        <v>474</v>
      </c>
      <c r="AN932" t="s">
        <v>427</v>
      </c>
      <c r="AO932" t="s">
        <v>428</v>
      </c>
      <c r="AP932" t="s">
        <v>8522</v>
      </c>
      <c r="AQ932" t="s">
        <v>7792</v>
      </c>
      <c r="AR932" t="s">
        <v>431</v>
      </c>
      <c r="AS932" t="s">
        <v>477</v>
      </c>
      <c r="AT932" t="s">
        <v>431</v>
      </c>
      <c r="AU932" t="s">
        <v>405</v>
      </c>
      <c r="AV932" t="s">
        <v>405</v>
      </c>
      <c r="AW932" t="s">
        <v>623</v>
      </c>
      <c r="AX932" t="s">
        <v>623</v>
      </c>
      <c r="AY932" t="s">
        <v>431</v>
      </c>
      <c r="AZ932" t="s">
        <v>438</v>
      </c>
      <c r="BA932" t="s">
        <v>438</v>
      </c>
      <c r="BB932" t="s">
        <v>438</v>
      </c>
      <c r="BC932" t="s">
        <v>438</v>
      </c>
      <c r="BD932" t="s">
        <v>439</v>
      </c>
      <c r="BE932" t="s">
        <v>1646</v>
      </c>
      <c r="BF932" t="s">
        <v>1349</v>
      </c>
      <c r="BG932" t="s">
        <v>442</v>
      </c>
      <c r="BH932" t="s">
        <v>442</v>
      </c>
      <c r="BI932" t="s">
        <v>438</v>
      </c>
      <c r="BJ932" t="s">
        <v>979</v>
      </c>
      <c r="BK932" t="s">
        <v>979</v>
      </c>
      <c r="BM932" t="s">
        <v>862</v>
      </c>
      <c r="BN932" t="s">
        <v>484</v>
      </c>
    </row>
    <row r="933" spans="1:66">
      <c r="A933">
        <v>929</v>
      </c>
      <c r="B933" t="s">
        <v>186</v>
      </c>
      <c r="C933" t="s">
        <v>8523</v>
      </c>
      <c r="D933" t="s">
        <v>8524</v>
      </c>
      <c r="E933" t="s">
        <v>8523</v>
      </c>
      <c r="F933" t="s">
        <v>2358</v>
      </c>
      <c r="G933" t="s">
        <v>403</v>
      </c>
      <c r="H933" t="s">
        <v>628</v>
      </c>
      <c r="I933" t="s">
        <v>405</v>
      </c>
      <c r="J933" t="s">
        <v>8525</v>
      </c>
      <c r="K933" t="s">
        <v>8526</v>
      </c>
      <c r="L933" t="s">
        <v>8527</v>
      </c>
      <c r="M933" t="s">
        <v>8528</v>
      </c>
      <c r="N933" t="s">
        <v>8529</v>
      </c>
      <c r="O933" t="s">
        <v>8530</v>
      </c>
      <c r="P933" t="s">
        <v>7788</v>
      </c>
      <c r="Q933" t="s">
        <v>8531</v>
      </c>
      <c r="R933" t="s">
        <v>8525</v>
      </c>
      <c r="S933" t="s">
        <v>8526</v>
      </c>
      <c r="T933" t="s">
        <v>8527</v>
      </c>
      <c r="U933" t="s">
        <v>8532</v>
      </c>
      <c r="V933" t="s">
        <v>8533</v>
      </c>
      <c r="W933" t="s">
        <v>2419</v>
      </c>
      <c r="X933" t="s">
        <v>643</v>
      </c>
      <c r="Y933" t="s">
        <v>2419</v>
      </c>
      <c r="Z933" t="s">
        <v>2347</v>
      </c>
      <c r="AA933" t="s">
        <v>2950</v>
      </c>
      <c r="AB933" t="s">
        <v>3892</v>
      </c>
      <c r="AC933" t="s">
        <v>2489</v>
      </c>
      <c r="AD933" t="s">
        <v>3054</v>
      </c>
      <c r="AE933" t="s">
        <v>2511</v>
      </c>
      <c r="AF933" t="s">
        <v>3878</v>
      </c>
      <c r="AG933" t="s">
        <v>3878</v>
      </c>
      <c r="AH933" t="s">
        <v>8534</v>
      </c>
      <c r="AI933" t="s">
        <v>1677</v>
      </c>
      <c r="AJ933" t="s">
        <v>1677</v>
      </c>
      <c r="AK933" t="s">
        <v>517</v>
      </c>
      <c r="AL933" t="s">
        <v>518</v>
      </c>
      <c r="AM933" t="s">
        <v>474</v>
      </c>
      <c r="AN933" t="s">
        <v>427</v>
      </c>
      <c r="AO933" t="s">
        <v>428</v>
      </c>
      <c r="AP933" t="s">
        <v>985</v>
      </c>
      <c r="AQ933" t="s">
        <v>8535</v>
      </c>
      <c r="AR933" t="s">
        <v>431</v>
      </c>
      <c r="AS933" t="s">
        <v>477</v>
      </c>
      <c r="AT933" t="s">
        <v>431</v>
      </c>
      <c r="AU933" t="s">
        <v>405</v>
      </c>
      <c r="AV933" t="s">
        <v>405</v>
      </c>
      <c r="AW933" t="s">
        <v>623</v>
      </c>
      <c r="AX933" t="s">
        <v>623</v>
      </c>
      <c r="AY933" t="s">
        <v>431</v>
      </c>
      <c r="AZ933" t="s">
        <v>438</v>
      </c>
      <c r="BA933" t="s">
        <v>438</v>
      </c>
      <c r="BB933" t="s">
        <v>438</v>
      </c>
      <c r="BC933" t="s">
        <v>438</v>
      </c>
      <c r="BD933" t="s">
        <v>482</v>
      </c>
      <c r="BE933" t="s">
        <v>8536</v>
      </c>
      <c r="BF933" t="s">
        <v>1006</v>
      </c>
      <c r="BG933" t="s">
        <v>438</v>
      </c>
      <c r="BH933" t="s">
        <v>442</v>
      </c>
      <c r="BI933" t="s">
        <v>438</v>
      </c>
      <c r="BK933" t="s">
        <v>3878</v>
      </c>
      <c r="BM933" t="s">
        <v>6080</v>
      </c>
      <c r="BN933" t="s">
        <v>1034</v>
      </c>
    </row>
    <row r="934" spans="1:66">
      <c r="A934">
        <v>930</v>
      </c>
      <c r="B934" t="s">
        <v>186</v>
      </c>
      <c r="C934" t="s">
        <v>8537</v>
      </c>
      <c r="D934" t="s">
        <v>6842</v>
      </c>
      <c r="E934" t="s">
        <v>8537</v>
      </c>
      <c r="F934" t="s">
        <v>2358</v>
      </c>
      <c r="G934" t="s">
        <v>403</v>
      </c>
      <c r="H934" t="s">
        <v>729</v>
      </c>
      <c r="I934" t="s">
        <v>405</v>
      </c>
      <c r="J934" t="s">
        <v>8538</v>
      </c>
      <c r="K934" t="s">
        <v>405</v>
      </c>
      <c r="L934" t="s">
        <v>8539</v>
      </c>
      <c r="M934" t="s">
        <v>405</v>
      </c>
      <c r="N934" t="s">
        <v>8540</v>
      </c>
      <c r="O934" t="s">
        <v>8541</v>
      </c>
      <c r="P934" t="s">
        <v>8542</v>
      </c>
      <c r="Q934" t="s">
        <v>8543</v>
      </c>
      <c r="R934" t="s">
        <v>8538</v>
      </c>
      <c r="S934" t="s">
        <v>405</v>
      </c>
      <c r="T934" t="s">
        <v>8539</v>
      </c>
      <c r="U934" t="s">
        <v>8544</v>
      </c>
      <c r="V934" t="s">
        <v>8545</v>
      </c>
      <c r="W934" t="s">
        <v>1179</v>
      </c>
      <c r="X934" t="s">
        <v>641</v>
      </c>
      <c r="Y934" t="s">
        <v>1179</v>
      </c>
      <c r="Z934" t="s">
        <v>641</v>
      </c>
      <c r="AA934" t="s">
        <v>1838</v>
      </c>
      <c r="AB934" t="s">
        <v>1085</v>
      </c>
      <c r="AC934" t="s">
        <v>977</v>
      </c>
      <c r="AD934" t="s">
        <v>1249</v>
      </c>
      <c r="AE934" t="s">
        <v>2748</v>
      </c>
      <c r="AF934" t="s">
        <v>1249</v>
      </c>
      <c r="AG934" t="s">
        <v>2448</v>
      </c>
      <c r="AH934" t="s">
        <v>1267</v>
      </c>
      <c r="AI934" t="s">
        <v>3575</v>
      </c>
      <c r="AJ934" t="s">
        <v>1267</v>
      </c>
      <c r="AK934" t="s">
        <v>517</v>
      </c>
      <c r="AL934" t="s">
        <v>518</v>
      </c>
      <c r="AM934" t="s">
        <v>474</v>
      </c>
      <c r="AN934" t="s">
        <v>427</v>
      </c>
      <c r="AO934" t="s">
        <v>428</v>
      </c>
      <c r="AP934" t="s">
        <v>8429</v>
      </c>
      <c r="AQ934" t="s">
        <v>8546</v>
      </c>
      <c r="AR934" t="s">
        <v>431</v>
      </c>
      <c r="AS934" t="s">
        <v>477</v>
      </c>
      <c r="AT934" t="s">
        <v>431</v>
      </c>
      <c r="AU934" t="s">
        <v>405</v>
      </c>
      <c r="AV934" t="s">
        <v>405</v>
      </c>
      <c r="AW934" t="s">
        <v>623</v>
      </c>
      <c r="AX934" t="s">
        <v>623</v>
      </c>
      <c r="AY934" t="s">
        <v>431</v>
      </c>
      <c r="AZ934" t="s">
        <v>438</v>
      </c>
      <c r="BA934" t="s">
        <v>438</v>
      </c>
      <c r="BB934" t="s">
        <v>438</v>
      </c>
      <c r="BC934" t="s">
        <v>438</v>
      </c>
      <c r="BD934" t="s">
        <v>439</v>
      </c>
      <c r="BE934" t="s">
        <v>8547</v>
      </c>
      <c r="BF934" t="s">
        <v>441</v>
      </c>
      <c r="BG934" t="s">
        <v>442</v>
      </c>
      <c r="BH934" t="s">
        <v>438</v>
      </c>
      <c r="BI934" t="s">
        <v>438</v>
      </c>
      <c r="BJ934" t="s">
        <v>4845</v>
      </c>
      <c r="BM934" t="s">
        <v>444</v>
      </c>
      <c r="BN934" t="s">
        <v>444</v>
      </c>
    </row>
    <row r="935" spans="1:66">
      <c r="A935">
        <v>931</v>
      </c>
      <c r="B935" t="s">
        <v>697</v>
      </c>
      <c r="C935" t="s">
        <v>8548</v>
      </c>
      <c r="D935" t="s">
        <v>8549</v>
      </c>
      <c r="BM935" t="s">
        <v>8550</v>
      </c>
      <c r="BN935" t="s">
        <v>844</v>
      </c>
    </row>
    <row r="936" spans="1:66">
      <c r="A936">
        <v>932</v>
      </c>
      <c r="B936" t="s">
        <v>186</v>
      </c>
      <c r="C936" t="s">
        <v>8551</v>
      </c>
      <c r="D936" t="s">
        <v>8552</v>
      </c>
      <c r="E936" t="s">
        <v>8551</v>
      </c>
      <c r="F936" t="s">
        <v>2358</v>
      </c>
      <c r="G936" t="s">
        <v>403</v>
      </c>
      <c r="H936" t="s">
        <v>578</v>
      </c>
      <c r="I936" t="s">
        <v>405</v>
      </c>
      <c r="J936" t="s">
        <v>8553</v>
      </c>
      <c r="K936" t="s">
        <v>405</v>
      </c>
      <c r="L936" t="s">
        <v>8554</v>
      </c>
      <c r="M936" t="s">
        <v>405</v>
      </c>
      <c r="N936" t="s">
        <v>8555</v>
      </c>
      <c r="O936" t="s">
        <v>8556</v>
      </c>
      <c r="P936" t="s">
        <v>8557</v>
      </c>
      <c r="Q936" t="s">
        <v>8558</v>
      </c>
      <c r="R936" t="s">
        <v>8553</v>
      </c>
      <c r="S936" t="s">
        <v>405</v>
      </c>
      <c r="T936" t="s">
        <v>8554</v>
      </c>
      <c r="U936" t="s">
        <v>8559</v>
      </c>
      <c r="V936" t="s">
        <v>8560</v>
      </c>
      <c r="W936" t="s">
        <v>2452</v>
      </c>
      <c r="X936" t="s">
        <v>2918</v>
      </c>
      <c r="Y936" t="s">
        <v>2452</v>
      </c>
      <c r="Z936" t="s">
        <v>2918</v>
      </c>
      <c r="AA936" t="s">
        <v>2344</v>
      </c>
      <c r="AB936" t="s">
        <v>2351</v>
      </c>
      <c r="AC936" t="s">
        <v>2344</v>
      </c>
      <c r="AD936" t="s">
        <v>3127</v>
      </c>
      <c r="AE936" t="s">
        <v>3040</v>
      </c>
      <c r="AF936" t="s">
        <v>3892</v>
      </c>
      <c r="AG936" t="s">
        <v>8561</v>
      </c>
      <c r="AH936" t="s">
        <v>3892</v>
      </c>
      <c r="AI936" t="s">
        <v>8561</v>
      </c>
      <c r="AJ936" t="s">
        <v>3892</v>
      </c>
      <c r="AK936" t="s">
        <v>517</v>
      </c>
      <c r="AL936" t="s">
        <v>518</v>
      </c>
      <c r="AM936" t="s">
        <v>474</v>
      </c>
      <c r="AN936" t="s">
        <v>427</v>
      </c>
      <c r="AO936" t="s">
        <v>428</v>
      </c>
      <c r="AP936" t="s">
        <v>8562</v>
      </c>
      <c r="AQ936" t="s">
        <v>8563</v>
      </c>
      <c r="AR936" t="s">
        <v>431</v>
      </c>
      <c r="AS936" t="s">
        <v>477</v>
      </c>
      <c r="AT936" t="s">
        <v>431</v>
      </c>
      <c r="AU936" t="s">
        <v>405</v>
      </c>
      <c r="AV936" t="s">
        <v>405</v>
      </c>
      <c r="AW936" t="s">
        <v>623</v>
      </c>
      <c r="AX936" t="s">
        <v>623</v>
      </c>
      <c r="AY936" t="s">
        <v>431</v>
      </c>
      <c r="AZ936" t="s">
        <v>438</v>
      </c>
      <c r="BA936" t="s">
        <v>438</v>
      </c>
      <c r="BB936" t="s">
        <v>438</v>
      </c>
      <c r="BC936" t="s">
        <v>438</v>
      </c>
      <c r="BD936" t="s">
        <v>439</v>
      </c>
      <c r="BE936" t="s">
        <v>8564</v>
      </c>
      <c r="BF936" t="s">
        <v>441</v>
      </c>
      <c r="BG936" t="s">
        <v>442</v>
      </c>
      <c r="BH936" t="s">
        <v>438</v>
      </c>
      <c r="BI936" t="s">
        <v>438</v>
      </c>
      <c r="BJ936" t="s">
        <v>3892</v>
      </c>
      <c r="BM936" t="s">
        <v>447</v>
      </c>
      <c r="BN936" t="s">
        <v>444</v>
      </c>
    </row>
    <row r="937" spans="1:66">
      <c r="A937">
        <v>933</v>
      </c>
      <c r="B937" t="s">
        <v>186</v>
      </c>
      <c r="C937" t="s">
        <v>8565</v>
      </c>
      <c r="D937" t="s">
        <v>2602</v>
      </c>
      <c r="E937" t="s">
        <v>8566</v>
      </c>
      <c r="F937" t="s">
        <v>2358</v>
      </c>
      <c r="G937" t="s">
        <v>403</v>
      </c>
      <c r="H937" t="s">
        <v>578</v>
      </c>
      <c r="I937" t="s">
        <v>405</v>
      </c>
      <c r="J937" t="s">
        <v>5035</v>
      </c>
      <c r="K937" t="s">
        <v>405</v>
      </c>
      <c r="L937" t="s">
        <v>5036</v>
      </c>
      <c r="M937" t="s">
        <v>405</v>
      </c>
      <c r="N937" t="s">
        <v>5013</v>
      </c>
      <c r="O937" t="s">
        <v>5014</v>
      </c>
      <c r="P937" t="s">
        <v>5015</v>
      </c>
      <c r="Q937" t="s">
        <v>5016</v>
      </c>
      <c r="R937" t="s">
        <v>5035</v>
      </c>
      <c r="S937" t="s">
        <v>405</v>
      </c>
      <c r="T937" t="s">
        <v>5036</v>
      </c>
      <c r="U937" t="s">
        <v>8567</v>
      </c>
      <c r="V937" t="s">
        <v>8568</v>
      </c>
      <c r="W937" t="s">
        <v>1838</v>
      </c>
      <c r="X937" t="s">
        <v>1085</v>
      </c>
      <c r="Y937" t="s">
        <v>1838</v>
      </c>
      <c r="Z937" t="s">
        <v>1085</v>
      </c>
      <c r="AA937" t="s">
        <v>1090</v>
      </c>
      <c r="AB937" t="s">
        <v>976</v>
      </c>
      <c r="AC937" t="s">
        <v>977</v>
      </c>
      <c r="AD937" t="s">
        <v>1493</v>
      </c>
      <c r="AE937" t="s">
        <v>977</v>
      </c>
      <c r="AF937" t="s">
        <v>1493</v>
      </c>
      <c r="AG937" t="s">
        <v>977</v>
      </c>
      <c r="AH937" t="s">
        <v>1493</v>
      </c>
      <c r="AI937" t="s">
        <v>977</v>
      </c>
      <c r="AJ937" t="s">
        <v>1493</v>
      </c>
      <c r="AK937" t="s">
        <v>517</v>
      </c>
      <c r="AL937" t="s">
        <v>518</v>
      </c>
      <c r="AM937" t="s">
        <v>474</v>
      </c>
      <c r="AN937" t="s">
        <v>427</v>
      </c>
      <c r="AO937" t="s">
        <v>8569</v>
      </c>
      <c r="AP937" t="s">
        <v>5021</v>
      </c>
      <c r="AQ937" t="s">
        <v>725</v>
      </c>
      <c r="AR937" t="s">
        <v>431</v>
      </c>
      <c r="AS937" t="s">
        <v>477</v>
      </c>
      <c r="AT937" t="s">
        <v>431</v>
      </c>
      <c r="AU937" t="s">
        <v>405</v>
      </c>
      <c r="AV937" t="s">
        <v>405</v>
      </c>
      <c r="AW937" t="s">
        <v>623</v>
      </c>
      <c r="AX937" t="s">
        <v>623</v>
      </c>
      <c r="AY937" t="s">
        <v>437</v>
      </c>
      <c r="AZ937" t="s">
        <v>438</v>
      </c>
      <c r="BA937" t="s">
        <v>438</v>
      </c>
      <c r="BB937" t="s">
        <v>438</v>
      </c>
      <c r="BC937" t="s">
        <v>438</v>
      </c>
      <c r="BD937" t="s">
        <v>439</v>
      </c>
      <c r="BE937" t="s">
        <v>725</v>
      </c>
      <c r="BF937" t="s">
        <v>441</v>
      </c>
      <c r="BG937" t="s">
        <v>442</v>
      </c>
      <c r="BH937" t="s">
        <v>438</v>
      </c>
      <c r="BI937" t="s">
        <v>438</v>
      </c>
      <c r="BJ937" t="s">
        <v>1493</v>
      </c>
      <c r="BM937" t="s">
        <v>444</v>
      </c>
      <c r="BN937" t="s">
        <v>444</v>
      </c>
    </row>
    <row r="938" spans="1:66">
      <c r="A938">
        <v>934</v>
      </c>
      <c r="B938" t="s">
        <v>486</v>
      </c>
      <c r="C938" t="s">
        <v>8570</v>
      </c>
      <c r="D938" t="s">
        <v>8571</v>
      </c>
      <c r="BM938" t="s">
        <v>3710</v>
      </c>
      <c r="BN938" t="s">
        <v>8572</v>
      </c>
    </row>
    <row r="939" spans="1:66">
      <c r="A939">
        <v>935</v>
      </c>
      <c r="B939" t="s">
        <v>186</v>
      </c>
      <c r="C939" t="s">
        <v>8573</v>
      </c>
      <c r="D939" t="s">
        <v>7965</v>
      </c>
      <c r="E939" t="s">
        <v>8573</v>
      </c>
      <c r="F939" t="s">
        <v>2358</v>
      </c>
      <c r="G939" t="s">
        <v>403</v>
      </c>
      <c r="H939" t="s">
        <v>628</v>
      </c>
      <c r="I939" t="s">
        <v>405</v>
      </c>
      <c r="J939" t="s">
        <v>7966</v>
      </c>
      <c r="K939" t="s">
        <v>405</v>
      </c>
      <c r="L939" t="s">
        <v>8574</v>
      </c>
      <c r="M939" t="s">
        <v>405</v>
      </c>
      <c r="N939" t="s">
        <v>7968</v>
      </c>
      <c r="O939" t="s">
        <v>405</v>
      </c>
      <c r="P939" t="s">
        <v>8575</v>
      </c>
      <c r="Q939" t="s">
        <v>7971</v>
      </c>
      <c r="R939" t="s">
        <v>7966</v>
      </c>
      <c r="S939" t="s">
        <v>405</v>
      </c>
      <c r="T939" t="s">
        <v>8574</v>
      </c>
      <c r="U939" t="s">
        <v>8576</v>
      </c>
      <c r="V939" t="s">
        <v>8577</v>
      </c>
      <c r="W939" t="s">
        <v>2554</v>
      </c>
      <c r="X939" t="s">
        <v>2539</v>
      </c>
      <c r="Y939" t="s">
        <v>2554</v>
      </c>
      <c r="Z939" t="s">
        <v>2539</v>
      </c>
      <c r="AA939" t="s">
        <v>2419</v>
      </c>
      <c r="AB939" t="s">
        <v>643</v>
      </c>
      <c r="AC939" t="s">
        <v>2344</v>
      </c>
      <c r="AD939" t="s">
        <v>2351</v>
      </c>
      <c r="AE939" t="s">
        <v>2344</v>
      </c>
      <c r="AF939" t="s">
        <v>2351</v>
      </c>
      <c r="AG939" t="s">
        <v>2950</v>
      </c>
      <c r="AH939" t="s">
        <v>2784</v>
      </c>
      <c r="AI939" t="s">
        <v>2950</v>
      </c>
      <c r="AJ939" t="s">
        <v>2784</v>
      </c>
      <c r="AK939" t="s">
        <v>517</v>
      </c>
      <c r="AL939" t="s">
        <v>518</v>
      </c>
      <c r="AM939" t="s">
        <v>474</v>
      </c>
      <c r="AN939" t="s">
        <v>427</v>
      </c>
      <c r="AO939" t="s">
        <v>428</v>
      </c>
      <c r="AP939" t="s">
        <v>8578</v>
      </c>
      <c r="AQ939" t="s">
        <v>8579</v>
      </c>
      <c r="AR939" t="s">
        <v>431</v>
      </c>
      <c r="AS939" t="s">
        <v>477</v>
      </c>
      <c r="AT939" t="s">
        <v>431</v>
      </c>
      <c r="AU939" t="s">
        <v>405</v>
      </c>
      <c r="AV939" t="s">
        <v>405</v>
      </c>
      <c r="AW939" t="s">
        <v>623</v>
      </c>
      <c r="AX939" t="s">
        <v>623</v>
      </c>
      <c r="AY939" t="s">
        <v>431</v>
      </c>
      <c r="AZ939" t="s">
        <v>438</v>
      </c>
      <c r="BA939" t="s">
        <v>438</v>
      </c>
      <c r="BB939" t="s">
        <v>438</v>
      </c>
      <c r="BC939" t="s">
        <v>438</v>
      </c>
      <c r="BD939" t="s">
        <v>439</v>
      </c>
      <c r="BE939" t="s">
        <v>483</v>
      </c>
      <c r="BF939" t="s">
        <v>441</v>
      </c>
      <c r="BG939" t="s">
        <v>442</v>
      </c>
      <c r="BH939" t="s">
        <v>442</v>
      </c>
      <c r="BI939" t="s">
        <v>438</v>
      </c>
      <c r="BJ939" t="s">
        <v>2784</v>
      </c>
      <c r="BK939" t="s">
        <v>2784</v>
      </c>
      <c r="BM939" t="s">
        <v>447</v>
      </c>
      <c r="BN939" t="s">
        <v>447</v>
      </c>
    </row>
    <row r="940" spans="1:66">
      <c r="A940">
        <v>936</v>
      </c>
      <c r="B940" t="s">
        <v>186</v>
      </c>
      <c r="C940" t="s">
        <v>8580</v>
      </c>
      <c r="D940" t="s">
        <v>8581</v>
      </c>
      <c r="E940" t="s">
        <v>8582</v>
      </c>
      <c r="F940" t="s">
        <v>2358</v>
      </c>
      <c r="G940" t="s">
        <v>403</v>
      </c>
      <c r="H940" t="s">
        <v>628</v>
      </c>
      <c r="I940" t="s">
        <v>405</v>
      </c>
      <c r="J940" t="s">
        <v>8583</v>
      </c>
      <c r="K940" t="s">
        <v>8584</v>
      </c>
      <c r="L940" t="s">
        <v>8585</v>
      </c>
      <c r="M940" t="s">
        <v>405</v>
      </c>
      <c r="N940" t="s">
        <v>8586</v>
      </c>
      <c r="O940" t="s">
        <v>8587</v>
      </c>
      <c r="P940" t="s">
        <v>4478</v>
      </c>
      <c r="Q940" t="s">
        <v>8588</v>
      </c>
      <c r="R940" t="s">
        <v>8583</v>
      </c>
      <c r="S940" t="s">
        <v>8584</v>
      </c>
      <c r="T940" t="s">
        <v>8585</v>
      </c>
      <c r="U940" t="s">
        <v>8589</v>
      </c>
      <c r="V940" t="s">
        <v>8590</v>
      </c>
      <c r="W940" t="s">
        <v>642</v>
      </c>
      <c r="X940" t="s">
        <v>2769</v>
      </c>
      <c r="Y940" t="s">
        <v>642</v>
      </c>
      <c r="Z940" t="s">
        <v>2769</v>
      </c>
      <c r="AA940" t="s">
        <v>1620</v>
      </c>
      <c r="AB940" t="s">
        <v>643</v>
      </c>
      <c r="AC940" t="s">
        <v>2419</v>
      </c>
      <c r="AD940" t="s">
        <v>643</v>
      </c>
      <c r="AE940" t="s">
        <v>2419</v>
      </c>
      <c r="AF940" t="s">
        <v>643</v>
      </c>
      <c r="AG940" t="s">
        <v>2419</v>
      </c>
      <c r="AH940" t="s">
        <v>3313</v>
      </c>
      <c r="AI940" t="s">
        <v>2419</v>
      </c>
      <c r="AJ940" t="s">
        <v>3313</v>
      </c>
      <c r="AK940" t="s">
        <v>517</v>
      </c>
      <c r="AL940" t="s">
        <v>518</v>
      </c>
      <c r="AM940" t="s">
        <v>474</v>
      </c>
      <c r="AN940" t="s">
        <v>427</v>
      </c>
      <c r="AO940" t="s">
        <v>2064</v>
      </c>
      <c r="AP940" t="s">
        <v>1673</v>
      </c>
      <c r="AQ940" t="s">
        <v>646</v>
      </c>
      <c r="AR940" t="s">
        <v>437</v>
      </c>
      <c r="AS940" t="s">
        <v>432</v>
      </c>
      <c r="AT940" t="s">
        <v>431</v>
      </c>
      <c r="AU940" t="s">
        <v>520</v>
      </c>
      <c r="AV940" t="s">
        <v>674</v>
      </c>
      <c r="AW940" t="s">
        <v>8591</v>
      </c>
      <c r="AX940" t="s">
        <v>8592</v>
      </c>
      <c r="AY940" t="s">
        <v>437</v>
      </c>
      <c r="AZ940" t="s">
        <v>438</v>
      </c>
      <c r="BA940" t="s">
        <v>438</v>
      </c>
      <c r="BB940" t="s">
        <v>438</v>
      </c>
      <c r="BC940" t="s">
        <v>438</v>
      </c>
      <c r="BD940" t="s">
        <v>439</v>
      </c>
      <c r="BE940" t="s">
        <v>483</v>
      </c>
      <c r="BF940" t="s">
        <v>1549</v>
      </c>
      <c r="BG940" t="s">
        <v>438</v>
      </c>
      <c r="BH940" t="s">
        <v>442</v>
      </c>
      <c r="BI940" t="s">
        <v>438</v>
      </c>
      <c r="BK940" t="s">
        <v>3313</v>
      </c>
      <c r="BM940" t="s">
        <v>447</v>
      </c>
      <c r="BN940" t="s">
        <v>447</v>
      </c>
    </row>
    <row r="941" spans="1:66">
      <c r="A941">
        <v>937</v>
      </c>
      <c r="B941" t="s">
        <v>186</v>
      </c>
      <c r="C941" t="s">
        <v>183</v>
      </c>
      <c r="D941" t="s">
        <v>8593</v>
      </c>
      <c r="E941" t="s">
        <v>8594</v>
      </c>
      <c r="F941" t="s">
        <v>2358</v>
      </c>
      <c r="G941" t="s">
        <v>403</v>
      </c>
      <c r="H941" t="s">
        <v>578</v>
      </c>
      <c r="I941" t="s">
        <v>405</v>
      </c>
      <c r="J941" t="s">
        <v>8595</v>
      </c>
      <c r="K941" t="s">
        <v>405</v>
      </c>
      <c r="L941" t="s">
        <v>8596</v>
      </c>
      <c r="M941" t="s">
        <v>405</v>
      </c>
      <c r="N941" t="s">
        <v>8597</v>
      </c>
      <c r="O941" t="s">
        <v>8598</v>
      </c>
      <c r="P941" t="s">
        <v>8599</v>
      </c>
      <c r="Q941" t="s">
        <v>5530</v>
      </c>
      <c r="R941" t="s">
        <v>8595</v>
      </c>
      <c r="S941" t="s">
        <v>405</v>
      </c>
      <c r="T941" t="s">
        <v>8596</v>
      </c>
      <c r="U941" t="s">
        <v>8600</v>
      </c>
      <c r="V941" t="s">
        <v>8601</v>
      </c>
      <c r="W941" t="s">
        <v>1028</v>
      </c>
      <c r="X941" t="s">
        <v>959</v>
      </c>
      <c r="Y941" t="s">
        <v>2203</v>
      </c>
      <c r="Z941" t="s">
        <v>641</v>
      </c>
      <c r="AA941" t="s">
        <v>642</v>
      </c>
      <c r="AB941" t="s">
        <v>1249</v>
      </c>
      <c r="AC941" t="s">
        <v>1250</v>
      </c>
      <c r="AD941" t="s">
        <v>2029</v>
      </c>
      <c r="AE941" t="s">
        <v>2387</v>
      </c>
      <c r="AF941" t="s">
        <v>980</v>
      </c>
      <c r="AG941" t="s">
        <v>981</v>
      </c>
      <c r="AH941" t="s">
        <v>982</v>
      </c>
      <c r="AI941" t="s">
        <v>8602</v>
      </c>
      <c r="AJ941" t="s">
        <v>984</v>
      </c>
      <c r="AK941" t="s">
        <v>517</v>
      </c>
      <c r="AL941" t="s">
        <v>518</v>
      </c>
      <c r="AM941" t="s">
        <v>474</v>
      </c>
      <c r="AN941" t="s">
        <v>427</v>
      </c>
      <c r="AO941" t="s">
        <v>428</v>
      </c>
      <c r="AP941" t="s">
        <v>429</v>
      </c>
      <c r="AQ941" t="s">
        <v>5511</v>
      </c>
      <c r="AR941" t="s">
        <v>431</v>
      </c>
      <c r="AS941" t="s">
        <v>477</v>
      </c>
      <c r="AT941" t="s">
        <v>431</v>
      </c>
      <c r="AU941" t="s">
        <v>520</v>
      </c>
      <c r="AV941" t="s">
        <v>479</v>
      </c>
      <c r="AW941" t="s">
        <v>480</v>
      </c>
      <c r="AX941" t="s">
        <v>481</v>
      </c>
      <c r="AY941" t="s">
        <v>431</v>
      </c>
      <c r="AZ941" t="s">
        <v>438</v>
      </c>
      <c r="BA941" t="s">
        <v>438</v>
      </c>
      <c r="BB941" t="s">
        <v>438</v>
      </c>
      <c r="BC941" t="s">
        <v>438</v>
      </c>
      <c r="BD941" t="s">
        <v>439</v>
      </c>
      <c r="BE941" t="s">
        <v>8603</v>
      </c>
      <c r="BF941" t="s">
        <v>441</v>
      </c>
      <c r="BG941" t="s">
        <v>442</v>
      </c>
      <c r="BH941" t="s">
        <v>438</v>
      </c>
      <c r="BI941" t="s">
        <v>438</v>
      </c>
      <c r="BJ941" t="s">
        <v>982</v>
      </c>
      <c r="BM941" t="s">
        <v>485</v>
      </c>
      <c r="BN941" t="s">
        <v>485</v>
      </c>
    </row>
    <row r="942" spans="1:66">
      <c r="A942">
        <v>938</v>
      </c>
      <c r="B942" t="s">
        <v>486</v>
      </c>
      <c r="C942" t="s">
        <v>8604</v>
      </c>
      <c r="D942" t="s">
        <v>8605</v>
      </c>
      <c r="BM942" t="s">
        <v>443</v>
      </c>
      <c r="BN942" t="s">
        <v>485</v>
      </c>
    </row>
    <row r="943" spans="1:66">
      <c r="A943">
        <v>939</v>
      </c>
      <c r="B943" t="s">
        <v>486</v>
      </c>
      <c r="C943" t="s">
        <v>1369</v>
      </c>
      <c r="D943" t="s">
        <v>1368</v>
      </c>
      <c r="BM943" t="s">
        <v>524</v>
      </c>
      <c r="BN943" t="s">
        <v>447</v>
      </c>
    </row>
    <row r="944" spans="1:66">
      <c r="A944">
        <v>940</v>
      </c>
      <c r="B944" t="s">
        <v>186</v>
      </c>
      <c r="C944" t="s">
        <v>8606</v>
      </c>
      <c r="D944" t="s">
        <v>8607</v>
      </c>
      <c r="E944" t="s">
        <v>8606</v>
      </c>
      <c r="F944" t="s">
        <v>2358</v>
      </c>
      <c r="G944" t="s">
        <v>403</v>
      </c>
      <c r="H944" t="s">
        <v>827</v>
      </c>
      <c r="I944" t="s">
        <v>405</v>
      </c>
      <c r="J944" t="s">
        <v>8608</v>
      </c>
      <c r="K944" t="s">
        <v>8609</v>
      </c>
      <c r="L944" t="s">
        <v>8610</v>
      </c>
      <c r="M944" t="s">
        <v>405</v>
      </c>
      <c r="N944" t="s">
        <v>2997</v>
      </c>
      <c r="O944" t="s">
        <v>8611</v>
      </c>
      <c r="P944" t="s">
        <v>8611</v>
      </c>
      <c r="Q944" t="s">
        <v>8612</v>
      </c>
      <c r="R944" t="s">
        <v>8608</v>
      </c>
      <c r="S944" t="s">
        <v>8609</v>
      </c>
      <c r="T944" t="s">
        <v>8610</v>
      </c>
      <c r="U944" t="s">
        <v>8613</v>
      </c>
      <c r="V944" t="s">
        <v>8614</v>
      </c>
      <c r="W944" t="s">
        <v>642</v>
      </c>
      <c r="X944" t="s">
        <v>643</v>
      </c>
      <c r="Y944" t="s">
        <v>642</v>
      </c>
      <c r="Z944" t="s">
        <v>643</v>
      </c>
      <c r="AA944" t="s">
        <v>642</v>
      </c>
      <c r="AB944" t="s">
        <v>643</v>
      </c>
      <c r="AC944" t="s">
        <v>642</v>
      </c>
      <c r="AD944" t="s">
        <v>643</v>
      </c>
      <c r="AE944" t="s">
        <v>642</v>
      </c>
      <c r="AF944" t="s">
        <v>643</v>
      </c>
      <c r="AG944" t="s">
        <v>642</v>
      </c>
      <c r="AH944" t="s">
        <v>643</v>
      </c>
      <c r="AI944" t="s">
        <v>642</v>
      </c>
      <c r="AJ944" t="s">
        <v>643</v>
      </c>
      <c r="AK944" t="s">
        <v>517</v>
      </c>
      <c r="AL944" t="s">
        <v>518</v>
      </c>
      <c r="AM944" t="s">
        <v>1048</v>
      </c>
      <c r="AN944" t="s">
        <v>427</v>
      </c>
      <c r="AO944" t="s">
        <v>428</v>
      </c>
      <c r="AP944" t="s">
        <v>8615</v>
      </c>
      <c r="AQ944" t="s">
        <v>8616</v>
      </c>
      <c r="AR944" t="s">
        <v>431</v>
      </c>
      <c r="AS944" t="s">
        <v>7115</v>
      </c>
      <c r="AT944" t="s">
        <v>431</v>
      </c>
      <c r="AU944" t="s">
        <v>405</v>
      </c>
      <c r="AV944" t="s">
        <v>405</v>
      </c>
      <c r="AW944" t="s">
        <v>623</v>
      </c>
      <c r="AX944" t="s">
        <v>623</v>
      </c>
      <c r="AY944" t="s">
        <v>431</v>
      </c>
      <c r="AZ944" t="s">
        <v>438</v>
      </c>
      <c r="BA944" t="s">
        <v>438</v>
      </c>
      <c r="BB944" t="s">
        <v>438</v>
      </c>
      <c r="BC944" t="s">
        <v>438</v>
      </c>
      <c r="BD944" t="s">
        <v>439</v>
      </c>
      <c r="BE944" t="s">
        <v>8617</v>
      </c>
      <c r="BF944" t="s">
        <v>441</v>
      </c>
      <c r="BG944" t="s">
        <v>438</v>
      </c>
      <c r="BH944" t="s">
        <v>442</v>
      </c>
      <c r="BI944" t="s">
        <v>438</v>
      </c>
      <c r="BK944" t="s">
        <v>3396</v>
      </c>
      <c r="BM944" t="s">
        <v>444</v>
      </c>
      <c r="BN944" t="s">
        <v>447</v>
      </c>
    </row>
    <row r="945" spans="1:66">
      <c r="A945">
        <v>941</v>
      </c>
      <c r="B945" t="s">
        <v>186</v>
      </c>
      <c r="C945" t="s">
        <v>8618</v>
      </c>
      <c r="D945" t="s">
        <v>8607</v>
      </c>
      <c r="E945" t="s">
        <v>8619</v>
      </c>
      <c r="F945" t="s">
        <v>2358</v>
      </c>
      <c r="G945" t="s">
        <v>403</v>
      </c>
      <c r="H945" t="s">
        <v>827</v>
      </c>
      <c r="I945" t="s">
        <v>405</v>
      </c>
      <c r="J945" t="s">
        <v>8608</v>
      </c>
      <c r="K945" t="s">
        <v>8609</v>
      </c>
      <c r="L945" t="s">
        <v>8610</v>
      </c>
      <c r="M945" t="s">
        <v>405</v>
      </c>
      <c r="N945" t="s">
        <v>2997</v>
      </c>
      <c r="O945" t="s">
        <v>8611</v>
      </c>
      <c r="P945" t="s">
        <v>8611</v>
      </c>
      <c r="Q945" t="s">
        <v>8612</v>
      </c>
      <c r="R945" t="s">
        <v>8608</v>
      </c>
      <c r="S945" t="s">
        <v>8609</v>
      </c>
      <c r="T945" t="s">
        <v>8610</v>
      </c>
      <c r="U945" t="s">
        <v>8620</v>
      </c>
      <c r="V945" t="s">
        <v>8621</v>
      </c>
      <c r="W945" t="s">
        <v>642</v>
      </c>
      <c r="X945" t="s">
        <v>643</v>
      </c>
      <c r="Y945" t="s">
        <v>642</v>
      </c>
      <c r="Z945" t="s">
        <v>643</v>
      </c>
      <c r="AA945" t="s">
        <v>642</v>
      </c>
      <c r="AB945" t="s">
        <v>643</v>
      </c>
      <c r="AC945" t="s">
        <v>642</v>
      </c>
      <c r="AD945" t="s">
        <v>643</v>
      </c>
      <c r="AE945" t="s">
        <v>642</v>
      </c>
      <c r="AF945" t="s">
        <v>643</v>
      </c>
      <c r="AG945" t="s">
        <v>642</v>
      </c>
      <c r="AH945" t="s">
        <v>643</v>
      </c>
      <c r="AI945" t="s">
        <v>642</v>
      </c>
      <c r="AJ945" t="s">
        <v>643</v>
      </c>
      <c r="AK945" t="s">
        <v>517</v>
      </c>
      <c r="AL945" t="s">
        <v>518</v>
      </c>
      <c r="AM945" t="s">
        <v>426</v>
      </c>
      <c r="AN945" t="s">
        <v>427</v>
      </c>
      <c r="AO945" t="s">
        <v>428</v>
      </c>
      <c r="AP945" t="s">
        <v>8615</v>
      </c>
      <c r="AQ945" t="s">
        <v>8616</v>
      </c>
      <c r="AR945" t="s">
        <v>431</v>
      </c>
      <c r="AS945" t="s">
        <v>7115</v>
      </c>
      <c r="AT945" t="s">
        <v>431</v>
      </c>
      <c r="AU945" t="s">
        <v>405</v>
      </c>
      <c r="AV945" t="s">
        <v>405</v>
      </c>
      <c r="AW945" t="s">
        <v>623</v>
      </c>
      <c r="AX945" t="s">
        <v>623</v>
      </c>
      <c r="AY945" t="s">
        <v>431</v>
      </c>
      <c r="AZ945" t="s">
        <v>438</v>
      </c>
      <c r="BA945" t="s">
        <v>438</v>
      </c>
      <c r="BB945" t="s">
        <v>438</v>
      </c>
      <c r="BC945" t="s">
        <v>438</v>
      </c>
      <c r="BD945" t="s">
        <v>439</v>
      </c>
      <c r="BE945" t="s">
        <v>8617</v>
      </c>
      <c r="BF945" t="s">
        <v>441</v>
      </c>
      <c r="BG945" t="s">
        <v>438</v>
      </c>
      <c r="BH945" t="s">
        <v>442</v>
      </c>
      <c r="BI945" t="s">
        <v>438</v>
      </c>
      <c r="BK945" t="s">
        <v>3396</v>
      </c>
      <c r="BM945" t="s">
        <v>444</v>
      </c>
      <c r="BN945" t="s">
        <v>447</v>
      </c>
    </row>
    <row r="946" spans="1:66">
      <c r="A946">
        <v>942</v>
      </c>
      <c r="B946" t="s">
        <v>186</v>
      </c>
      <c r="C946" t="s">
        <v>8622</v>
      </c>
      <c r="D946" t="s">
        <v>8623</v>
      </c>
      <c r="E946" t="s">
        <v>8624</v>
      </c>
      <c r="F946" t="s">
        <v>2358</v>
      </c>
      <c r="G946" t="s">
        <v>403</v>
      </c>
      <c r="H946" t="s">
        <v>827</v>
      </c>
      <c r="I946" t="s">
        <v>405</v>
      </c>
      <c r="J946" t="s">
        <v>8625</v>
      </c>
      <c r="K946" t="s">
        <v>405</v>
      </c>
      <c r="L946" t="s">
        <v>8626</v>
      </c>
      <c r="M946" t="s">
        <v>405</v>
      </c>
      <c r="N946" t="s">
        <v>8627</v>
      </c>
      <c r="O946" t="s">
        <v>8628</v>
      </c>
      <c r="P946" t="s">
        <v>8629</v>
      </c>
      <c r="Q946" t="s">
        <v>8630</v>
      </c>
      <c r="R946" t="s">
        <v>8625</v>
      </c>
      <c r="S946" t="s">
        <v>405</v>
      </c>
      <c r="T946" t="s">
        <v>8626</v>
      </c>
      <c r="U946" t="s">
        <v>8631</v>
      </c>
      <c r="V946" t="s">
        <v>8632</v>
      </c>
      <c r="W946" t="s">
        <v>642</v>
      </c>
      <c r="X946" t="s">
        <v>2964</v>
      </c>
      <c r="Y946" t="s">
        <v>642</v>
      </c>
      <c r="Z946" t="s">
        <v>2964</v>
      </c>
      <c r="AA946" t="s">
        <v>2907</v>
      </c>
      <c r="AB946" t="s">
        <v>2542</v>
      </c>
      <c r="AC946" t="s">
        <v>2907</v>
      </c>
      <c r="AD946" t="s">
        <v>2542</v>
      </c>
      <c r="AE946" t="s">
        <v>2907</v>
      </c>
      <c r="AF946" t="s">
        <v>2542</v>
      </c>
      <c r="AG946" t="s">
        <v>2419</v>
      </c>
      <c r="AH946" t="s">
        <v>643</v>
      </c>
      <c r="AI946" t="s">
        <v>2419</v>
      </c>
      <c r="AJ946" t="s">
        <v>643</v>
      </c>
      <c r="AK946" t="s">
        <v>517</v>
      </c>
      <c r="AL946" t="s">
        <v>518</v>
      </c>
      <c r="AM946" t="s">
        <v>426</v>
      </c>
      <c r="AN946" t="s">
        <v>427</v>
      </c>
      <c r="AO946" t="s">
        <v>428</v>
      </c>
      <c r="AP946" t="s">
        <v>8633</v>
      </c>
      <c r="AQ946" t="s">
        <v>573</v>
      </c>
      <c r="AR946" t="s">
        <v>431</v>
      </c>
      <c r="AS946" t="s">
        <v>477</v>
      </c>
      <c r="AT946" t="s">
        <v>437</v>
      </c>
      <c r="AU946" t="s">
        <v>405</v>
      </c>
      <c r="AV946" t="s">
        <v>405</v>
      </c>
      <c r="AW946" t="s">
        <v>623</v>
      </c>
      <c r="AX946" t="s">
        <v>623</v>
      </c>
      <c r="AY946" t="s">
        <v>431</v>
      </c>
      <c r="AZ946" t="s">
        <v>438</v>
      </c>
      <c r="BA946" t="s">
        <v>438</v>
      </c>
      <c r="BB946" t="s">
        <v>438</v>
      </c>
      <c r="BC946" t="s">
        <v>438</v>
      </c>
      <c r="BD946" t="s">
        <v>439</v>
      </c>
      <c r="BE946" t="s">
        <v>573</v>
      </c>
      <c r="BF946" t="s">
        <v>441</v>
      </c>
      <c r="BG946" t="s">
        <v>438</v>
      </c>
      <c r="BH946" t="s">
        <v>442</v>
      </c>
      <c r="BI946" t="s">
        <v>438</v>
      </c>
      <c r="BK946" t="s">
        <v>643</v>
      </c>
      <c r="BM946" t="s">
        <v>485</v>
      </c>
      <c r="BN946" t="s">
        <v>1035</v>
      </c>
    </row>
    <row r="947" spans="1:66">
      <c r="A947">
        <v>943</v>
      </c>
      <c r="B947" t="s">
        <v>186</v>
      </c>
      <c r="C947" t="s">
        <v>216</v>
      </c>
      <c r="D947" t="s">
        <v>8634</v>
      </c>
      <c r="E947" t="s">
        <v>174</v>
      </c>
      <c r="F947" t="s">
        <v>2358</v>
      </c>
      <c r="G947" t="s">
        <v>403</v>
      </c>
      <c r="H947" t="s">
        <v>1256</v>
      </c>
      <c r="I947" t="s">
        <v>405</v>
      </c>
      <c r="J947" t="s">
        <v>8635</v>
      </c>
      <c r="K947" t="s">
        <v>405</v>
      </c>
      <c r="L947" t="s">
        <v>8636</v>
      </c>
      <c r="M947" t="s">
        <v>405</v>
      </c>
      <c r="N947" t="s">
        <v>8637</v>
      </c>
      <c r="O947" t="s">
        <v>8638</v>
      </c>
      <c r="P947" t="s">
        <v>8639</v>
      </c>
      <c r="Q947" t="s">
        <v>2429</v>
      </c>
      <c r="R947" t="s">
        <v>8635</v>
      </c>
      <c r="S947" t="s">
        <v>405</v>
      </c>
      <c r="T947" t="s">
        <v>8636</v>
      </c>
      <c r="U947" t="s">
        <v>8640</v>
      </c>
      <c r="V947" t="s">
        <v>4666</v>
      </c>
      <c r="W947" t="s">
        <v>973</v>
      </c>
      <c r="X947" t="s">
        <v>1432</v>
      </c>
      <c r="Y947" t="s">
        <v>1071</v>
      </c>
      <c r="Z947" t="s">
        <v>641</v>
      </c>
      <c r="AA947" t="s">
        <v>642</v>
      </c>
      <c r="AB947" t="s">
        <v>643</v>
      </c>
      <c r="AC947" t="s">
        <v>642</v>
      </c>
      <c r="AD947" t="s">
        <v>643</v>
      </c>
      <c r="AE947" t="s">
        <v>642</v>
      </c>
      <c r="AF947" t="s">
        <v>643</v>
      </c>
      <c r="AG947" t="s">
        <v>2404</v>
      </c>
      <c r="AH947" t="s">
        <v>2405</v>
      </c>
      <c r="AI947" t="s">
        <v>2950</v>
      </c>
      <c r="AJ947" t="s">
        <v>3053</v>
      </c>
      <c r="AK947" t="s">
        <v>517</v>
      </c>
      <c r="AL947" t="s">
        <v>518</v>
      </c>
      <c r="AM947" t="s">
        <v>474</v>
      </c>
      <c r="AN947" t="s">
        <v>427</v>
      </c>
      <c r="AO947" t="s">
        <v>428</v>
      </c>
      <c r="AP947" t="s">
        <v>1673</v>
      </c>
      <c r="AQ947" t="s">
        <v>573</v>
      </c>
      <c r="AR947" t="s">
        <v>431</v>
      </c>
      <c r="AS947" t="s">
        <v>477</v>
      </c>
      <c r="AT947" t="s">
        <v>431</v>
      </c>
      <c r="AU947" t="s">
        <v>520</v>
      </c>
      <c r="AV947" t="s">
        <v>674</v>
      </c>
      <c r="AW947" t="s">
        <v>521</v>
      </c>
      <c r="AX947" t="s">
        <v>1049</v>
      </c>
      <c r="AY947" t="s">
        <v>431</v>
      </c>
      <c r="AZ947" t="s">
        <v>438</v>
      </c>
      <c r="BA947" t="s">
        <v>438</v>
      </c>
      <c r="BB947" t="s">
        <v>438</v>
      </c>
      <c r="BC947" t="s">
        <v>438</v>
      </c>
      <c r="BD947" t="s">
        <v>439</v>
      </c>
      <c r="BE947" t="s">
        <v>573</v>
      </c>
      <c r="BF947" t="s">
        <v>441</v>
      </c>
      <c r="BG947" t="s">
        <v>442</v>
      </c>
      <c r="BH947" t="s">
        <v>438</v>
      </c>
      <c r="BI947" t="s">
        <v>438</v>
      </c>
      <c r="BJ947" t="s">
        <v>2405</v>
      </c>
      <c r="BM947" t="s">
        <v>444</v>
      </c>
      <c r="BN947" t="s">
        <v>444</v>
      </c>
    </row>
    <row r="948" spans="1:66">
      <c r="A948">
        <v>944</v>
      </c>
      <c r="B948" t="s">
        <v>186</v>
      </c>
      <c r="C948" t="s">
        <v>8641</v>
      </c>
      <c r="D948" t="s">
        <v>8642</v>
      </c>
      <c r="E948" t="s">
        <v>8643</v>
      </c>
      <c r="F948" t="s">
        <v>2358</v>
      </c>
      <c r="G948" t="s">
        <v>403</v>
      </c>
      <c r="H948" t="s">
        <v>1256</v>
      </c>
      <c r="I948" t="s">
        <v>405</v>
      </c>
      <c r="J948" t="s">
        <v>405</v>
      </c>
      <c r="K948" t="s">
        <v>405</v>
      </c>
      <c r="L948" t="s">
        <v>8644</v>
      </c>
      <c r="M948" t="s">
        <v>405</v>
      </c>
      <c r="N948" t="s">
        <v>8645</v>
      </c>
      <c r="O948" t="s">
        <v>8646</v>
      </c>
      <c r="P948" t="s">
        <v>8647</v>
      </c>
      <c r="Q948" t="s">
        <v>5190</v>
      </c>
      <c r="R948" t="s">
        <v>405</v>
      </c>
      <c r="S948" t="s">
        <v>405</v>
      </c>
      <c r="T948" t="s">
        <v>8644</v>
      </c>
      <c r="U948" t="s">
        <v>8648</v>
      </c>
      <c r="V948" t="s">
        <v>8649</v>
      </c>
      <c r="W948" t="s">
        <v>954</v>
      </c>
      <c r="X948" t="s">
        <v>1027</v>
      </c>
      <c r="Y948" t="s">
        <v>1028</v>
      </c>
      <c r="Z948" t="s">
        <v>641</v>
      </c>
      <c r="AA948" t="s">
        <v>642</v>
      </c>
      <c r="AB948" t="s">
        <v>643</v>
      </c>
      <c r="AC948" t="s">
        <v>642</v>
      </c>
      <c r="AD948" t="s">
        <v>643</v>
      </c>
      <c r="AE948" t="s">
        <v>2404</v>
      </c>
      <c r="AF948" t="s">
        <v>2405</v>
      </c>
      <c r="AG948" t="s">
        <v>2404</v>
      </c>
      <c r="AH948" t="s">
        <v>2405</v>
      </c>
      <c r="AI948" t="s">
        <v>2879</v>
      </c>
      <c r="AJ948" t="s">
        <v>2580</v>
      </c>
      <c r="AK948" t="s">
        <v>517</v>
      </c>
      <c r="AL948" t="s">
        <v>518</v>
      </c>
      <c r="AM948" t="s">
        <v>1048</v>
      </c>
      <c r="AN948" t="s">
        <v>427</v>
      </c>
      <c r="AO948" t="s">
        <v>428</v>
      </c>
      <c r="AP948" t="s">
        <v>429</v>
      </c>
      <c r="AQ948" t="s">
        <v>1003</v>
      </c>
      <c r="AR948" t="s">
        <v>431</v>
      </c>
      <c r="AS948" t="s">
        <v>477</v>
      </c>
      <c r="AT948" t="s">
        <v>431</v>
      </c>
      <c r="AU948" t="s">
        <v>520</v>
      </c>
      <c r="AV948" t="s">
        <v>674</v>
      </c>
      <c r="AW948" t="s">
        <v>521</v>
      </c>
      <c r="AX948" t="s">
        <v>549</v>
      </c>
      <c r="AY948" t="s">
        <v>437</v>
      </c>
      <c r="AZ948" t="s">
        <v>438</v>
      </c>
      <c r="BA948" t="s">
        <v>438</v>
      </c>
      <c r="BB948" t="s">
        <v>438</v>
      </c>
      <c r="BC948" t="s">
        <v>438</v>
      </c>
      <c r="BD948" t="s">
        <v>439</v>
      </c>
      <c r="BE948" t="s">
        <v>1465</v>
      </c>
      <c r="BF948" t="s">
        <v>441</v>
      </c>
      <c r="BG948" t="s">
        <v>442</v>
      </c>
      <c r="BH948" t="s">
        <v>442</v>
      </c>
      <c r="BI948" t="s">
        <v>438</v>
      </c>
      <c r="BJ948" t="s">
        <v>2405</v>
      </c>
      <c r="BK948" t="s">
        <v>2405</v>
      </c>
      <c r="BM948" t="s">
        <v>1035</v>
      </c>
      <c r="BN948" t="s">
        <v>447</v>
      </c>
    </row>
    <row r="949" spans="1:66">
      <c r="A949">
        <v>945</v>
      </c>
      <c r="B949" t="s">
        <v>186</v>
      </c>
      <c r="C949" t="s">
        <v>8650</v>
      </c>
      <c r="D949" t="s">
        <v>8651</v>
      </c>
      <c r="E949" t="s">
        <v>8652</v>
      </c>
      <c r="F949" t="s">
        <v>2358</v>
      </c>
      <c r="G949" t="s">
        <v>403</v>
      </c>
      <c r="H949" t="s">
        <v>598</v>
      </c>
      <c r="I949" t="s">
        <v>405</v>
      </c>
      <c r="J949" t="s">
        <v>8653</v>
      </c>
      <c r="K949" t="s">
        <v>405</v>
      </c>
      <c r="L949" t="s">
        <v>8654</v>
      </c>
      <c r="M949" t="s">
        <v>8655</v>
      </c>
      <c r="N949" t="s">
        <v>8656</v>
      </c>
      <c r="O949" t="s">
        <v>8657</v>
      </c>
      <c r="P949" t="s">
        <v>8658</v>
      </c>
      <c r="Q949" t="s">
        <v>8659</v>
      </c>
      <c r="R949" t="s">
        <v>8653</v>
      </c>
      <c r="S949" t="s">
        <v>405</v>
      </c>
      <c r="T949" t="s">
        <v>8654</v>
      </c>
      <c r="U949" t="s">
        <v>8660</v>
      </c>
      <c r="V949" t="s">
        <v>8661</v>
      </c>
      <c r="W949" t="s">
        <v>1179</v>
      </c>
      <c r="X949" t="s">
        <v>1085</v>
      </c>
      <c r="Y949" t="s">
        <v>1090</v>
      </c>
      <c r="Z949" t="s">
        <v>1635</v>
      </c>
      <c r="AA949" t="s">
        <v>1491</v>
      </c>
      <c r="AB949" t="s">
        <v>643</v>
      </c>
      <c r="AC949" t="s">
        <v>1491</v>
      </c>
      <c r="AD949" t="s">
        <v>643</v>
      </c>
      <c r="AE949" t="s">
        <v>2554</v>
      </c>
      <c r="AF949" t="s">
        <v>643</v>
      </c>
      <c r="AG949" t="s">
        <v>2419</v>
      </c>
      <c r="AH949" t="s">
        <v>643</v>
      </c>
      <c r="AI949" t="s">
        <v>2404</v>
      </c>
      <c r="AJ949" t="s">
        <v>2580</v>
      </c>
      <c r="AK949" t="s">
        <v>517</v>
      </c>
      <c r="AL949" t="s">
        <v>518</v>
      </c>
      <c r="AM949" t="s">
        <v>426</v>
      </c>
      <c r="AN949" t="s">
        <v>427</v>
      </c>
      <c r="AO949" t="s">
        <v>428</v>
      </c>
      <c r="AP949" t="s">
        <v>8662</v>
      </c>
      <c r="AQ949" t="s">
        <v>483</v>
      </c>
      <c r="AR949" t="s">
        <v>431</v>
      </c>
      <c r="AS949" t="s">
        <v>1152</v>
      </c>
      <c r="AT949" t="s">
        <v>431</v>
      </c>
      <c r="AU949" t="s">
        <v>405</v>
      </c>
      <c r="AV949" t="s">
        <v>405</v>
      </c>
      <c r="AW949" t="s">
        <v>623</v>
      </c>
      <c r="AX949" t="s">
        <v>623</v>
      </c>
      <c r="AY949" t="s">
        <v>431</v>
      </c>
      <c r="AZ949" t="s">
        <v>438</v>
      </c>
      <c r="BA949" t="s">
        <v>438</v>
      </c>
      <c r="BB949" t="s">
        <v>438</v>
      </c>
      <c r="BC949" t="s">
        <v>438</v>
      </c>
      <c r="BD949" t="s">
        <v>439</v>
      </c>
      <c r="BE949" t="s">
        <v>483</v>
      </c>
      <c r="BF949" t="s">
        <v>441</v>
      </c>
      <c r="BG949" t="s">
        <v>438</v>
      </c>
      <c r="BH949" t="s">
        <v>438</v>
      </c>
      <c r="BI949" t="s">
        <v>438</v>
      </c>
      <c r="BM949" t="s">
        <v>485</v>
      </c>
      <c r="BN949" t="s">
        <v>447</v>
      </c>
    </row>
    <row r="950" spans="1:66">
      <c r="A950">
        <v>946</v>
      </c>
      <c r="B950" t="s">
        <v>697</v>
      </c>
      <c r="C950" t="s">
        <v>8663</v>
      </c>
      <c r="D950" t="s">
        <v>8664</v>
      </c>
      <c r="BM950" t="s">
        <v>1035</v>
      </c>
      <c r="BN950" t="s">
        <v>444</v>
      </c>
    </row>
    <row r="951" spans="1:66">
      <c r="A951">
        <v>947</v>
      </c>
      <c r="B951" t="s">
        <v>486</v>
      </c>
      <c r="C951" t="s">
        <v>8665</v>
      </c>
      <c r="D951" t="s">
        <v>8666</v>
      </c>
      <c r="BM951" t="s">
        <v>1035</v>
      </c>
      <c r="BN951" t="s">
        <v>447</v>
      </c>
    </row>
    <row r="952" spans="1:66">
      <c r="A952">
        <v>948</v>
      </c>
      <c r="B952" t="s">
        <v>186</v>
      </c>
      <c r="C952" t="s">
        <v>8667</v>
      </c>
      <c r="D952" t="s">
        <v>8668</v>
      </c>
      <c r="E952" t="s">
        <v>8669</v>
      </c>
      <c r="F952" t="s">
        <v>2358</v>
      </c>
      <c r="G952" t="s">
        <v>403</v>
      </c>
      <c r="H952" t="s">
        <v>578</v>
      </c>
      <c r="I952" t="s">
        <v>405</v>
      </c>
      <c r="J952" t="s">
        <v>405</v>
      </c>
      <c r="K952" t="s">
        <v>405</v>
      </c>
      <c r="L952" t="s">
        <v>8670</v>
      </c>
      <c r="M952" t="s">
        <v>405</v>
      </c>
      <c r="N952" t="s">
        <v>405</v>
      </c>
      <c r="O952" t="s">
        <v>8671</v>
      </c>
      <c r="P952" t="s">
        <v>933</v>
      </c>
      <c r="Q952" t="s">
        <v>8672</v>
      </c>
      <c r="R952" t="s">
        <v>405</v>
      </c>
      <c r="S952" t="s">
        <v>405</v>
      </c>
      <c r="T952" t="s">
        <v>8670</v>
      </c>
      <c r="U952" t="s">
        <v>8673</v>
      </c>
      <c r="V952" t="s">
        <v>8674</v>
      </c>
      <c r="W952" t="s">
        <v>979</v>
      </c>
      <c r="X952" t="s">
        <v>1249</v>
      </c>
      <c r="Y952" t="s">
        <v>1250</v>
      </c>
      <c r="Z952" t="s">
        <v>2029</v>
      </c>
      <c r="AA952" t="s">
        <v>1251</v>
      </c>
      <c r="AB952" t="s">
        <v>980</v>
      </c>
      <c r="AC952" t="s">
        <v>1251</v>
      </c>
      <c r="AD952" t="s">
        <v>980</v>
      </c>
      <c r="AE952" t="s">
        <v>981</v>
      </c>
      <c r="AF952" t="s">
        <v>984</v>
      </c>
      <c r="AG952" t="s">
        <v>2625</v>
      </c>
      <c r="AH952" t="s">
        <v>2539</v>
      </c>
      <c r="AI952" t="s">
        <v>2625</v>
      </c>
      <c r="AJ952" t="s">
        <v>2539</v>
      </c>
      <c r="AK952" t="s">
        <v>517</v>
      </c>
      <c r="AL952" t="s">
        <v>947</v>
      </c>
      <c r="AM952" t="s">
        <v>426</v>
      </c>
      <c r="AN952" t="s">
        <v>427</v>
      </c>
      <c r="AO952" t="s">
        <v>2113</v>
      </c>
      <c r="AP952" t="s">
        <v>429</v>
      </c>
      <c r="AQ952" t="s">
        <v>8675</v>
      </c>
      <c r="AR952" t="s">
        <v>431</v>
      </c>
      <c r="AS952" t="s">
        <v>432</v>
      </c>
      <c r="AT952" t="s">
        <v>431</v>
      </c>
      <c r="AU952" t="s">
        <v>520</v>
      </c>
      <c r="AV952" t="s">
        <v>479</v>
      </c>
      <c r="AW952" t="s">
        <v>521</v>
      </c>
      <c r="AX952" t="s">
        <v>1131</v>
      </c>
      <c r="AY952" t="s">
        <v>431</v>
      </c>
      <c r="AZ952" t="s">
        <v>438</v>
      </c>
      <c r="BA952" t="s">
        <v>438</v>
      </c>
      <c r="BB952" t="s">
        <v>438</v>
      </c>
      <c r="BC952" t="s">
        <v>438</v>
      </c>
      <c r="BD952" t="s">
        <v>439</v>
      </c>
      <c r="BE952" t="s">
        <v>8676</v>
      </c>
      <c r="BF952" t="s">
        <v>441</v>
      </c>
      <c r="BG952" t="s">
        <v>438</v>
      </c>
      <c r="BH952" t="s">
        <v>442</v>
      </c>
      <c r="BI952" t="s">
        <v>438</v>
      </c>
      <c r="BK952" t="s">
        <v>2625</v>
      </c>
      <c r="BM952" t="s">
        <v>447</v>
      </c>
      <c r="BN952" t="s">
        <v>447</v>
      </c>
    </row>
    <row r="953" spans="1:66">
      <c r="A953">
        <v>949</v>
      </c>
      <c r="B953" t="s">
        <v>186</v>
      </c>
      <c r="C953" t="s">
        <v>8677</v>
      </c>
      <c r="D953" t="s">
        <v>8678</v>
      </c>
      <c r="E953" t="s">
        <v>8679</v>
      </c>
      <c r="F953" t="s">
        <v>2358</v>
      </c>
      <c r="G953" t="s">
        <v>403</v>
      </c>
      <c r="H953" t="s">
        <v>628</v>
      </c>
      <c r="I953" t="s">
        <v>405</v>
      </c>
      <c r="J953" t="s">
        <v>8680</v>
      </c>
      <c r="K953" t="s">
        <v>8680</v>
      </c>
      <c r="L953" t="s">
        <v>8681</v>
      </c>
      <c r="M953" t="s">
        <v>405</v>
      </c>
      <c r="N953" t="s">
        <v>8682</v>
      </c>
      <c r="O953" t="s">
        <v>8683</v>
      </c>
      <c r="P953" t="s">
        <v>8684</v>
      </c>
      <c r="Q953" t="s">
        <v>8685</v>
      </c>
      <c r="R953" t="s">
        <v>8680</v>
      </c>
      <c r="S953" t="s">
        <v>8680</v>
      </c>
      <c r="T953" t="s">
        <v>8681</v>
      </c>
      <c r="U953" t="s">
        <v>8686</v>
      </c>
      <c r="V953" t="s">
        <v>8687</v>
      </c>
      <c r="W953" t="s">
        <v>1250</v>
      </c>
      <c r="X953" t="s">
        <v>1267</v>
      </c>
      <c r="Y953" t="s">
        <v>1250</v>
      </c>
      <c r="Z953" t="s">
        <v>1267</v>
      </c>
      <c r="AA953" t="s">
        <v>1251</v>
      </c>
      <c r="AB953" t="s">
        <v>980</v>
      </c>
      <c r="AC953" t="s">
        <v>1251</v>
      </c>
      <c r="AD953" t="s">
        <v>980</v>
      </c>
      <c r="AE953" t="s">
        <v>981</v>
      </c>
      <c r="AF953" t="s">
        <v>2539</v>
      </c>
      <c r="AG953" t="s">
        <v>2419</v>
      </c>
      <c r="AH953" t="s">
        <v>643</v>
      </c>
      <c r="AI953" t="s">
        <v>2419</v>
      </c>
      <c r="AJ953" t="s">
        <v>643</v>
      </c>
      <c r="AK953" t="s">
        <v>425</v>
      </c>
      <c r="AM953" t="s">
        <v>474</v>
      </c>
      <c r="AN953" t="s">
        <v>427</v>
      </c>
      <c r="AO953" t="s">
        <v>428</v>
      </c>
      <c r="AP953" t="s">
        <v>985</v>
      </c>
      <c r="AQ953" t="s">
        <v>8688</v>
      </c>
      <c r="AR953" t="s">
        <v>431</v>
      </c>
      <c r="AS953" t="s">
        <v>1152</v>
      </c>
      <c r="AT953" t="s">
        <v>431</v>
      </c>
      <c r="AU953" t="s">
        <v>405</v>
      </c>
      <c r="AV953" t="s">
        <v>405</v>
      </c>
      <c r="AW953" t="s">
        <v>623</v>
      </c>
      <c r="AX953" t="s">
        <v>623</v>
      </c>
      <c r="AY953" t="s">
        <v>431</v>
      </c>
      <c r="AZ953" t="s">
        <v>438</v>
      </c>
      <c r="BA953" t="s">
        <v>438</v>
      </c>
      <c r="BB953" t="s">
        <v>438</v>
      </c>
      <c r="BC953" t="s">
        <v>438</v>
      </c>
      <c r="BD953" t="s">
        <v>439</v>
      </c>
      <c r="BE953" t="s">
        <v>8689</v>
      </c>
      <c r="BF953" t="s">
        <v>441</v>
      </c>
      <c r="BG953" t="s">
        <v>442</v>
      </c>
      <c r="BH953" t="s">
        <v>438</v>
      </c>
      <c r="BI953" t="s">
        <v>438</v>
      </c>
      <c r="BJ953" t="s">
        <v>2419</v>
      </c>
      <c r="BM953" t="s">
        <v>845</v>
      </c>
      <c r="BN953" t="s">
        <v>447</v>
      </c>
    </row>
    <row r="954" spans="1:66">
      <c r="A954">
        <v>950</v>
      </c>
      <c r="B954" t="s">
        <v>222</v>
      </c>
      <c r="C954" t="s">
        <v>8690</v>
      </c>
      <c r="D954" t="s">
        <v>8691</v>
      </c>
      <c r="BM954" t="s">
        <v>485</v>
      </c>
      <c r="BN954" t="s">
        <v>447</v>
      </c>
    </row>
    <row r="955" spans="1:66">
      <c r="A955">
        <v>951</v>
      </c>
      <c r="B955" t="s">
        <v>186</v>
      </c>
      <c r="C955" t="s">
        <v>8692</v>
      </c>
      <c r="D955" t="s">
        <v>8693</v>
      </c>
      <c r="E955" t="s">
        <v>8694</v>
      </c>
      <c r="F955" t="s">
        <v>2358</v>
      </c>
      <c r="G955" t="s">
        <v>403</v>
      </c>
      <c r="H955" t="s">
        <v>1171</v>
      </c>
      <c r="I955" t="s">
        <v>405</v>
      </c>
      <c r="J955" t="s">
        <v>8695</v>
      </c>
      <c r="K955" t="s">
        <v>405</v>
      </c>
      <c r="L955" t="s">
        <v>8696</v>
      </c>
      <c r="M955" t="s">
        <v>405</v>
      </c>
      <c r="N955" t="s">
        <v>8697</v>
      </c>
      <c r="O955" t="s">
        <v>8698</v>
      </c>
      <c r="P955" t="s">
        <v>8699</v>
      </c>
      <c r="Q955" t="s">
        <v>8700</v>
      </c>
      <c r="R955" t="s">
        <v>8695</v>
      </c>
      <c r="S955" t="s">
        <v>405</v>
      </c>
      <c r="T955" t="s">
        <v>8696</v>
      </c>
      <c r="U955" t="s">
        <v>8701</v>
      </c>
      <c r="V955" t="s">
        <v>8702</v>
      </c>
      <c r="W955" t="s">
        <v>2098</v>
      </c>
      <c r="X955" t="s">
        <v>978</v>
      </c>
      <c r="Y955" t="s">
        <v>2098</v>
      </c>
      <c r="Z955" t="s">
        <v>978</v>
      </c>
      <c r="AA955" t="s">
        <v>979</v>
      </c>
      <c r="AB955" t="s">
        <v>1249</v>
      </c>
      <c r="AC955" t="s">
        <v>979</v>
      </c>
      <c r="AD955" t="s">
        <v>1249</v>
      </c>
      <c r="AE955" t="s">
        <v>1250</v>
      </c>
      <c r="AF955" t="s">
        <v>2029</v>
      </c>
      <c r="AG955" t="s">
        <v>1250</v>
      </c>
      <c r="AH955" t="s">
        <v>2029</v>
      </c>
      <c r="AI955" t="s">
        <v>1250</v>
      </c>
      <c r="AJ955" t="s">
        <v>2029</v>
      </c>
      <c r="AK955" t="s">
        <v>517</v>
      </c>
      <c r="AL955" t="s">
        <v>518</v>
      </c>
      <c r="AM955" t="s">
        <v>1048</v>
      </c>
      <c r="AN955" t="s">
        <v>427</v>
      </c>
      <c r="AO955" t="s">
        <v>428</v>
      </c>
      <c r="AP955" t="s">
        <v>8703</v>
      </c>
      <c r="AQ955" t="s">
        <v>6710</v>
      </c>
      <c r="AR955" t="s">
        <v>431</v>
      </c>
      <c r="AS955" t="s">
        <v>8704</v>
      </c>
      <c r="AT955" t="s">
        <v>431</v>
      </c>
      <c r="AU955" t="s">
        <v>405</v>
      </c>
      <c r="AV955" t="s">
        <v>405</v>
      </c>
      <c r="AW955" t="s">
        <v>623</v>
      </c>
      <c r="AX955" t="s">
        <v>623</v>
      </c>
      <c r="AY955" t="s">
        <v>437</v>
      </c>
      <c r="AZ955" t="s">
        <v>438</v>
      </c>
      <c r="BA955" t="s">
        <v>438</v>
      </c>
      <c r="BB955" t="s">
        <v>438</v>
      </c>
      <c r="BC955" t="s">
        <v>438</v>
      </c>
      <c r="BD955" t="s">
        <v>439</v>
      </c>
      <c r="BE955" t="s">
        <v>8705</v>
      </c>
      <c r="BF955" t="s">
        <v>441</v>
      </c>
      <c r="BG955" t="s">
        <v>442</v>
      </c>
      <c r="BH955" t="s">
        <v>438</v>
      </c>
      <c r="BI955" t="s">
        <v>438</v>
      </c>
      <c r="BJ955" t="s">
        <v>2029</v>
      </c>
      <c r="BM955" t="s">
        <v>845</v>
      </c>
      <c r="BN955" t="s">
        <v>444</v>
      </c>
    </row>
    <row r="956" spans="1:66">
      <c r="A956">
        <v>952</v>
      </c>
      <c r="B956" t="s">
        <v>486</v>
      </c>
      <c r="C956" t="s">
        <v>8706</v>
      </c>
      <c r="D956" t="s">
        <v>8707</v>
      </c>
      <c r="BM956" t="s">
        <v>1035</v>
      </c>
      <c r="BN956" t="s">
        <v>845</v>
      </c>
    </row>
    <row r="957" spans="1:66">
      <c r="A957">
        <v>953</v>
      </c>
      <c r="B957" t="s">
        <v>186</v>
      </c>
      <c r="C957" t="s">
        <v>8708</v>
      </c>
      <c r="D957" t="s">
        <v>8709</v>
      </c>
      <c r="E957" t="s">
        <v>8710</v>
      </c>
      <c r="F957" t="s">
        <v>2358</v>
      </c>
      <c r="G957" t="s">
        <v>403</v>
      </c>
      <c r="H957" t="s">
        <v>598</v>
      </c>
      <c r="I957" t="s">
        <v>405</v>
      </c>
      <c r="J957" t="s">
        <v>8711</v>
      </c>
      <c r="K957" t="s">
        <v>8712</v>
      </c>
      <c r="L957" t="s">
        <v>8713</v>
      </c>
      <c r="M957" t="s">
        <v>405</v>
      </c>
      <c r="N957" t="s">
        <v>405</v>
      </c>
      <c r="O957" t="s">
        <v>8714</v>
      </c>
      <c r="P957" t="s">
        <v>8715</v>
      </c>
      <c r="Q957" t="s">
        <v>8716</v>
      </c>
      <c r="R957" t="s">
        <v>8711</v>
      </c>
      <c r="S957" t="s">
        <v>8712</v>
      </c>
      <c r="T957" t="s">
        <v>8713</v>
      </c>
      <c r="U957" t="s">
        <v>8717</v>
      </c>
      <c r="V957" t="s">
        <v>8718</v>
      </c>
      <c r="W957" t="s">
        <v>1106</v>
      </c>
      <c r="X957" t="s">
        <v>1621</v>
      </c>
      <c r="Y957" t="s">
        <v>2523</v>
      </c>
      <c r="Z957" t="s">
        <v>1085</v>
      </c>
      <c r="AA957" t="s">
        <v>1090</v>
      </c>
      <c r="AB957" t="s">
        <v>1635</v>
      </c>
      <c r="AC957" t="s">
        <v>1491</v>
      </c>
      <c r="AD957" t="s">
        <v>3628</v>
      </c>
      <c r="AE957" t="s">
        <v>2526</v>
      </c>
      <c r="AF957" t="s">
        <v>4870</v>
      </c>
      <c r="AG957" t="s">
        <v>1252</v>
      </c>
      <c r="AH957" t="s">
        <v>1252</v>
      </c>
      <c r="AI957" t="s">
        <v>2554</v>
      </c>
      <c r="AJ957" t="s">
        <v>2554</v>
      </c>
      <c r="AK957" t="s">
        <v>517</v>
      </c>
      <c r="AL957" t="s">
        <v>518</v>
      </c>
      <c r="AM957" t="s">
        <v>1048</v>
      </c>
      <c r="AN957" t="s">
        <v>427</v>
      </c>
      <c r="AO957" t="s">
        <v>739</v>
      </c>
      <c r="AP957" t="s">
        <v>429</v>
      </c>
      <c r="AQ957" t="s">
        <v>8719</v>
      </c>
      <c r="AR957" t="s">
        <v>431</v>
      </c>
      <c r="AS957" t="s">
        <v>477</v>
      </c>
      <c r="AT957" t="s">
        <v>437</v>
      </c>
      <c r="AU957" t="s">
        <v>520</v>
      </c>
      <c r="AV957" t="s">
        <v>479</v>
      </c>
      <c r="AW957" t="s">
        <v>521</v>
      </c>
      <c r="AX957" t="s">
        <v>1753</v>
      </c>
      <c r="AY957" t="s">
        <v>431</v>
      </c>
      <c r="AZ957" t="s">
        <v>438</v>
      </c>
      <c r="BA957" t="s">
        <v>438</v>
      </c>
      <c r="BB957" t="s">
        <v>438</v>
      </c>
      <c r="BC957" t="s">
        <v>438</v>
      </c>
      <c r="BD957" t="s">
        <v>439</v>
      </c>
      <c r="BE957" t="s">
        <v>8720</v>
      </c>
      <c r="BF957" t="s">
        <v>441</v>
      </c>
      <c r="BG957" t="s">
        <v>438</v>
      </c>
      <c r="BH957" t="s">
        <v>442</v>
      </c>
      <c r="BI957" t="s">
        <v>438</v>
      </c>
      <c r="BK957" t="s">
        <v>1252</v>
      </c>
      <c r="BM957" t="s">
        <v>844</v>
      </c>
      <c r="BN957" t="s">
        <v>444</v>
      </c>
    </row>
    <row r="958" spans="1:66">
      <c r="A958">
        <v>954</v>
      </c>
      <c r="B958" t="s">
        <v>186</v>
      </c>
      <c r="C958" t="s">
        <v>229</v>
      </c>
      <c r="D958" t="s">
        <v>8721</v>
      </c>
      <c r="E958" t="s">
        <v>59</v>
      </c>
      <c r="F958" t="s">
        <v>2358</v>
      </c>
      <c r="G958" t="s">
        <v>403</v>
      </c>
      <c r="H958" t="s">
        <v>1256</v>
      </c>
      <c r="I958" t="s">
        <v>405</v>
      </c>
      <c r="J958" t="s">
        <v>8635</v>
      </c>
      <c r="K958" t="s">
        <v>405</v>
      </c>
      <c r="L958" t="s">
        <v>8722</v>
      </c>
      <c r="M958" t="s">
        <v>405</v>
      </c>
      <c r="N958" t="s">
        <v>8723</v>
      </c>
      <c r="O958" t="s">
        <v>8724</v>
      </c>
      <c r="P958" t="s">
        <v>8725</v>
      </c>
      <c r="Q958" t="s">
        <v>8726</v>
      </c>
      <c r="R958" t="s">
        <v>8635</v>
      </c>
      <c r="S958" t="s">
        <v>405</v>
      </c>
      <c r="T958" t="s">
        <v>8722</v>
      </c>
      <c r="U958" t="s">
        <v>8727</v>
      </c>
      <c r="V958" t="s">
        <v>8728</v>
      </c>
      <c r="W958" t="s">
        <v>2419</v>
      </c>
      <c r="X958" t="s">
        <v>2540</v>
      </c>
      <c r="Y958" t="s">
        <v>2541</v>
      </c>
      <c r="Z958" t="s">
        <v>3732</v>
      </c>
      <c r="AA958" t="s">
        <v>2542</v>
      </c>
      <c r="AB958" t="s">
        <v>2343</v>
      </c>
      <c r="AC958" t="s">
        <v>3733</v>
      </c>
      <c r="AD958" t="s">
        <v>3952</v>
      </c>
      <c r="AE958" t="s">
        <v>4080</v>
      </c>
      <c r="AF958" t="s">
        <v>2763</v>
      </c>
      <c r="AG958" t="s">
        <v>4291</v>
      </c>
      <c r="AH958" t="s">
        <v>643</v>
      </c>
      <c r="AI958" t="s">
        <v>2404</v>
      </c>
      <c r="AJ958" t="s">
        <v>2345</v>
      </c>
      <c r="AK958" t="s">
        <v>517</v>
      </c>
      <c r="AL958" t="s">
        <v>592</v>
      </c>
      <c r="AM958" t="s">
        <v>474</v>
      </c>
      <c r="AN958" t="s">
        <v>427</v>
      </c>
      <c r="AO958" t="s">
        <v>428</v>
      </c>
      <c r="AP958" t="s">
        <v>429</v>
      </c>
      <c r="AQ958" t="s">
        <v>483</v>
      </c>
      <c r="AR958" t="s">
        <v>431</v>
      </c>
      <c r="AS958" t="s">
        <v>477</v>
      </c>
      <c r="AT958" t="s">
        <v>431</v>
      </c>
      <c r="AU958" t="s">
        <v>520</v>
      </c>
      <c r="AV958" t="s">
        <v>674</v>
      </c>
      <c r="AW958" t="s">
        <v>480</v>
      </c>
      <c r="AX958" t="s">
        <v>480</v>
      </c>
      <c r="AY958" t="s">
        <v>431</v>
      </c>
      <c r="AZ958" t="s">
        <v>438</v>
      </c>
      <c r="BA958" t="s">
        <v>438</v>
      </c>
      <c r="BB958" t="s">
        <v>438</v>
      </c>
      <c r="BC958" t="s">
        <v>438</v>
      </c>
      <c r="BD958" t="s">
        <v>439</v>
      </c>
      <c r="BE958" t="s">
        <v>483</v>
      </c>
      <c r="BF958" t="s">
        <v>441</v>
      </c>
      <c r="BG958" t="s">
        <v>442</v>
      </c>
      <c r="BH958" t="s">
        <v>438</v>
      </c>
      <c r="BI958" t="s">
        <v>438</v>
      </c>
      <c r="BJ958" t="s">
        <v>643</v>
      </c>
      <c r="BM958" t="s">
        <v>444</v>
      </c>
      <c r="BN958" t="s">
        <v>444</v>
      </c>
    </row>
    <row r="959" spans="1:66">
      <c r="A959">
        <v>955</v>
      </c>
      <c r="B959" t="s">
        <v>186</v>
      </c>
      <c r="C959" t="s">
        <v>165</v>
      </c>
      <c r="D959" t="s">
        <v>8729</v>
      </c>
      <c r="E959" t="s">
        <v>8730</v>
      </c>
      <c r="F959" t="s">
        <v>2358</v>
      </c>
      <c r="G959" t="s">
        <v>403</v>
      </c>
      <c r="H959" t="s">
        <v>598</v>
      </c>
      <c r="I959" t="s">
        <v>405</v>
      </c>
      <c r="J959" t="s">
        <v>8731</v>
      </c>
      <c r="K959" t="s">
        <v>405</v>
      </c>
      <c r="L959" t="s">
        <v>8732</v>
      </c>
      <c r="M959" t="s">
        <v>405</v>
      </c>
      <c r="N959" t="s">
        <v>166</v>
      </c>
      <c r="O959" t="s">
        <v>8733</v>
      </c>
      <c r="P959" t="s">
        <v>8734</v>
      </c>
      <c r="Q959" t="s">
        <v>8735</v>
      </c>
      <c r="R959" t="s">
        <v>8731</v>
      </c>
      <c r="S959" t="s">
        <v>405</v>
      </c>
      <c r="T959" t="s">
        <v>8732</v>
      </c>
      <c r="U959" t="s">
        <v>8736</v>
      </c>
      <c r="V959" t="s">
        <v>8737</v>
      </c>
      <c r="W959" t="s">
        <v>2510</v>
      </c>
      <c r="X959" t="s">
        <v>3729</v>
      </c>
      <c r="Y959" t="s">
        <v>3730</v>
      </c>
      <c r="Z959" t="s">
        <v>2539</v>
      </c>
      <c r="AA959" t="s">
        <v>2419</v>
      </c>
      <c r="AB959" t="s">
        <v>2686</v>
      </c>
      <c r="AC959" t="s">
        <v>3523</v>
      </c>
      <c r="AD959" t="s">
        <v>2977</v>
      </c>
      <c r="AE959" t="s">
        <v>2977</v>
      </c>
      <c r="AF959" t="s">
        <v>4079</v>
      </c>
      <c r="AG959" t="s">
        <v>4080</v>
      </c>
      <c r="AH959" t="s">
        <v>643</v>
      </c>
      <c r="AI959" t="s">
        <v>2404</v>
      </c>
      <c r="AJ959" t="s">
        <v>4608</v>
      </c>
      <c r="AK959" t="s">
        <v>517</v>
      </c>
      <c r="AL959" t="s">
        <v>518</v>
      </c>
      <c r="AM959" t="s">
        <v>474</v>
      </c>
      <c r="AN959" t="s">
        <v>427</v>
      </c>
      <c r="AO959" t="s">
        <v>572</v>
      </c>
      <c r="AP959" t="s">
        <v>429</v>
      </c>
      <c r="AQ959" t="s">
        <v>573</v>
      </c>
      <c r="AR959" t="s">
        <v>431</v>
      </c>
      <c r="AS959" t="s">
        <v>477</v>
      </c>
      <c r="AT959" t="s">
        <v>431</v>
      </c>
      <c r="AU959" t="s">
        <v>520</v>
      </c>
      <c r="AV959" t="s">
        <v>479</v>
      </c>
      <c r="AW959" t="s">
        <v>521</v>
      </c>
      <c r="AX959" t="s">
        <v>549</v>
      </c>
      <c r="AY959" t="s">
        <v>431</v>
      </c>
      <c r="AZ959" t="s">
        <v>438</v>
      </c>
      <c r="BA959" t="s">
        <v>438</v>
      </c>
      <c r="BB959" t="s">
        <v>438</v>
      </c>
      <c r="BC959" t="s">
        <v>438</v>
      </c>
      <c r="BD959" t="s">
        <v>439</v>
      </c>
      <c r="BE959" t="s">
        <v>573</v>
      </c>
      <c r="BF959" t="s">
        <v>441</v>
      </c>
      <c r="BG959" t="s">
        <v>442</v>
      </c>
      <c r="BH959" t="s">
        <v>438</v>
      </c>
      <c r="BI959" t="s">
        <v>438</v>
      </c>
      <c r="BJ959" t="s">
        <v>4080</v>
      </c>
      <c r="BM959" t="s">
        <v>444</v>
      </c>
      <c r="BN959" t="s">
        <v>447</v>
      </c>
    </row>
    <row r="960" spans="1:66">
      <c r="A960">
        <v>956</v>
      </c>
      <c r="B960" t="s">
        <v>186</v>
      </c>
      <c r="C960" t="s">
        <v>8738</v>
      </c>
      <c r="D960" t="s">
        <v>8739</v>
      </c>
      <c r="E960" t="s">
        <v>8738</v>
      </c>
      <c r="F960" t="s">
        <v>2358</v>
      </c>
      <c r="G960" t="s">
        <v>403</v>
      </c>
      <c r="H960" t="s">
        <v>628</v>
      </c>
      <c r="I960" t="s">
        <v>405</v>
      </c>
      <c r="J960" t="s">
        <v>8740</v>
      </c>
      <c r="K960" t="s">
        <v>405</v>
      </c>
      <c r="L960" t="s">
        <v>8741</v>
      </c>
      <c r="M960" t="s">
        <v>405</v>
      </c>
      <c r="N960" t="s">
        <v>8742</v>
      </c>
      <c r="O960" t="s">
        <v>1881</v>
      </c>
      <c r="P960" t="s">
        <v>1881</v>
      </c>
      <c r="Q960" t="s">
        <v>8743</v>
      </c>
      <c r="R960" t="s">
        <v>8740</v>
      </c>
      <c r="S960" t="s">
        <v>405</v>
      </c>
      <c r="T960" t="s">
        <v>8741</v>
      </c>
      <c r="U960" t="s">
        <v>8744</v>
      </c>
      <c r="V960" t="s">
        <v>8745</v>
      </c>
      <c r="W960" t="s">
        <v>642</v>
      </c>
      <c r="X960" t="s">
        <v>1106</v>
      </c>
      <c r="Y960" t="s">
        <v>642</v>
      </c>
      <c r="Z960" t="s">
        <v>1106</v>
      </c>
      <c r="AA960" t="s">
        <v>1106</v>
      </c>
      <c r="AB960" t="s">
        <v>1491</v>
      </c>
      <c r="AC960" t="s">
        <v>3627</v>
      </c>
      <c r="AD960" t="s">
        <v>1250</v>
      </c>
      <c r="AE960" t="s">
        <v>1250</v>
      </c>
      <c r="AF960" t="s">
        <v>7609</v>
      </c>
      <c r="AG960" t="s">
        <v>7609</v>
      </c>
      <c r="AH960" t="s">
        <v>3522</v>
      </c>
      <c r="AI960" t="s">
        <v>6708</v>
      </c>
      <c r="AJ960" t="s">
        <v>6708</v>
      </c>
      <c r="AK960" t="s">
        <v>517</v>
      </c>
      <c r="AL960" t="s">
        <v>518</v>
      </c>
      <c r="AM960" t="s">
        <v>426</v>
      </c>
      <c r="AN960" t="s">
        <v>427</v>
      </c>
      <c r="AO960" t="s">
        <v>428</v>
      </c>
      <c r="AP960" t="s">
        <v>5630</v>
      </c>
      <c r="AQ960" t="s">
        <v>573</v>
      </c>
      <c r="AR960" t="s">
        <v>431</v>
      </c>
      <c r="AS960" t="s">
        <v>8746</v>
      </c>
      <c r="AT960" t="s">
        <v>437</v>
      </c>
      <c r="AU960" t="s">
        <v>405</v>
      </c>
      <c r="AV960" t="s">
        <v>405</v>
      </c>
      <c r="AW960" t="s">
        <v>623</v>
      </c>
      <c r="AX960" t="s">
        <v>623</v>
      </c>
      <c r="AY960" t="s">
        <v>431</v>
      </c>
      <c r="AZ960" t="s">
        <v>438</v>
      </c>
      <c r="BA960" t="s">
        <v>438</v>
      </c>
      <c r="BB960" t="s">
        <v>438</v>
      </c>
      <c r="BC960" t="s">
        <v>438</v>
      </c>
      <c r="BD960" t="s">
        <v>439</v>
      </c>
      <c r="BE960" t="s">
        <v>573</v>
      </c>
      <c r="BF960" t="s">
        <v>1006</v>
      </c>
      <c r="BG960" t="s">
        <v>442</v>
      </c>
      <c r="BH960" t="s">
        <v>442</v>
      </c>
      <c r="BI960" t="s">
        <v>438</v>
      </c>
      <c r="BJ960" t="s">
        <v>3522</v>
      </c>
      <c r="BK960" t="s">
        <v>3522</v>
      </c>
      <c r="BM960" t="s">
        <v>1034</v>
      </c>
      <c r="BN960" t="s">
        <v>491</v>
      </c>
    </row>
    <row r="961" spans="1:66">
      <c r="A961">
        <v>957</v>
      </c>
      <c r="B961" t="s">
        <v>186</v>
      </c>
      <c r="C961" t="s">
        <v>8747</v>
      </c>
      <c r="D961" t="s">
        <v>8748</v>
      </c>
      <c r="E961" t="s">
        <v>8747</v>
      </c>
      <c r="F961" t="s">
        <v>2358</v>
      </c>
      <c r="G961" t="s">
        <v>403</v>
      </c>
      <c r="H961" t="s">
        <v>827</v>
      </c>
      <c r="I961" t="s">
        <v>405</v>
      </c>
      <c r="J961" t="s">
        <v>8749</v>
      </c>
      <c r="K961" t="s">
        <v>405</v>
      </c>
      <c r="L961" t="s">
        <v>8750</v>
      </c>
      <c r="M961" t="s">
        <v>405</v>
      </c>
      <c r="N961" t="s">
        <v>8751</v>
      </c>
      <c r="O961" t="s">
        <v>405</v>
      </c>
      <c r="P961" t="s">
        <v>8752</v>
      </c>
      <c r="Q961" t="s">
        <v>4590</v>
      </c>
      <c r="R961" t="s">
        <v>8749</v>
      </c>
      <c r="S961" t="s">
        <v>405</v>
      </c>
      <c r="T961" t="s">
        <v>8750</v>
      </c>
      <c r="U961" t="s">
        <v>8753</v>
      </c>
      <c r="V961" t="s">
        <v>8754</v>
      </c>
      <c r="W961" t="s">
        <v>642</v>
      </c>
      <c r="X961" t="s">
        <v>2964</v>
      </c>
      <c r="Y961" t="s">
        <v>2367</v>
      </c>
      <c r="Z961" t="s">
        <v>2523</v>
      </c>
      <c r="AA961" t="s">
        <v>3601</v>
      </c>
      <c r="AB961" t="s">
        <v>2419</v>
      </c>
      <c r="AC961" t="s">
        <v>2650</v>
      </c>
      <c r="AD961" t="s">
        <v>643</v>
      </c>
      <c r="AE961" t="s">
        <v>2404</v>
      </c>
      <c r="AF961" t="s">
        <v>3314</v>
      </c>
      <c r="AG961" t="s">
        <v>2346</v>
      </c>
      <c r="AH961" t="s">
        <v>2405</v>
      </c>
      <c r="AI961" t="s">
        <v>2879</v>
      </c>
      <c r="AJ961" t="s">
        <v>2348</v>
      </c>
      <c r="AK961" t="s">
        <v>517</v>
      </c>
      <c r="AL961" t="s">
        <v>518</v>
      </c>
      <c r="AM961" t="s">
        <v>474</v>
      </c>
      <c r="AN961" t="s">
        <v>427</v>
      </c>
      <c r="AO961" t="s">
        <v>428</v>
      </c>
      <c r="AP961" t="s">
        <v>429</v>
      </c>
      <c r="AQ961" t="s">
        <v>646</v>
      </c>
      <c r="AR961" t="s">
        <v>431</v>
      </c>
      <c r="AS961" t="s">
        <v>432</v>
      </c>
      <c r="AT961" t="s">
        <v>431</v>
      </c>
      <c r="AU961" t="s">
        <v>520</v>
      </c>
      <c r="AV961" t="s">
        <v>479</v>
      </c>
      <c r="AW961" t="s">
        <v>549</v>
      </c>
      <c r="AX961" t="s">
        <v>481</v>
      </c>
      <c r="AY961" t="s">
        <v>431</v>
      </c>
      <c r="AZ961" t="s">
        <v>438</v>
      </c>
      <c r="BA961" t="s">
        <v>438</v>
      </c>
      <c r="BB961" t="s">
        <v>438</v>
      </c>
      <c r="BC961" t="s">
        <v>438</v>
      </c>
      <c r="BD961" t="s">
        <v>439</v>
      </c>
      <c r="BE961" t="s">
        <v>646</v>
      </c>
      <c r="BF961" t="s">
        <v>441</v>
      </c>
      <c r="BG961" t="s">
        <v>442</v>
      </c>
      <c r="BH961" t="s">
        <v>442</v>
      </c>
      <c r="BI961" t="s">
        <v>438</v>
      </c>
      <c r="BJ961" t="s">
        <v>2405</v>
      </c>
      <c r="BK961" t="s">
        <v>2405</v>
      </c>
      <c r="BM961" t="s">
        <v>444</v>
      </c>
      <c r="BN961" t="s">
        <v>444</v>
      </c>
    </row>
    <row r="962" spans="1:66">
      <c r="A962">
        <v>958</v>
      </c>
      <c r="B962" t="s">
        <v>1731</v>
      </c>
      <c r="C962" t="s">
        <v>8755</v>
      </c>
      <c r="D962" t="s">
        <v>1285</v>
      </c>
      <c r="BM962" t="s">
        <v>447</v>
      </c>
      <c r="BN962" t="s">
        <v>447</v>
      </c>
    </row>
    <row r="963" spans="1:66">
      <c r="A963">
        <v>959</v>
      </c>
      <c r="B963" t="s">
        <v>186</v>
      </c>
      <c r="C963" t="s">
        <v>8756</v>
      </c>
      <c r="D963" t="s">
        <v>8757</v>
      </c>
      <c r="E963" t="s">
        <v>8758</v>
      </c>
      <c r="F963" t="s">
        <v>2358</v>
      </c>
      <c r="G963" t="s">
        <v>403</v>
      </c>
      <c r="H963" t="s">
        <v>747</v>
      </c>
      <c r="I963" t="s">
        <v>405</v>
      </c>
      <c r="J963" t="s">
        <v>8759</v>
      </c>
      <c r="K963" t="s">
        <v>405</v>
      </c>
      <c r="L963" t="s">
        <v>8760</v>
      </c>
      <c r="M963" t="s">
        <v>405</v>
      </c>
      <c r="N963" t="s">
        <v>8761</v>
      </c>
      <c r="O963" t="s">
        <v>8762</v>
      </c>
      <c r="P963" t="s">
        <v>8762</v>
      </c>
      <c r="Q963" t="s">
        <v>8763</v>
      </c>
      <c r="R963" t="s">
        <v>8759</v>
      </c>
      <c r="S963" t="s">
        <v>405</v>
      </c>
      <c r="T963" t="s">
        <v>8760</v>
      </c>
      <c r="U963" t="s">
        <v>8764</v>
      </c>
      <c r="V963" t="s">
        <v>8765</v>
      </c>
      <c r="W963" t="s">
        <v>2769</v>
      </c>
      <c r="X963" t="s">
        <v>4166</v>
      </c>
      <c r="Y963" t="s">
        <v>2769</v>
      </c>
      <c r="Z963" t="s">
        <v>4166</v>
      </c>
      <c r="AA963" t="s">
        <v>2096</v>
      </c>
      <c r="AB963" t="s">
        <v>2448</v>
      </c>
      <c r="AC963" t="s">
        <v>2770</v>
      </c>
      <c r="AD963" t="s">
        <v>2239</v>
      </c>
      <c r="AE963" t="s">
        <v>982</v>
      </c>
      <c r="AF963" t="s">
        <v>2686</v>
      </c>
      <c r="AG963" t="s">
        <v>982</v>
      </c>
      <c r="AH963" t="s">
        <v>2686</v>
      </c>
      <c r="AI963" t="s">
        <v>2686</v>
      </c>
      <c r="AJ963" t="s">
        <v>2686</v>
      </c>
      <c r="AK963" t="s">
        <v>517</v>
      </c>
      <c r="AL963" t="s">
        <v>518</v>
      </c>
      <c r="AM963" t="s">
        <v>474</v>
      </c>
      <c r="AN963" t="s">
        <v>427</v>
      </c>
      <c r="AO963" t="s">
        <v>1268</v>
      </c>
      <c r="AP963" t="s">
        <v>429</v>
      </c>
      <c r="AQ963" t="s">
        <v>8766</v>
      </c>
      <c r="AR963" t="s">
        <v>431</v>
      </c>
      <c r="AS963" t="s">
        <v>477</v>
      </c>
      <c r="AT963" t="s">
        <v>431</v>
      </c>
      <c r="AU963" t="s">
        <v>520</v>
      </c>
      <c r="AV963" t="s">
        <v>674</v>
      </c>
      <c r="AW963" t="s">
        <v>549</v>
      </c>
      <c r="AX963" t="s">
        <v>883</v>
      </c>
      <c r="AY963" t="s">
        <v>437</v>
      </c>
      <c r="AZ963" t="s">
        <v>438</v>
      </c>
      <c r="BA963" t="s">
        <v>438</v>
      </c>
      <c r="BB963" t="s">
        <v>438</v>
      </c>
      <c r="BC963" t="s">
        <v>438</v>
      </c>
      <c r="BD963" t="s">
        <v>439</v>
      </c>
      <c r="BE963" t="s">
        <v>8767</v>
      </c>
      <c r="BF963" t="s">
        <v>441</v>
      </c>
      <c r="BG963" t="s">
        <v>442</v>
      </c>
      <c r="BH963" t="s">
        <v>438</v>
      </c>
      <c r="BI963" t="s">
        <v>438</v>
      </c>
      <c r="BJ963" t="s">
        <v>2686</v>
      </c>
      <c r="BM963" t="s">
        <v>485</v>
      </c>
      <c r="BN963" t="s">
        <v>447</v>
      </c>
    </row>
    <row r="964" spans="1:66">
      <c r="A964">
        <v>960</v>
      </c>
      <c r="B964" t="s">
        <v>186</v>
      </c>
      <c r="C964" t="s">
        <v>8768</v>
      </c>
      <c r="D964" t="s">
        <v>8769</v>
      </c>
      <c r="E964" t="s">
        <v>8770</v>
      </c>
      <c r="F964" t="s">
        <v>2358</v>
      </c>
      <c r="G964" t="s">
        <v>403</v>
      </c>
      <c r="H964" t="s">
        <v>814</v>
      </c>
      <c r="I964" t="s">
        <v>405</v>
      </c>
      <c r="J964" t="s">
        <v>8771</v>
      </c>
      <c r="K964" t="s">
        <v>1828</v>
      </c>
      <c r="L964" t="s">
        <v>8772</v>
      </c>
      <c r="M964" t="s">
        <v>405</v>
      </c>
      <c r="N964" t="s">
        <v>4670</v>
      </c>
      <c r="O964" t="s">
        <v>8773</v>
      </c>
      <c r="P964" t="s">
        <v>8774</v>
      </c>
      <c r="Q964" t="s">
        <v>8775</v>
      </c>
      <c r="R964" t="s">
        <v>8771</v>
      </c>
      <c r="S964" t="s">
        <v>1828</v>
      </c>
      <c r="T964" t="s">
        <v>8772</v>
      </c>
      <c r="U964" t="s">
        <v>8776</v>
      </c>
      <c r="V964" t="s">
        <v>8777</v>
      </c>
      <c r="W964" t="s">
        <v>1838</v>
      </c>
      <c r="X964" t="s">
        <v>1085</v>
      </c>
      <c r="Y964" t="s">
        <v>1838</v>
      </c>
      <c r="Z964" t="s">
        <v>1085</v>
      </c>
      <c r="AA964" t="s">
        <v>6722</v>
      </c>
      <c r="AB964" t="s">
        <v>2685</v>
      </c>
      <c r="AC964" t="s">
        <v>2554</v>
      </c>
      <c r="AD964" t="s">
        <v>3648</v>
      </c>
      <c r="AE964" t="s">
        <v>2666</v>
      </c>
      <c r="AF964" t="s">
        <v>2512</v>
      </c>
      <c r="AG964" t="s">
        <v>3491</v>
      </c>
      <c r="AH964" t="s">
        <v>3649</v>
      </c>
      <c r="AI964" t="s">
        <v>2539</v>
      </c>
      <c r="AJ964" t="s">
        <v>3952</v>
      </c>
      <c r="AK964" t="s">
        <v>517</v>
      </c>
      <c r="AL964" t="s">
        <v>518</v>
      </c>
      <c r="AM964" t="s">
        <v>1048</v>
      </c>
      <c r="AN964" t="s">
        <v>427</v>
      </c>
      <c r="AO964" t="s">
        <v>428</v>
      </c>
      <c r="AP964" t="s">
        <v>429</v>
      </c>
      <c r="AQ964" t="s">
        <v>1452</v>
      </c>
      <c r="AR964" t="s">
        <v>431</v>
      </c>
      <c r="AS964" t="s">
        <v>432</v>
      </c>
      <c r="AT964" t="s">
        <v>431</v>
      </c>
      <c r="AU964" t="s">
        <v>433</v>
      </c>
      <c r="AV964" t="s">
        <v>906</v>
      </c>
      <c r="AW964" t="s">
        <v>521</v>
      </c>
      <c r="AX964" t="s">
        <v>1753</v>
      </c>
      <c r="AY964" t="s">
        <v>431</v>
      </c>
      <c r="AZ964" t="s">
        <v>438</v>
      </c>
      <c r="BA964" t="s">
        <v>438</v>
      </c>
      <c r="BB964" t="s">
        <v>438</v>
      </c>
      <c r="BC964" t="s">
        <v>438</v>
      </c>
      <c r="BD964" t="s">
        <v>439</v>
      </c>
      <c r="BE964" t="s">
        <v>1453</v>
      </c>
      <c r="BF964" t="s">
        <v>441</v>
      </c>
      <c r="BG964" t="s">
        <v>442</v>
      </c>
      <c r="BH964" t="s">
        <v>442</v>
      </c>
      <c r="BI964" t="s">
        <v>438</v>
      </c>
      <c r="BJ964" t="s">
        <v>3649</v>
      </c>
      <c r="BK964" t="s">
        <v>3649</v>
      </c>
      <c r="BM964" t="s">
        <v>845</v>
      </c>
      <c r="BN964" t="s">
        <v>845</v>
      </c>
    </row>
    <row r="965" spans="1:66">
      <c r="A965">
        <v>961</v>
      </c>
      <c r="B965" t="s">
        <v>186</v>
      </c>
      <c r="C965" t="s">
        <v>8778</v>
      </c>
      <c r="D965" t="s">
        <v>8779</v>
      </c>
      <c r="E965" t="s">
        <v>8780</v>
      </c>
      <c r="F965" t="s">
        <v>2358</v>
      </c>
      <c r="G965" t="s">
        <v>403</v>
      </c>
      <c r="H965" t="s">
        <v>628</v>
      </c>
      <c r="I965" t="s">
        <v>405</v>
      </c>
      <c r="J965" t="s">
        <v>405</v>
      </c>
      <c r="K965" t="s">
        <v>405</v>
      </c>
      <c r="L965" t="s">
        <v>629</v>
      </c>
      <c r="M965" t="s">
        <v>405</v>
      </c>
      <c r="N965" t="s">
        <v>8781</v>
      </c>
      <c r="O965" t="s">
        <v>8782</v>
      </c>
      <c r="P965" t="s">
        <v>4478</v>
      </c>
      <c r="Q965" t="s">
        <v>8783</v>
      </c>
      <c r="R965" t="s">
        <v>405</v>
      </c>
      <c r="S965" t="s">
        <v>405</v>
      </c>
      <c r="T965" t="s">
        <v>629</v>
      </c>
      <c r="U965" t="s">
        <v>8784</v>
      </c>
      <c r="V965" t="s">
        <v>8785</v>
      </c>
      <c r="W965" t="s">
        <v>954</v>
      </c>
      <c r="X965" t="s">
        <v>641</v>
      </c>
      <c r="Y965" t="s">
        <v>954</v>
      </c>
      <c r="Z965" t="s">
        <v>641</v>
      </c>
      <c r="AA965" t="s">
        <v>642</v>
      </c>
      <c r="AB965" t="s">
        <v>643</v>
      </c>
      <c r="AC965" t="s">
        <v>2404</v>
      </c>
      <c r="AD965" t="s">
        <v>2404</v>
      </c>
      <c r="AE965" t="s">
        <v>2950</v>
      </c>
      <c r="AF965" t="s">
        <v>2951</v>
      </c>
      <c r="AG965" t="s">
        <v>2950</v>
      </c>
      <c r="AH965" t="s">
        <v>1959</v>
      </c>
      <c r="AI965" t="s">
        <v>2950</v>
      </c>
      <c r="AJ965" t="s">
        <v>1959</v>
      </c>
      <c r="AK965" t="s">
        <v>517</v>
      </c>
      <c r="AL965" t="s">
        <v>518</v>
      </c>
      <c r="AM965" t="s">
        <v>426</v>
      </c>
      <c r="AN965" t="s">
        <v>427</v>
      </c>
      <c r="AO965" t="s">
        <v>428</v>
      </c>
      <c r="AP965" t="s">
        <v>429</v>
      </c>
      <c r="AQ965" t="s">
        <v>483</v>
      </c>
      <c r="AR965" t="s">
        <v>431</v>
      </c>
      <c r="AS965" t="s">
        <v>4513</v>
      </c>
      <c r="AT965" t="s">
        <v>431</v>
      </c>
      <c r="AU965" t="s">
        <v>433</v>
      </c>
      <c r="AV965" t="s">
        <v>434</v>
      </c>
      <c r="AW965" t="s">
        <v>480</v>
      </c>
      <c r="AX965" t="s">
        <v>574</v>
      </c>
      <c r="AY965" t="s">
        <v>431</v>
      </c>
      <c r="AZ965" t="s">
        <v>438</v>
      </c>
      <c r="BA965" t="s">
        <v>438</v>
      </c>
      <c r="BB965" t="s">
        <v>438</v>
      </c>
      <c r="BC965" t="s">
        <v>438</v>
      </c>
      <c r="BD965" t="s">
        <v>439</v>
      </c>
      <c r="BE965" t="s">
        <v>483</v>
      </c>
      <c r="BF965" t="s">
        <v>441</v>
      </c>
      <c r="BG965" t="s">
        <v>442</v>
      </c>
      <c r="BH965" t="s">
        <v>438</v>
      </c>
      <c r="BI965" t="s">
        <v>438</v>
      </c>
      <c r="BJ965" t="s">
        <v>2922</v>
      </c>
      <c r="BM965" t="s">
        <v>1979</v>
      </c>
      <c r="BN965" t="s">
        <v>485</v>
      </c>
    </row>
    <row r="966" spans="1:66">
      <c r="A966">
        <v>962</v>
      </c>
      <c r="B966" t="s">
        <v>7616</v>
      </c>
      <c r="C966" t="s">
        <v>7616</v>
      </c>
      <c r="D966" t="s">
        <v>7616</v>
      </c>
    </row>
    <row r="967" spans="1:66">
      <c r="A967">
        <v>963</v>
      </c>
      <c r="B967" t="s">
        <v>1395</v>
      </c>
      <c r="C967" t="s">
        <v>8786</v>
      </c>
      <c r="D967" t="s">
        <v>5738</v>
      </c>
      <c r="BM967" t="s">
        <v>485</v>
      </c>
      <c r="BN967" t="s">
        <v>444</v>
      </c>
    </row>
    <row r="968" spans="1:66">
      <c r="A968">
        <v>964</v>
      </c>
      <c r="B968" t="s">
        <v>186</v>
      </c>
      <c r="C968" t="s">
        <v>8787</v>
      </c>
      <c r="D968" t="s">
        <v>8788</v>
      </c>
      <c r="E968" t="s">
        <v>8789</v>
      </c>
      <c r="F968" t="s">
        <v>2358</v>
      </c>
      <c r="G968" t="s">
        <v>403</v>
      </c>
      <c r="H968" t="s">
        <v>404</v>
      </c>
      <c r="I968" t="s">
        <v>405</v>
      </c>
      <c r="J968" t="s">
        <v>405</v>
      </c>
      <c r="K968" t="s">
        <v>405</v>
      </c>
      <c r="L968" t="s">
        <v>5378</v>
      </c>
      <c r="M968" t="s">
        <v>405</v>
      </c>
      <c r="N968" t="s">
        <v>8790</v>
      </c>
      <c r="O968" t="s">
        <v>8791</v>
      </c>
      <c r="P968" t="s">
        <v>532</v>
      </c>
      <c r="Q968" t="s">
        <v>8792</v>
      </c>
      <c r="R968" t="s">
        <v>405</v>
      </c>
      <c r="S968" t="s">
        <v>405</v>
      </c>
      <c r="T968" t="s">
        <v>5378</v>
      </c>
      <c r="U968" t="s">
        <v>8793</v>
      </c>
      <c r="V968" t="s">
        <v>8794</v>
      </c>
      <c r="W968" t="s">
        <v>4845</v>
      </c>
      <c r="X968" t="s">
        <v>2683</v>
      </c>
      <c r="Y968" t="s">
        <v>3462</v>
      </c>
      <c r="Z968" t="s">
        <v>1266</v>
      </c>
      <c r="AA968" t="s">
        <v>1251</v>
      </c>
      <c r="AB968" t="s">
        <v>3537</v>
      </c>
      <c r="AC968" t="s">
        <v>2664</v>
      </c>
      <c r="AD968" t="s">
        <v>3648</v>
      </c>
      <c r="AE968" t="s">
        <v>3658</v>
      </c>
      <c r="AF968" t="s">
        <v>3649</v>
      </c>
      <c r="AG968" t="s">
        <v>2419</v>
      </c>
      <c r="AH968" t="s">
        <v>2343</v>
      </c>
      <c r="AI968" t="s">
        <v>2449</v>
      </c>
      <c r="AJ968" t="s">
        <v>2343</v>
      </c>
      <c r="AK968" t="s">
        <v>517</v>
      </c>
      <c r="AL968" t="s">
        <v>518</v>
      </c>
      <c r="AM968" t="s">
        <v>474</v>
      </c>
      <c r="AN968" t="s">
        <v>427</v>
      </c>
      <c r="AO968" t="s">
        <v>428</v>
      </c>
      <c r="AP968" t="s">
        <v>429</v>
      </c>
      <c r="AQ968" t="s">
        <v>547</v>
      </c>
      <c r="AR968" t="s">
        <v>431</v>
      </c>
      <c r="AS968" t="s">
        <v>8795</v>
      </c>
      <c r="AT968" t="s">
        <v>431</v>
      </c>
      <c r="AU968" t="s">
        <v>520</v>
      </c>
      <c r="AV968" t="s">
        <v>674</v>
      </c>
      <c r="AW968" t="s">
        <v>521</v>
      </c>
      <c r="AX968" t="s">
        <v>1049</v>
      </c>
      <c r="AY968" t="s">
        <v>431</v>
      </c>
      <c r="AZ968" t="s">
        <v>438</v>
      </c>
      <c r="BA968" t="s">
        <v>438</v>
      </c>
      <c r="BB968" t="s">
        <v>438</v>
      </c>
      <c r="BC968" t="s">
        <v>438</v>
      </c>
      <c r="BD968" t="s">
        <v>439</v>
      </c>
      <c r="BE968" t="s">
        <v>550</v>
      </c>
      <c r="BF968" t="s">
        <v>441</v>
      </c>
      <c r="BG968" t="s">
        <v>442</v>
      </c>
      <c r="BH968" t="s">
        <v>442</v>
      </c>
      <c r="BI968" t="s">
        <v>438</v>
      </c>
      <c r="BJ968" t="s">
        <v>2343</v>
      </c>
      <c r="BK968" t="s">
        <v>2343</v>
      </c>
      <c r="BM968" t="s">
        <v>443</v>
      </c>
      <c r="BN968" t="s">
        <v>444</v>
      </c>
    </row>
    <row r="969" spans="1:66">
      <c r="A969">
        <v>965</v>
      </c>
      <c r="B969" t="s">
        <v>186</v>
      </c>
      <c r="C969" t="s">
        <v>8796</v>
      </c>
      <c r="D969" t="s">
        <v>8797</v>
      </c>
      <c r="E969" t="s">
        <v>8796</v>
      </c>
      <c r="F969" t="s">
        <v>2358</v>
      </c>
      <c r="G969" t="s">
        <v>403</v>
      </c>
      <c r="H969" t="s">
        <v>404</v>
      </c>
      <c r="I969" t="s">
        <v>405</v>
      </c>
      <c r="J969" t="s">
        <v>8798</v>
      </c>
      <c r="K969" t="s">
        <v>8799</v>
      </c>
      <c r="L969" t="s">
        <v>8800</v>
      </c>
      <c r="M969" t="s">
        <v>405</v>
      </c>
      <c r="N969" t="s">
        <v>405</v>
      </c>
      <c r="O969" t="s">
        <v>8801</v>
      </c>
      <c r="P969" t="s">
        <v>584</v>
      </c>
      <c r="Q969" t="s">
        <v>8802</v>
      </c>
      <c r="R969" t="s">
        <v>8798</v>
      </c>
      <c r="S969" t="s">
        <v>8799</v>
      </c>
      <c r="T969" t="s">
        <v>8800</v>
      </c>
      <c r="U969" t="s">
        <v>8803</v>
      </c>
      <c r="V969" t="s">
        <v>8804</v>
      </c>
      <c r="W969" t="s">
        <v>1179</v>
      </c>
      <c r="X969" t="s">
        <v>641</v>
      </c>
      <c r="Y969" t="s">
        <v>1179</v>
      </c>
      <c r="Z969" t="s">
        <v>641</v>
      </c>
      <c r="AA969" t="s">
        <v>642</v>
      </c>
      <c r="AB969" t="s">
        <v>643</v>
      </c>
      <c r="AC969" t="s">
        <v>642</v>
      </c>
      <c r="AD969" t="s">
        <v>643</v>
      </c>
      <c r="AE969" t="s">
        <v>642</v>
      </c>
      <c r="AF969" t="s">
        <v>643</v>
      </c>
      <c r="AG969" t="s">
        <v>2404</v>
      </c>
      <c r="AH969" t="s">
        <v>2953</v>
      </c>
      <c r="AI969" t="s">
        <v>2404</v>
      </c>
      <c r="AJ969" t="s">
        <v>2953</v>
      </c>
      <c r="AK969" t="s">
        <v>517</v>
      </c>
      <c r="AL969" t="s">
        <v>518</v>
      </c>
      <c r="AM969" t="s">
        <v>1048</v>
      </c>
      <c r="AN969" t="s">
        <v>427</v>
      </c>
      <c r="AO969" t="s">
        <v>428</v>
      </c>
      <c r="AP969" t="s">
        <v>429</v>
      </c>
      <c r="AQ969" t="s">
        <v>573</v>
      </c>
      <c r="AR969" t="s">
        <v>431</v>
      </c>
      <c r="AS969" t="s">
        <v>477</v>
      </c>
      <c r="AT969" t="s">
        <v>431</v>
      </c>
      <c r="AU969" t="s">
        <v>520</v>
      </c>
      <c r="AV969" t="s">
        <v>479</v>
      </c>
      <c r="AW969" t="s">
        <v>521</v>
      </c>
      <c r="AX969" t="s">
        <v>521</v>
      </c>
      <c r="AY969" t="s">
        <v>431</v>
      </c>
      <c r="AZ969" t="s">
        <v>438</v>
      </c>
      <c r="BA969" t="s">
        <v>438</v>
      </c>
      <c r="BB969" t="s">
        <v>438</v>
      </c>
      <c r="BC969" t="s">
        <v>438</v>
      </c>
      <c r="BD969" t="s">
        <v>439</v>
      </c>
      <c r="BE969" t="s">
        <v>573</v>
      </c>
      <c r="BF969" t="s">
        <v>441</v>
      </c>
      <c r="BG969" t="s">
        <v>438</v>
      </c>
      <c r="BH969" t="s">
        <v>438</v>
      </c>
      <c r="BI969" t="s">
        <v>442</v>
      </c>
      <c r="BL969" t="s">
        <v>2953</v>
      </c>
      <c r="BM969" t="s">
        <v>743</v>
      </c>
      <c r="BN969" t="s">
        <v>743</v>
      </c>
    </row>
    <row r="970" spans="1:66">
      <c r="A970">
        <v>966</v>
      </c>
      <c r="B970" t="s">
        <v>186</v>
      </c>
      <c r="C970" t="s">
        <v>8805</v>
      </c>
      <c r="D970" t="s">
        <v>8806</v>
      </c>
      <c r="E970" t="s">
        <v>8807</v>
      </c>
      <c r="F970" t="s">
        <v>2358</v>
      </c>
      <c r="G970" t="s">
        <v>403</v>
      </c>
      <c r="H970" t="s">
        <v>404</v>
      </c>
      <c r="I970" t="s">
        <v>405</v>
      </c>
      <c r="J970" t="s">
        <v>8808</v>
      </c>
      <c r="K970" t="s">
        <v>405</v>
      </c>
      <c r="L970" t="s">
        <v>8809</v>
      </c>
      <c r="M970" t="s">
        <v>5553</v>
      </c>
      <c r="N970" t="s">
        <v>8810</v>
      </c>
      <c r="O970" t="s">
        <v>8811</v>
      </c>
      <c r="P970" t="s">
        <v>8812</v>
      </c>
      <c r="Q970" t="s">
        <v>8813</v>
      </c>
      <c r="R970" t="s">
        <v>8808</v>
      </c>
      <c r="S970" t="s">
        <v>405</v>
      </c>
      <c r="T970" t="s">
        <v>8809</v>
      </c>
      <c r="U970" t="s">
        <v>8814</v>
      </c>
      <c r="V970" t="s">
        <v>8815</v>
      </c>
      <c r="W970" t="s">
        <v>642</v>
      </c>
      <c r="X970" t="s">
        <v>1085</v>
      </c>
      <c r="Y970" t="s">
        <v>1086</v>
      </c>
      <c r="Z970" t="s">
        <v>1623</v>
      </c>
      <c r="AA970" t="s">
        <v>977</v>
      </c>
      <c r="AB970" t="s">
        <v>2029</v>
      </c>
      <c r="AC970" t="s">
        <v>2387</v>
      </c>
      <c r="AD970" t="s">
        <v>2539</v>
      </c>
      <c r="AE970" t="s">
        <v>2625</v>
      </c>
      <c r="AF970" t="s">
        <v>2580</v>
      </c>
      <c r="AG970" t="s">
        <v>2950</v>
      </c>
      <c r="AH970" t="s">
        <v>2951</v>
      </c>
      <c r="AI970" t="s">
        <v>2490</v>
      </c>
      <c r="AJ970" t="s">
        <v>3127</v>
      </c>
      <c r="AK970" t="s">
        <v>517</v>
      </c>
      <c r="AL970" t="s">
        <v>518</v>
      </c>
      <c r="AM970" t="s">
        <v>474</v>
      </c>
      <c r="AN970" t="s">
        <v>427</v>
      </c>
      <c r="AO970" t="s">
        <v>428</v>
      </c>
      <c r="AP970" t="s">
        <v>429</v>
      </c>
      <c r="AQ970" t="s">
        <v>547</v>
      </c>
      <c r="AR970" t="s">
        <v>431</v>
      </c>
      <c r="AS970" t="s">
        <v>477</v>
      </c>
      <c r="AT970" t="s">
        <v>431</v>
      </c>
      <c r="AU970" t="s">
        <v>520</v>
      </c>
      <c r="AV970" t="s">
        <v>674</v>
      </c>
      <c r="AW970" t="s">
        <v>480</v>
      </c>
      <c r="AX970" t="s">
        <v>1131</v>
      </c>
      <c r="AY970" t="s">
        <v>431</v>
      </c>
      <c r="AZ970" t="s">
        <v>438</v>
      </c>
      <c r="BA970" t="s">
        <v>438</v>
      </c>
      <c r="BB970" t="s">
        <v>438</v>
      </c>
      <c r="BC970" t="s">
        <v>438</v>
      </c>
      <c r="BD970" t="s">
        <v>439</v>
      </c>
      <c r="BE970" t="s">
        <v>550</v>
      </c>
      <c r="BF970" t="s">
        <v>441</v>
      </c>
      <c r="BG970" t="s">
        <v>438</v>
      </c>
      <c r="BH970" t="s">
        <v>442</v>
      </c>
      <c r="BI970" t="s">
        <v>438</v>
      </c>
      <c r="BK970" t="s">
        <v>2950</v>
      </c>
      <c r="BM970" t="s">
        <v>845</v>
      </c>
      <c r="BN970" t="s">
        <v>447</v>
      </c>
    </row>
    <row r="971" spans="1:66">
      <c r="A971">
        <v>967</v>
      </c>
      <c r="B971" t="s">
        <v>186</v>
      </c>
      <c r="C971" t="s">
        <v>8816</v>
      </c>
      <c r="D971" t="s">
        <v>6855</v>
      </c>
      <c r="E971" t="s">
        <v>8817</v>
      </c>
      <c r="F971" t="s">
        <v>2358</v>
      </c>
      <c r="G971" t="s">
        <v>403</v>
      </c>
      <c r="H971" t="s">
        <v>404</v>
      </c>
      <c r="I971" t="s">
        <v>405</v>
      </c>
      <c r="J971" t="s">
        <v>405</v>
      </c>
      <c r="K971" t="s">
        <v>405</v>
      </c>
      <c r="L971" t="s">
        <v>8818</v>
      </c>
      <c r="M971" t="s">
        <v>457</v>
      </c>
      <c r="N971" t="s">
        <v>2037</v>
      </c>
      <c r="O971" t="s">
        <v>8819</v>
      </c>
      <c r="P971" t="s">
        <v>1881</v>
      </c>
      <c r="Q971" t="s">
        <v>8019</v>
      </c>
      <c r="R971" t="s">
        <v>405</v>
      </c>
      <c r="S971" t="s">
        <v>405</v>
      </c>
      <c r="T971" t="s">
        <v>8818</v>
      </c>
      <c r="U971" t="s">
        <v>8820</v>
      </c>
      <c r="V971" t="s">
        <v>8821</v>
      </c>
      <c r="W971" t="s">
        <v>1313</v>
      </c>
      <c r="X971" t="s">
        <v>2769</v>
      </c>
      <c r="Y971" t="s">
        <v>1620</v>
      </c>
      <c r="Z971" t="s">
        <v>2524</v>
      </c>
      <c r="AA971" t="s">
        <v>1090</v>
      </c>
      <c r="AB971" t="s">
        <v>8822</v>
      </c>
      <c r="AC971" t="s">
        <v>5079</v>
      </c>
      <c r="AD971" t="s">
        <v>1249</v>
      </c>
      <c r="AE971" t="s">
        <v>1250</v>
      </c>
      <c r="AF971" t="s">
        <v>7609</v>
      </c>
      <c r="AG971" t="s">
        <v>2419</v>
      </c>
      <c r="AH971" t="s">
        <v>2419</v>
      </c>
      <c r="AI971" t="s">
        <v>2686</v>
      </c>
      <c r="AJ971" t="s">
        <v>2343</v>
      </c>
      <c r="AK971" t="s">
        <v>517</v>
      </c>
      <c r="AL971" t="s">
        <v>518</v>
      </c>
      <c r="AM971" t="s">
        <v>1048</v>
      </c>
      <c r="AN971" t="s">
        <v>427</v>
      </c>
      <c r="AO971" t="s">
        <v>428</v>
      </c>
      <c r="AP971" t="s">
        <v>429</v>
      </c>
      <c r="AQ971" t="s">
        <v>7962</v>
      </c>
      <c r="AR971" t="s">
        <v>431</v>
      </c>
      <c r="AS971" t="s">
        <v>432</v>
      </c>
      <c r="AT971" t="s">
        <v>431</v>
      </c>
      <c r="AU971" t="s">
        <v>433</v>
      </c>
      <c r="AV971" t="s">
        <v>479</v>
      </c>
      <c r="AW971" t="s">
        <v>521</v>
      </c>
      <c r="AX971" t="s">
        <v>436</v>
      </c>
      <c r="AY971" t="s">
        <v>431</v>
      </c>
      <c r="AZ971" t="s">
        <v>438</v>
      </c>
      <c r="BA971" t="s">
        <v>438</v>
      </c>
      <c r="BB971" t="s">
        <v>438</v>
      </c>
      <c r="BC971" t="s">
        <v>438</v>
      </c>
      <c r="BD971" t="s">
        <v>439</v>
      </c>
      <c r="BE971" t="s">
        <v>7963</v>
      </c>
      <c r="BF971" t="s">
        <v>441</v>
      </c>
      <c r="BG971" t="s">
        <v>442</v>
      </c>
      <c r="BH971" t="s">
        <v>438</v>
      </c>
      <c r="BI971" t="s">
        <v>438</v>
      </c>
      <c r="BJ971" t="s">
        <v>2419</v>
      </c>
      <c r="BM971" t="s">
        <v>792</v>
      </c>
      <c r="BN971" t="s">
        <v>844</v>
      </c>
    </row>
    <row r="972" spans="1:66">
      <c r="A972">
        <v>968</v>
      </c>
      <c r="B972" t="s">
        <v>186</v>
      </c>
      <c r="C972" t="s">
        <v>8823</v>
      </c>
      <c r="D972" t="s">
        <v>5902</v>
      </c>
      <c r="E972" t="s">
        <v>8824</v>
      </c>
      <c r="F972" t="s">
        <v>2358</v>
      </c>
      <c r="G972" t="s">
        <v>403</v>
      </c>
      <c r="H972" t="s">
        <v>404</v>
      </c>
      <c r="I972" t="s">
        <v>5904</v>
      </c>
      <c r="J972" t="s">
        <v>5905</v>
      </c>
      <c r="K972" t="s">
        <v>405</v>
      </c>
      <c r="L972" t="s">
        <v>5906</v>
      </c>
      <c r="M972" t="s">
        <v>405</v>
      </c>
      <c r="N972" t="s">
        <v>5904</v>
      </c>
      <c r="O972" t="s">
        <v>5907</v>
      </c>
      <c r="P972" t="s">
        <v>5907</v>
      </c>
      <c r="Q972" t="s">
        <v>5908</v>
      </c>
      <c r="R972" t="s">
        <v>5905</v>
      </c>
      <c r="S972" t="s">
        <v>405</v>
      </c>
      <c r="T972" t="s">
        <v>5906</v>
      </c>
      <c r="U972" t="s">
        <v>8824</v>
      </c>
      <c r="V972" t="s">
        <v>8824</v>
      </c>
      <c r="W972" t="s">
        <v>640</v>
      </c>
      <c r="X972" t="s">
        <v>938</v>
      </c>
      <c r="Y972" t="s">
        <v>640</v>
      </c>
      <c r="Z972" t="s">
        <v>938</v>
      </c>
      <c r="AA972" t="s">
        <v>952</v>
      </c>
      <c r="AB972" t="s">
        <v>2029</v>
      </c>
      <c r="AC972" t="s">
        <v>952</v>
      </c>
      <c r="AD972" t="s">
        <v>2029</v>
      </c>
      <c r="AE972" t="s">
        <v>2625</v>
      </c>
      <c r="AF972" t="s">
        <v>2763</v>
      </c>
      <c r="AG972" t="s">
        <v>2404</v>
      </c>
      <c r="AH972" t="s">
        <v>2580</v>
      </c>
      <c r="AI972" t="s">
        <v>2404</v>
      </c>
      <c r="AJ972" t="s">
        <v>2580</v>
      </c>
      <c r="AK972" t="s">
        <v>517</v>
      </c>
      <c r="AL972" t="s">
        <v>518</v>
      </c>
      <c r="AM972" t="s">
        <v>426</v>
      </c>
      <c r="AN972" t="s">
        <v>427</v>
      </c>
      <c r="AO972" t="s">
        <v>8825</v>
      </c>
      <c r="AP972" t="s">
        <v>1574</v>
      </c>
      <c r="AQ972" t="s">
        <v>8826</v>
      </c>
      <c r="AR972" t="s">
        <v>437</v>
      </c>
      <c r="AS972" t="s">
        <v>5055</v>
      </c>
      <c r="AT972" t="s">
        <v>431</v>
      </c>
      <c r="AU972" t="s">
        <v>405</v>
      </c>
      <c r="AV972" t="s">
        <v>405</v>
      </c>
      <c r="AW972" t="s">
        <v>623</v>
      </c>
      <c r="AX972" t="s">
        <v>623</v>
      </c>
      <c r="AY972" t="s">
        <v>431</v>
      </c>
      <c r="AZ972" t="s">
        <v>438</v>
      </c>
      <c r="BA972" t="s">
        <v>438</v>
      </c>
      <c r="BB972" t="s">
        <v>438</v>
      </c>
      <c r="BC972" t="s">
        <v>438</v>
      </c>
      <c r="BD972" t="s">
        <v>439</v>
      </c>
      <c r="BE972" t="s">
        <v>7693</v>
      </c>
      <c r="BG972" t="s">
        <v>438</v>
      </c>
      <c r="BH972" t="s">
        <v>442</v>
      </c>
      <c r="BI972" t="s">
        <v>438</v>
      </c>
      <c r="BK972" t="s">
        <v>2351</v>
      </c>
      <c r="BM972" t="s">
        <v>845</v>
      </c>
      <c r="BN972" t="s">
        <v>444</v>
      </c>
    </row>
    <row r="973" spans="1:66">
      <c r="A973">
        <v>969</v>
      </c>
      <c r="B973" t="s">
        <v>697</v>
      </c>
      <c r="C973" t="s">
        <v>8827</v>
      </c>
      <c r="D973" t="s">
        <v>8828</v>
      </c>
      <c r="BM973" t="s">
        <v>845</v>
      </c>
      <c r="BN973" t="s">
        <v>845</v>
      </c>
    </row>
    <row r="974" spans="1:66">
      <c r="A974">
        <v>970</v>
      </c>
      <c r="B974" t="s">
        <v>186</v>
      </c>
      <c r="C974" t="s">
        <v>8829</v>
      </c>
      <c r="D974" t="s">
        <v>8830</v>
      </c>
      <c r="E974" t="s">
        <v>8831</v>
      </c>
      <c r="F974" t="s">
        <v>2358</v>
      </c>
      <c r="G974" t="s">
        <v>403</v>
      </c>
      <c r="H974" t="s">
        <v>1936</v>
      </c>
      <c r="I974" t="s">
        <v>405</v>
      </c>
      <c r="J974" t="s">
        <v>8832</v>
      </c>
      <c r="K974" t="s">
        <v>8832</v>
      </c>
      <c r="L974" t="s">
        <v>8833</v>
      </c>
      <c r="M974" t="s">
        <v>405</v>
      </c>
      <c r="N974" t="s">
        <v>8834</v>
      </c>
      <c r="O974" t="s">
        <v>8835</v>
      </c>
      <c r="P974" t="s">
        <v>8836</v>
      </c>
      <c r="Q974" t="s">
        <v>8837</v>
      </c>
      <c r="R974" t="s">
        <v>8832</v>
      </c>
      <c r="S974" t="s">
        <v>8832</v>
      </c>
      <c r="T974" t="s">
        <v>8833</v>
      </c>
      <c r="U974" t="s">
        <v>8838</v>
      </c>
      <c r="V974" t="s">
        <v>8839</v>
      </c>
      <c r="W974" t="s">
        <v>1250</v>
      </c>
      <c r="X974" t="s">
        <v>2388</v>
      </c>
      <c r="Y974" t="s">
        <v>2770</v>
      </c>
      <c r="Z974" t="s">
        <v>2388</v>
      </c>
      <c r="AA974" t="s">
        <v>2389</v>
      </c>
      <c r="AB974" t="s">
        <v>2539</v>
      </c>
      <c r="AC974" t="s">
        <v>1251</v>
      </c>
      <c r="AD974" t="s">
        <v>643</v>
      </c>
      <c r="AE974" t="s">
        <v>1251</v>
      </c>
      <c r="AF974" t="s">
        <v>643</v>
      </c>
      <c r="AG974" t="s">
        <v>2950</v>
      </c>
      <c r="AH974" t="s">
        <v>4465</v>
      </c>
      <c r="AI974" t="s">
        <v>2950</v>
      </c>
      <c r="AJ974" t="s">
        <v>4465</v>
      </c>
      <c r="AK974" t="s">
        <v>517</v>
      </c>
      <c r="AL974" t="s">
        <v>518</v>
      </c>
      <c r="AM974" t="s">
        <v>474</v>
      </c>
      <c r="AN974" t="s">
        <v>427</v>
      </c>
      <c r="AO974" t="s">
        <v>5104</v>
      </c>
      <c r="AP974" t="s">
        <v>5773</v>
      </c>
      <c r="AQ974" t="s">
        <v>573</v>
      </c>
      <c r="AR974" t="s">
        <v>431</v>
      </c>
      <c r="AS974" t="s">
        <v>432</v>
      </c>
      <c r="AT974" t="s">
        <v>431</v>
      </c>
      <c r="AU974" t="s">
        <v>520</v>
      </c>
      <c r="AV974" t="s">
        <v>479</v>
      </c>
      <c r="AW974" t="s">
        <v>521</v>
      </c>
      <c r="AX974" t="s">
        <v>521</v>
      </c>
      <c r="AY974" t="s">
        <v>431</v>
      </c>
      <c r="AZ974" t="s">
        <v>438</v>
      </c>
      <c r="BA974" t="s">
        <v>438</v>
      </c>
      <c r="BB974" t="s">
        <v>438</v>
      </c>
      <c r="BC974" t="s">
        <v>438</v>
      </c>
      <c r="BD974" t="s">
        <v>439</v>
      </c>
      <c r="BE974" t="s">
        <v>573</v>
      </c>
      <c r="BF974" t="s">
        <v>441</v>
      </c>
      <c r="BG974" t="s">
        <v>442</v>
      </c>
      <c r="BH974" t="s">
        <v>442</v>
      </c>
      <c r="BI974" t="s">
        <v>438</v>
      </c>
      <c r="BJ974" t="s">
        <v>4465</v>
      </c>
      <c r="BK974" t="s">
        <v>4465</v>
      </c>
      <c r="BM974" t="s">
        <v>444</v>
      </c>
      <c r="BN974" t="s">
        <v>444</v>
      </c>
    </row>
    <row r="975" spans="1:66">
      <c r="A975">
        <v>971</v>
      </c>
      <c r="B975" t="s">
        <v>186</v>
      </c>
      <c r="C975" t="s">
        <v>8840</v>
      </c>
      <c r="D975" t="s">
        <v>8841</v>
      </c>
      <c r="E975" t="s">
        <v>8840</v>
      </c>
      <c r="F975" t="s">
        <v>2358</v>
      </c>
      <c r="G975" t="s">
        <v>403</v>
      </c>
      <c r="H975" t="s">
        <v>1171</v>
      </c>
      <c r="I975" t="s">
        <v>405</v>
      </c>
      <c r="J975" t="s">
        <v>405</v>
      </c>
      <c r="K975" t="s">
        <v>405</v>
      </c>
      <c r="L975" t="s">
        <v>8842</v>
      </c>
      <c r="M975" t="s">
        <v>405</v>
      </c>
      <c r="N975" t="s">
        <v>8843</v>
      </c>
      <c r="O975" t="s">
        <v>8844</v>
      </c>
      <c r="P975" t="s">
        <v>8845</v>
      </c>
      <c r="Q975" t="s">
        <v>8846</v>
      </c>
      <c r="R975" t="s">
        <v>405</v>
      </c>
      <c r="S975" t="s">
        <v>405</v>
      </c>
      <c r="T975" t="s">
        <v>8842</v>
      </c>
      <c r="U975" t="s">
        <v>8847</v>
      </c>
      <c r="V975" t="s">
        <v>8848</v>
      </c>
      <c r="W975" t="s">
        <v>975</v>
      </c>
      <c r="X975" t="s">
        <v>1071</v>
      </c>
      <c r="Y975" t="s">
        <v>1073</v>
      </c>
      <c r="Z975" t="s">
        <v>641</v>
      </c>
      <c r="AA975" t="s">
        <v>642</v>
      </c>
      <c r="AB975" t="s">
        <v>643</v>
      </c>
      <c r="AC975" t="s">
        <v>2404</v>
      </c>
      <c r="AD975" t="s">
        <v>2347</v>
      </c>
      <c r="AE975" t="s">
        <v>2348</v>
      </c>
      <c r="AF975" t="s">
        <v>2783</v>
      </c>
      <c r="AG975" t="s">
        <v>4677</v>
      </c>
      <c r="AH975" t="s">
        <v>2965</v>
      </c>
      <c r="AI975" t="s">
        <v>2953</v>
      </c>
      <c r="AJ975" t="s">
        <v>3053</v>
      </c>
      <c r="AK975" t="s">
        <v>517</v>
      </c>
      <c r="AL975" t="s">
        <v>518</v>
      </c>
      <c r="AM975" t="s">
        <v>1048</v>
      </c>
      <c r="AN975" t="s">
        <v>427</v>
      </c>
      <c r="AO975" t="s">
        <v>428</v>
      </c>
      <c r="AP975" t="s">
        <v>5798</v>
      </c>
      <c r="AQ975" t="s">
        <v>8183</v>
      </c>
      <c r="AR975" t="s">
        <v>431</v>
      </c>
      <c r="AS975" t="s">
        <v>5800</v>
      </c>
      <c r="AT975" t="s">
        <v>431</v>
      </c>
      <c r="AU975" t="s">
        <v>405</v>
      </c>
      <c r="AV975" t="s">
        <v>405</v>
      </c>
      <c r="AW975" t="s">
        <v>623</v>
      </c>
      <c r="AX975" t="s">
        <v>623</v>
      </c>
      <c r="AY975" t="s">
        <v>431</v>
      </c>
      <c r="AZ975" t="s">
        <v>438</v>
      </c>
      <c r="BA975" t="s">
        <v>438</v>
      </c>
      <c r="BB975" t="s">
        <v>438</v>
      </c>
      <c r="BC975" t="s">
        <v>438</v>
      </c>
      <c r="BD975" t="s">
        <v>439</v>
      </c>
      <c r="BE975" t="s">
        <v>1497</v>
      </c>
      <c r="BF975" t="s">
        <v>441</v>
      </c>
      <c r="BG975" t="s">
        <v>442</v>
      </c>
      <c r="BH975" t="s">
        <v>438</v>
      </c>
      <c r="BI975" t="s">
        <v>442</v>
      </c>
      <c r="BJ975" t="s">
        <v>4677</v>
      </c>
      <c r="BL975" t="s">
        <v>4677</v>
      </c>
      <c r="BM975" t="s">
        <v>845</v>
      </c>
      <c r="BN975" t="s">
        <v>447</v>
      </c>
    </row>
    <row r="976" spans="1:66">
      <c r="A976">
        <v>972</v>
      </c>
      <c r="B976" t="s">
        <v>186</v>
      </c>
      <c r="C976" t="s">
        <v>8849</v>
      </c>
      <c r="D976" t="s">
        <v>8850</v>
      </c>
      <c r="E976" t="s">
        <v>8851</v>
      </c>
      <c r="F976" t="s">
        <v>2358</v>
      </c>
      <c r="G976" t="s">
        <v>403</v>
      </c>
      <c r="H976" t="s">
        <v>761</v>
      </c>
      <c r="I976" t="s">
        <v>405</v>
      </c>
      <c r="J976" t="s">
        <v>8852</v>
      </c>
      <c r="K976" t="s">
        <v>405</v>
      </c>
      <c r="L976" t="s">
        <v>8853</v>
      </c>
      <c r="M976" t="s">
        <v>405</v>
      </c>
      <c r="N976" t="s">
        <v>763</v>
      </c>
      <c r="O976" t="s">
        <v>8854</v>
      </c>
      <c r="P976" t="s">
        <v>8855</v>
      </c>
      <c r="Q976" t="s">
        <v>8856</v>
      </c>
      <c r="R976" t="s">
        <v>8852</v>
      </c>
      <c r="S976" t="s">
        <v>405</v>
      </c>
      <c r="T976" t="s">
        <v>8853</v>
      </c>
      <c r="U976" t="s">
        <v>8857</v>
      </c>
      <c r="V976" t="s">
        <v>8858</v>
      </c>
      <c r="W976" t="s">
        <v>977</v>
      </c>
      <c r="X976" t="s">
        <v>2098</v>
      </c>
      <c r="Y976" t="s">
        <v>977</v>
      </c>
      <c r="Z976" t="s">
        <v>2098</v>
      </c>
      <c r="AA976" t="s">
        <v>2387</v>
      </c>
      <c r="AB976" t="s">
        <v>2625</v>
      </c>
      <c r="AC976" t="s">
        <v>2506</v>
      </c>
      <c r="AD976" t="s">
        <v>2539</v>
      </c>
      <c r="AE976" t="s">
        <v>2419</v>
      </c>
      <c r="AF976" t="s">
        <v>2918</v>
      </c>
      <c r="AG976" t="s">
        <v>2404</v>
      </c>
      <c r="AH976" t="s">
        <v>2490</v>
      </c>
      <c r="AI976" t="s">
        <v>2490</v>
      </c>
      <c r="AJ976" t="s">
        <v>3127</v>
      </c>
      <c r="AK976" t="s">
        <v>517</v>
      </c>
      <c r="AL976" t="s">
        <v>518</v>
      </c>
      <c r="AM976" t="s">
        <v>1048</v>
      </c>
      <c r="AN976" t="s">
        <v>427</v>
      </c>
      <c r="AO976" t="s">
        <v>428</v>
      </c>
      <c r="AP976" t="s">
        <v>429</v>
      </c>
      <c r="AQ976" t="s">
        <v>8859</v>
      </c>
      <c r="AR976" t="s">
        <v>431</v>
      </c>
      <c r="AS976" t="s">
        <v>548</v>
      </c>
      <c r="AT976" t="s">
        <v>431</v>
      </c>
      <c r="AU976" t="s">
        <v>520</v>
      </c>
      <c r="AV976" t="s">
        <v>674</v>
      </c>
      <c r="AW976" t="s">
        <v>480</v>
      </c>
      <c r="AX976" t="s">
        <v>480</v>
      </c>
      <c r="AY976" t="s">
        <v>437</v>
      </c>
      <c r="AZ976" t="s">
        <v>438</v>
      </c>
      <c r="BA976" t="s">
        <v>438</v>
      </c>
      <c r="BB976" t="s">
        <v>438</v>
      </c>
      <c r="BC976" t="s">
        <v>438</v>
      </c>
      <c r="BD976" t="s">
        <v>439</v>
      </c>
      <c r="BE976" t="s">
        <v>573</v>
      </c>
      <c r="BF976" t="s">
        <v>441</v>
      </c>
      <c r="BG976" t="s">
        <v>442</v>
      </c>
      <c r="BH976" t="s">
        <v>442</v>
      </c>
      <c r="BI976" t="s">
        <v>442</v>
      </c>
      <c r="BJ976" t="s">
        <v>2404</v>
      </c>
      <c r="BK976" t="s">
        <v>2404</v>
      </c>
      <c r="BL976" t="s">
        <v>2404</v>
      </c>
      <c r="BM976" t="s">
        <v>447</v>
      </c>
      <c r="BN976" t="s">
        <v>447</v>
      </c>
    </row>
    <row r="977" spans="1:66">
      <c r="A977">
        <v>973</v>
      </c>
      <c r="B977" t="s">
        <v>186</v>
      </c>
      <c r="C977" t="s">
        <v>8860</v>
      </c>
      <c r="D977" t="s">
        <v>8861</v>
      </c>
      <c r="E977" t="s">
        <v>8862</v>
      </c>
      <c r="F977" t="s">
        <v>2358</v>
      </c>
      <c r="G977" t="s">
        <v>760</v>
      </c>
      <c r="H977" t="s">
        <v>814</v>
      </c>
      <c r="I977" t="s">
        <v>405</v>
      </c>
      <c r="J977" t="s">
        <v>8863</v>
      </c>
      <c r="K977" t="s">
        <v>8863</v>
      </c>
      <c r="L977" t="s">
        <v>8864</v>
      </c>
      <c r="M977" t="s">
        <v>405</v>
      </c>
      <c r="N977" t="s">
        <v>8865</v>
      </c>
      <c r="O977" t="s">
        <v>8866</v>
      </c>
      <c r="P977" t="s">
        <v>2696</v>
      </c>
      <c r="Q977" t="s">
        <v>8867</v>
      </c>
      <c r="R977" t="s">
        <v>8863</v>
      </c>
      <c r="S977" t="s">
        <v>8863</v>
      </c>
      <c r="T977" t="s">
        <v>8864</v>
      </c>
      <c r="U977" t="s">
        <v>8868</v>
      </c>
      <c r="V977" t="s">
        <v>8869</v>
      </c>
      <c r="W977" t="s">
        <v>2098</v>
      </c>
      <c r="X977" t="s">
        <v>1495</v>
      </c>
      <c r="Y977" t="s">
        <v>2098</v>
      </c>
      <c r="Z977" t="s">
        <v>1495</v>
      </c>
      <c r="AA977" t="s">
        <v>979</v>
      </c>
      <c r="AB977" t="s">
        <v>1267</v>
      </c>
      <c r="AC977" t="s">
        <v>2041</v>
      </c>
      <c r="AD977" t="s">
        <v>1267</v>
      </c>
      <c r="AE977" t="s">
        <v>1251</v>
      </c>
      <c r="AF977" t="s">
        <v>980</v>
      </c>
      <c r="AG977" t="s">
        <v>3658</v>
      </c>
      <c r="AH977" t="s">
        <v>980</v>
      </c>
      <c r="AI977" t="s">
        <v>3658</v>
      </c>
      <c r="AJ977" t="s">
        <v>980</v>
      </c>
      <c r="AK977" t="s">
        <v>517</v>
      </c>
      <c r="AL977" t="s">
        <v>518</v>
      </c>
      <c r="AM977" t="s">
        <v>426</v>
      </c>
      <c r="AN977" t="s">
        <v>427</v>
      </c>
      <c r="AO977" t="s">
        <v>428</v>
      </c>
      <c r="AP977" t="s">
        <v>8870</v>
      </c>
      <c r="AQ977" t="s">
        <v>483</v>
      </c>
      <c r="AR977" t="s">
        <v>431</v>
      </c>
      <c r="AS977" t="s">
        <v>1152</v>
      </c>
      <c r="AT977" t="s">
        <v>431</v>
      </c>
      <c r="AU977" t="s">
        <v>405</v>
      </c>
      <c r="AV977" t="s">
        <v>405</v>
      </c>
      <c r="AW977" t="s">
        <v>623</v>
      </c>
      <c r="AX977" t="s">
        <v>623</v>
      </c>
      <c r="AY977" t="s">
        <v>431</v>
      </c>
      <c r="AZ977" t="s">
        <v>438</v>
      </c>
      <c r="BA977" t="s">
        <v>438</v>
      </c>
      <c r="BB977" t="s">
        <v>438</v>
      </c>
      <c r="BC977" t="s">
        <v>438</v>
      </c>
      <c r="BD977" t="s">
        <v>439</v>
      </c>
      <c r="BE977" t="s">
        <v>483</v>
      </c>
      <c r="BF977" t="s">
        <v>441</v>
      </c>
      <c r="BG977" t="s">
        <v>438</v>
      </c>
      <c r="BH977" t="s">
        <v>442</v>
      </c>
      <c r="BI977" t="s">
        <v>438</v>
      </c>
      <c r="BK977" t="s">
        <v>3658</v>
      </c>
      <c r="BM977" t="s">
        <v>1035</v>
      </c>
      <c r="BN977" t="s">
        <v>444</v>
      </c>
    </row>
    <row r="978" spans="1:66">
      <c r="A978">
        <v>974</v>
      </c>
      <c r="B978" t="s">
        <v>186</v>
      </c>
      <c r="C978" t="s">
        <v>8871</v>
      </c>
      <c r="D978" t="s">
        <v>8872</v>
      </c>
      <c r="E978" t="s">
        <v>8871</v>
      </c>
      <c r="F978" t="s">
        <v>2358</v>
      </c>
      <c r="G978" t="s">
        <v>403</v>
      </c>
      <c r="H978" t="s">
        <v>628</v>
      </c>
      <c r="I978" t="s">
        <v>405</v>
      </c>
      <c r="J978" t="s">
        <v>8873</v>
      </c>
      <c r="K978" t="s">
        <v>8873</v>
      </c>
      <c r="L978" t="s">
        <v>8874</v>
      </c>
      <c r="M978" t="s">
        <v>405</v>
      </c>
      <c r="N978" t="s">
        <v>8875</v>
      </c>
      <c r="O978" t="s">
        <v>8876</v>
      </c>
      <c r="P978" t="s">
        <v>8877</v>
      </c>
      <c r="Q978" t="s">
        <v>8878</v>
      </c>
      <c r="R978" t="s">
        <v>8873</v>
      </c>
      <c r="S978" t="s">
        <v>8873</v>
      </c>
      <c r="T978" t="s">
        <v>8874</v>
      </c>
      <c r="U978" t="s">
        <v>8879</v>
      </c>
      <c r="V978" t="s">
        <v>8880</v>
      </c>
      <c r="W978" t="s">
        <v>1087</v>
      </c>
      <c r="X978" t="s">
        <v>8881</v>
      </c>
      <c r="Y978" t="s">
        <v>1087</v>
      </c>
      <c r="Z978" t="s">
        <v>8881</v>
      </c>
      <c r="AA978" t="s">
        <v>1886</v>
      </c>
      <c r="AB978" t="s">
        <v>3602</v>
      </c>
      <c r="AC978" t="s">
        <v>1622</v>
      </c>
      <c r="AD978" t="s">
        <v>5051</v>
      </c>
      <c r="AE978" t="s">
        <v>2747</v>
      </c>
      <c r="AF978" t="s">
        <v>3630</v>
      </c>
      <c r="AG978" t="s">
        <v>3630</v>
      </c>
      <c r="AH978" t="s">
        <v>7805</v>
      </c>
      <c r="AI978" t="s">
        <v>3630</v>
      </c>
      <c r="AJ978" t="s">
        <v>7805</v>
      </c>
      <c r="AK978" t="s">
        <v>517</v>
      </c>
      <c r="AL978" t="s">
        <v>518</v>
      </c>
      <c r="AM978" t="s">
        <v>474</v>
      </c>
      <c r="AN978" t="s">
        <v>427</v>
      </c>
      <c r="AO978" t="s">
        <v>8882</v>
      </c>
      <c r="AP978" t="s">
        <v>429</v>
      </c>
      <c r="AQ978" t="s">
        <v>673</v>
      </c>
      <c r="AR978" t="s">
        <v>431</v>
      </c>
      <c r="AS978" t="s">
        <v>4722</v>
      </c>
      <c r="AT978" t="s">
        <v>431</v>
      </c>
      <c r="AU978" t="s">
        <v>520</v>
      </c>
      <c r="AV978" t="s">
        <v>434</v>
      </c>
      <c r="AW978" t="s">
        <v>549</v>
      </c>
      <c r="AX978" t="s">
        <v>2138</v>
      </c>
      <c r="AY978" t="s">
        <v>431</v>
      </c>
      <c r="AZ978" t="s">
        <v>438</v>
      </c>
      <c r="BA978" t="s">
        <v>438</v>
      </c>
      <c r="BB978" t="s">
        <v>438</v>
      </c>
      <c r="BC978" t="s">
        <v>438</v>
      </c>
      <c r="BD978" t="s">
        <v>439</v>
      </c>
      <c r="BE978" t="s">
        <v>3075</v>
      </c>
      <c r="BF978" t="s">
        <v>441</v>
      </c>
      <c r="BG978" t="s">
        <v>442</v>
      </c>
      <c r="BH978" t="s">
        <v>442</v>
      </c>
      <c r="BI978" t="s">
        <v>442</v>
      </c>
      <c r="BJ978" t="s">
        <v>7805</v>
      </c>
      <c r="BK978" t="s">
        <v>7805</v>
      </c>
      <c r="BL978" t="s">
        <v>7805</v>
      </c>
      <c r="BM978" t="s">
        <v>3710</v>
      </c>
      <c r="BN978" t="s">
        <v>443</v>
      </c>
    </row>
    <row r="979" spans="1:66">
      <c r="A979">
        <v>975</v>
      </c>
      <c r="B979" t="s">
        <v>186</v>
      </c>
      <c r="C979" t="s">
        <v>8883</v>
      </c>
      <c r="D979" t="s">
        <v>8861</v>
      </c>
      <c r="E979" t="s">
        <v>8884</v>
      </c>
      <c r="F979" t="s">
        <v>2358</v>
      </c>
      <c r="G979" t="s">
        <v>403</v>
      </c>
      <c r="H979" t="s">
        <v>555</v>
      </c>
      <c r="I979" t="s">
        <v>405</v>
      </c>
      <c r="J979" t="s">
        <v>8885</v>
      </c>
      <c r="K979" t="s">
        <v>8886</v>
      </c>
      <c r="L979" t="s">
        <v>8887</v>
      </c>
      <c r="M979" t="s">
        <v>405</v>
      </c>
      <c r="N979" t="s">
        <v>8865</v>
      </c>
      <c r="O979" t="s">
        <v>8888</v>
      </c>
      <c r="P979" t="s">
        <v>1442</v>
      </c>
      <c r="Q979" t="s">
        <v>6946</v>
      </c>
      <c r="R979" t="s">
        <v>8885</v>
      </c>
      <c r="S979" t="s">
        <v>8886</v>
      </c>
      <c r="T979" t="s">
        <v>8887</v>
      </c>
      <c r="U979" t="s">
        <v>8889</v>
      </c>
      <c r="V979" t="s">
        <v>8890</v>
      </c>
      <c r="W979" t="s">
        <v>1838</v>
      </c>
      <c r="X979" t="s">
        <v>978</v>
      </c>
      <c r="Y979" t="s">
        <v>1838</v>
      </c>
      <c r="Z979" t="s">
        <v>978</v>
      </c>
      <c r="AA979" t="s">
        <v>2387</v>
      </c>
      <c r="AB979" t="s">
        <v>643</v>
      </c>
      <c r="AC979" t="s">
        <v>981</v>
      </c>
      <c r="AD979" t="s">
        <v>643</v>
      </c>
      <c r="AE979" t="s">
        <v>2625</v>
      </c>
      <c r="AF979" t="s">
        <v>643</v>
      </c>
      <c r="AG979" t="s">
        <v>2686</v>
      </c>
      <c r="AH979" t="s">
        <v>643</v>
      </c>
      <c r="AI979" t="s">
        <v>2686</v>
      </c>
      <c r="AJ979" t="s">
        <v>643</v>
      </c>
      <c r="AK979" t="s">
        <v>517</v>
      </c>
      <c r="AL979" t="s">
        <v>518</v>
      </c>
      <c r="AM979" t="s">
        <v>1048</v>
      </c>
      <c r="AN979" t="s">
        <v>427</v>
      </c>
      <c r="AO979" t="s">
        <v>8891</v>
      </c>
      <c r="AP979" t="s">
        <v>8892</v>
      </c>
      <c r="AQ979" t="s">
        <v>8893</v>
      </c>
      <c r="AR979" t="s">
        <v>431</v>
      </c>
      <c r="AS979" t="s">
        <v>1589</v>
      </c>
      <c r="AT979" t="s">
        <v>431</v>
      </c>
      <c r="AU979" t="s">
        <v>405</v>
      </c>
      <c r="AV979" t="s">
        <v>405</v>
      </c>
      <c r="AW979" t="s">
        <v>623</v>
      </c>
      <c r="AX979" t="s">
        <v>623</v>
      </c>
      <c r="AY979" t="s">
        <v>431</v>
      </c>
      <c r="AZ979" t="s">
        <v>438</v>
      </c>
      <c r="BA979" t="s">
        <v>438</v>
      </c>
      <c r="BB979" t="s">
        <v>438</v>
      </c>
      <c r="BC979" t="s">
        <v>438</v>
      </c>
      <c r="BD979" t="s">
        <v>439</v>
      </c>
      <c r="BE979" t="s">
        <v>8894</v>
      </c>
      <c r="BF979" t="s">
        <v>441</v>
      </c>
      <c r="BG979" t="s">
        <v>442</v>
      </c>
      <c r="BH979" t="s">
        <v>442</v>
      </c>
      <c r="BI979" t="s">
        <v>438</v>
      </c>
      <c r="BJ979" t="s">
        <v>643</v>
      </c>
      <c r="BK979" t="s">
        <v>643</v>
      </c>
      <c r="BM979" t="s">
        <v>1979</v>
      </c>
      <c r="BN979" t="s">
        <v>1035</v>
      </c>
    </row>
    <row r="980" spans="1:66">
      <c r="A980">
        <v>976</v>
      </c>
      <c r="B980" t="s">
        <v>186</v>
      </c>
      <c r="C980" t="s">
        <v>8895</v>
      </c>
      <c r="D980" t="s">
        <v>8896</v>
      </c>
      <c r="E980" t="s">
        <v>8897</v>
      </c>
      <c r="F980" t="s">
        <v>2358</v>
      </c>
      <c r="G980" t="s">
        <v>403</v>
      </c>
      <c r="H980" t="s">
        <v>598</v>
      </c>
      <c r="I980" t="s">
        <v>405</v>
      </c>
      <c r="J980" t="s">
        <v>8898</v>
      </c>
      <c r="K980" t="s">
        <v>405</v>
      </c>
      <c r="L980" t="s">
        <v>8899</v>
      </c>
      <c r="M980" t="s">
        <v>405</v>
      </c>
      <c r="N980" t="s">
        <v>405</v>
      </c>
      <c r="O980" t="s">
        <v>8900</v>
      </c>
      <c r="P980" t="s">
        <v>8901</v>
      </c>
      <c r="Q980" t="s">
        <v>8902</v>
      </c>
      <c r="R980" t="s">
        <v>8898</v>
      </c>
      <c r="S980" t="s">
        <v>405</v>
      </c>
      <c r="T980" t="s">
        <v>8899</v>
      </c>
      <c r="U980" t="s">
        <v>8903</v>
      </c>
      <c r="V980" t="s">
        <v>8904</v>
      </c>
      <c r="W980" t="s">
        <v>1084</v>
      </c>
      <c r="X980" t="s">
        <v>1084</v>
      </c>
      <c r="Y980" t="s">
        <v>641</v>
      </c>
      <c r="Z980" t="s">
        <v>641</v>
      </c>
      <c r="AA980" t="s">
        <v>642</v>
      </c>
      <c r="AB980" t="s">
        <v>643</v>
      </c>
      <c r="AC980" t="s">
        <v>643</v>
      </c>
      <c r="AD980" t="s">
        <v>2404</v>
      </c>
      <c r="AE980" t="s">
        <v>2404</v>
      </c>
      <c r="AF980" t="s">
        <v>4455</v>
      </c>
      <c r="AG980" t="s">
        <v>2951</v>
      </c>
      <c r="AH980" t="s">
        <v>2951</v>
      </c>
      <c r="AI980" t="s">
        <v>2490</v>
      </c>
      <c r="AJ980" t="s">
        <v>2490</v>
      </c>
      <c r="AK980" t="s">
        <v>517</v>
      </c>
      <c r="AL980" t="s">
        <v>592</v>
      </c>
      <c r="AM980" t="s">
        <v>426</v>
      </c>
      <c r="AN980" t="s">
        <v>427</v>
      </c>
      <c r="AO980" t="s">
        <v>593</v>
      </c>
      <c r="AP980" t="s">
        <v>1673</v>
      </c>
      <c r="AQ980" t="s">
        <v>4092</v>
      </c>
      <c r="AR980" t="s">
        <v>437</v>
      </c>
      <c r="AS980" t="s">
        <v>477</v>
      </c>
      <c r="AT980" t="s">
        <v>431</v>
      </c>
      <c r="AU980" t="s">
        <v>520</v>
      </c>
      <c r="AV980" t="s">
        <v>434</v>
      </c>
      <c r="AW980" t="s">
        <v>480</v>
      </c>
      <c r="AX980" t="s">
        <v>435</v>
      </c>
      <c r="AY980" t="s">
        <v>437</v>
      </c>
      <c r="AZ980" t="s">
        <v>438</v>
      </c>
      <c r="BA980" t="s">
        <v>438</v>
      </c>
      <c r="BB980" t="s">
        <v>438</v>
      </c>
      <c r="BC980" t="s">
        <v>438</v>
      </c>
      <c r="BD980" t="s">
        <v>439</v>
      </c>
      <c r="BE980" t="s">
        <v>573</v>
      </c>
      <c r="BF980" t="s">
        <v>441</v>
      </c>
      <c r="BG980" t="s">
        <v>442</v>
      </c>
      <c r="BH980" t="s">
        <v>442</v>
      </c>
      <c r="BI980" t="s">
        <v>438</v>
      </c>
      <c r="BJ980" t="s">
        <v>2951</v>
      </c>
      <c r="BK980" t="s">
        <v>2951</v>
      </c>
      <c r="BM980" t="s">
        <v>444</v>
      </c>
      <c r="BN980" t="s">
        <v>444</v>
      </c>
    </row>
    <row r="981" spans="1:66">
      <c r="A981">
        <v>977</v>
      </c>
      <c r="B981" t="s">
        <v>186</v>
      </c>
      <c r="C981" t="s">
        <v>8905</v>
      </c>
      <c r="D981" t="s">
        <v>8906</v>
      </c>
      <c r="E981" t="s">
        <v>8907</v>
      </c>
      <c r="F981" t="s">
        <v>2358</v>
      </c>
      <c r="G981" t="s">
        <v>403</v>
      </c>
      <c r="H981" t="s">
        <v>1171</v>
      </c>
      <c r="I981" t="s">
        <v>405</v>
      </c>
      <c r="J981" t="s">
        <v>5281</v>
      </c>
      <c r="K981" t="s">
        <v>405</v>
      </c>
      <c r="L981" t="s">
        <v>8908</v>
      </c>
      <c r="M981" t="s">
        <v>405</v>
      </c>
      <c r="N981" t="s">
        <v>8909</v>
      </c>
      <c r="O981" t="s">
        <v>405</v>
      </c>
      <c r="P981" t="s">
        <v>8910</v>
      </c>
      <c r="Q981" t="s">
        <v>5287</v>
      </c>
      <c r="R981" t="s">
        <v>5281</v>
      </c>
      <c r="S981" t="s">
        <v>405</v>
      </c>
      <c r="T981" t="s">
        <v>8908</v>
      </c>
      <c r="U981" t="s">
        <v>8911</v>
      </c>
      <c r="V981" t="s">
        <v>8912</v>
      </c>
      <c r="W981" t="s">
        <v>642</v>
      </c>
      <c r="X981" t="s">
        <v>643</v>
      </c>
      <c r="Y981" t="s">
        <v>2419</v>
      </c>
      <c r="Z981" t="s">
        <v>643</v>
      </c>
      <c r="AA981" t="s">
        <v>2404</v>
      </c>
      <c r="AB981" t="s">
        <v>2951</v>
      </c>
      <c r="AC981" t="s">
        <v>2490</v>
      </c>
      <c r="AD981" t="s">
        <v>3892</v>
      </c>
      <c r="AE981" t="s">
        <v>4277</v>
      </c>
      <c r="AF981" t="s">
        <v>3878</v>
      </c>
      <c r="AG981" t="s">
        <v>4277</v>
      </c>
      <c r="AH981" t="s">
        <v>3878</v>
      </c>
      <c r="AI981" t="s">
        <v>4277</v>
      </c>
      <c r="AJ981" t="s">
        <v>3878</v>
      </c>
      <c r="AK981" t="s">
        <v>517</v>
      </c>
      <c r="AL981" t="s">
        <v>592</v>
      </c>
      <c r="AM981" t="s">
        <v>426</v>
      </c>
      <c r="AN981" t="s">
        <v>427</v>
      </c>
      <c r="AO981" t="s">
        <v>5656</v>
      </c>
      <c r="AP981" t="s">
        <v>1673</v>
      </c>
      <c r="AQ981" t="s">
        <v>483</v>
      </c>
      <c r="AR981" t="s">
        <v>431</v>
      </c>
      <c r="AS981" t="s">
        <v>2939</v>
      </c>
      <c r="AT981" t="s">
        <v>431</v>
      </c>
      <c r="AU981" t="s">
        <v>433</v>
      </c>
      <c r="AV981" t="s">
        <v>479</v>
      </c>
      <c r="AW981" t="s">
        <v>8913</v>
      </c>
      <c r="AX981" t="s">
        <v>8914</v>
      </c>
      <c r="AY981" t="s">
        <v>437</v>
      </c>
      <c r="AZ981" t="s">
        <v>438</v>
      </c>
      <c r="BA981" t="s">
        <v>438</v>
      </c>
      <c r="BB981" t="s">
        <v>438</v>
      </c>
      <c r="BC981" t="s">
        <v>438</v>
      </c>
      <c r="BD981" t="s">
        <v>439</v>
      </c>
      <c r="BE981" t="s">
        <v>1708</v>
      </c>
      <c r="BF981" t="s">
        <v>441</v>
      </c>
      <c r="BG981" t="s">
        <v>442</v>
      </c>
      <c r="BH981" t="s">
        <v>442</v>
      </c>
      <c r="BI981" t="s">
        <v>438</v>
      </c>
      <c r="BJ981" t="s">
        <v>3878</v>
      </c>
      <c r="BK981" t="s">
        <v>3878</v>
      </c>
      <c r="BM981" t="s">
        <v>845</v>
      </c>
      <c r="BN981" t="s">
        <v>485</v>
      </c>
    </row>
    <row r="982" spans="1:66">
      <c r="A982">
        <v>978</v>
      </c>
      <c r="B982" t="s">
        <v>1395</v>
      </c>
      <c r="C982" t="s">
        <v>8915</v>
      </c>
      <c r="D982" t="s">
        <v>8916</v>
      </c>
      <c r="BM982" t="s">
        <v>444</v>
      </c>
      <c r="BN982" t="s">
        <v>444</v>
      </c>
    </row>
    <row r="983" spans="1:66">
      <c r="A983">
        <v>979</v>
      </c>
      <c r="B983" t="s">
        <v>186</v>
      </c>
      <c r="C983" t="s">
        <v>8917</v>
      </c>
      <c r="D983" t="s">
        <v>8918</v>
      </c>
      <c r="E983" t="s">
        <v>8917</v>
      </c>
      <c r="F983" t="s">
        <v>2358</v>
      </c>
      <c r="G983" t="s">
        <v>403</v>
      </c>
      <c r="H983" t="s">
        <v>1171</v>
      </c>
      <c r="I983" t="s">
        <v>405</v>
      </c>
      <c r="J983" t="s">
        <v>8919</v>
      </c>
      <c r="K983" t="s">
        <v>8920</v>
      </c>
      <c r="L983" t="s">
        <v>8921</v>
      </c>
      <c r="M983" t="s">
        <v>405</v>
      </c>
      <c r="N983" t="s">
        <v>8922</v>
      </c>
      <c r="O983" t="s">
        <v>1784</v>
      </c>
      <c r="P983" t="s">
        <v>1784</v>
      </c>
      <c r="Q983" t="s">
        <v>8923</v>
      </c>
      <c r="R983" t="s">
        <v>8919</v>
      </c>
      <c r="S983" t="s">
        <v>8920</v>
      </c>
      <c r="T983" t="s">
        <v>8921</v>
      </c>
      <c r="U983" t="s">
        <v>8924</v>
      </c>
      <c r="V983" t="s">
        <v>8925</v>
      </c>
      <c r="W983" t="s">
        <v>642</v>
      </c>
      <c r="X983" t="s">
        <v>2523</v>
      </c>
      <c r="Y983" t="s">
        <v>3601</v>
      </c>
      <c r="Z983" t="s">
        <v>1085</v>
      </c>
      <c r="AA983" t="s">
        <v>1086</v>
      </c>
      <c r="AB983" t="s">
        <v>2095</v>
      </c>
      <c r="AC983" t="s">
        <v>2095</v>
      </c>
      <c r="AD983" t="s">
        <v>977</v>
      </c>
      <c r="AE983" t="s">
        <v>977</v>
      </c>
      <c r="AF983" t="s">
        <v>2097</v>
      </c>
      <c r="AG983" t="s">
        <v>2701</v>
      </c>
      <c r="AH983" t="s">
        <v>1493</v>
      </c>
      <c r="AI983" t="s">
        <v>2098</v>
      </c>
      <c r="AJ983" t="s">
        <v>8926</v>
      </c>
      <c r="AK983" t="s">
        <v>517</v>
      </c>
      <c r="AL983" t="s">
        <v>518</v>
      </c>
      <c r="AM983" t="s">
        <v>474</v>
      </c>
      <c r="AN983" t="s">
        <v>427</v>
      </c>
      <c r="AO983" t="s">
        <v>428</v>
      </c>
      <c r="AP983" t="s">
        <v>429</v>
      </c>
      <c r="AQ983" t="s">
        <v>8927</v>
      </c>
      <c r="AR983" t="s">
        <v>431</v>
      </c>
      <c r="AS983" t="s">
        <v>548</v>
      </c>
      <c r="AT983" t="s">
        <v>431</v>
      </c>
      <c r="AU983" t="s">
        <v>433</v>
      </c>
      <c r="AV983" t="s">
        <v>674</v>
      </c>
      <c r="AW983" t="s">
        <v>3588</v>
      </c>
      <c r="AX983" t="s">
        <v>3588</v>
      </c>
      <c r="AY983" t="s">
        <v>431</v>
      </c>
      <c r="AZ983" t="s">
        <v>438</v>
      </c>
      <c r="BA983" t="s">
        <v>438</v>
      </c>
      <c r="BB983" t="s">
        <v>438</v>
      </c>
      <c r="BC983" t="s">
        <v>438</v>
      </c>
      <c r="BD983" t="s">
        <v>439</v>
      </c>
      <c r="BE983" t="s">
        <v>7793</v>
      </c>
      <c r="BF983" t="s">
        <v>1006</v>
      </c>
      <c r="BG983" t="s">
        <v>442</v>
      </c>
      <c r="BH983" t="s">
        <v>442</v>
      </c>
      <c r="BI983" t="s">
        <v>442</v>
      </c>
      <c r="BJ983" t="s">
        <v>1493</v>
      </c>
      <c r="BK983" t="s">
        <v>1493</v>
      </c>
      <c r="BL983" t="s">
        <v>2701</v>
      </c>
      <c r="BM983" t="s">
        <v>485</v>
      </c>
      <c r="BN983" t="s">
        <v>444</v>
      </c>
    </row>
    <row r="984" spans="1:66">
      <c r="A984">
        <v>980</v>
      </c>
      <c r="B984" t="s">
        <v>486</v>
      </c>
      <c r="C984" t="s">
        <v>8928</v>
      </c>
      <c r="D984" t="s">
        <v>8929</v>
      </c>
      <c r="BM984" t="s">
        <v>844</v>
      </c>
      <c r="BN984" t="s">
        <v>845</v>
      </c>
    </row>
    <row r="985" spans="1:66">
      <c r="A985">
        <v>981</v>
      </c>
      <c r="B985" t="s">
        <v>186</v>
      </c>
      <c r="C985" t="s">
        <v>8930</v>
      </c>
      <c r="D985" t="s">
        <v>8931</v>
      </c>
      <c r="E985" t="s">
        <v>8930</v>
      </c>
      <c r="F985" t="s">
        <v>2358</v>
      </c>
      <c r="G985" t="s">
        <v>403</v>
      </c>
      <c r="H985" t="s">
        <v>598</v>
      </c>
      <c r="I985" t="s">
        <v>405</v>
      </c>
      <c r="J985" t="s">
        <v>405</v>
      </c>
      <c r="K985" t="s">
        <v>405</v>
      </c>
      <c r="L985" t="s">
        <v>8932</v>
      </c>
      <c r="M985" t="s">
        <v>405</v>
      </c>
      <c r="N985" t="s">
        <v>8933</v>
      </c>
      <c r="O985" t="s">
        <v>8934</v>
      </c>
      <c r="P985" t="s">
        <v>8935</v>
      </c>
      <c r="Q985" t="s">
        <v>8936</v>
      </c>
      <c r="R985" t="s">
        <v>405</v>
      </c>
      <c r="S985" t="s">
        <v>405</v>
      </c>
      <c r="T985" t="s">
        <v>8932</v>
      </c>
      <c r="U985" t="s">
        <v>8937</v>
      </c>
      <c r="V985" t="s">
        <v>8938</v>
      </c>
      <c r="W985" t="s">
        <v>1838</v>
      </c>
      <c r="X985" t="s">
        <v>1085</v>
      </c>
      <c r="Y985" t="s">
        <v>1838</v>
      </c>
      <c r="Z985" t="s">
        <v>1085</v>
      </c>
      <c r="AA985" t="s">
        <v>1086</v>
      </c>
      <c r="AB985" t="s">
        <v>643</v>
      </c>
      <c r="AC985" t="s">
        <v>1086</v>
      </c>
      <c r="AD985" t="s">
        <v>643</v>
      </c>
      <c r="AE985" t="s">
        <v>1086</v>
      </c>
      <c r="AF985" t="s">
        <v>643</v>
      </c>
      <c r="AG985" t="s">
        <v>2404</v>
      </c>
      <c r="AH985" t="s">
        <v>2580</v>
      </c>
      <c r="AI985" t="s">
        <v>2404</v>
      </c>
      <c r="AJ985" t="s">
        <v>2580</v>
      </c>
      <c r="AK985" t="s">
        <v>517</v>
      </c>
      <c r="AL985" t="s">
        <v>518</v>
      </c>
      <c r="AM985" t="s">
        <v>426</v>
      </c>
      <c r="AN985" t="s">
        <v>427</v>
      </c>
      <c r="AO985" t="s">
        <v>428</v>
      </c>
      <c r="AP985" t="s">
        <v>2880</v>
      </c>
      <c r="AQ985" t="s">
        <v>3116</v>
      </c>
      <c r="AR985" t="s">
        <v>431</v>
      </c>
      <c r="AS985" t="s">
        <v>8939</v>
      </c>
      <c r="AT985" t="s">
        <v>431</v>
      </c>
      <c r="AU985" t="s">
        <v>405</v>
      </c>
      <c r="AV985" t="s">
        <v>405</v>
      </c>
      <c r="AW985" t="s">
        <v>623</v>
      </c>
      <c r="AX985" t="s">
        <v>623</v>
      </c>
      <c r="AY985" t="s">
        <v>431</v>
      </c>
      <c r="AZ985" t="s">
        <v>438</v>
      </c>
      <c r="BA985" t="s">
        <v>438</v>
      </c>
      <c r="BB985" t="s">
        <v>438</v>
      </c>
      <c r="BC985" t="s">
        <v>438</v>
      </c>
      <c r="BD985" t="s">
        <v>439</v>
      </c>
      <c r="BE985" t="s">
        <v>1111</v>
      </c>
      <c r="BF985" t="s">
        <v>1112</v>
      </c>
      <c r="BG985" t="s">
        <v>442</v>
      </c>
      <c r="BH985" t="s">
        <v>442</v>
      </c>
      <c r="BI985" t="s">
        <v>438</v>
      </c>
      <c r="BJ985" t="s">
        <v>2351</v>
      </c>
      <c r="BK985" t="s">
        <v>2351</v>
      </c>
      <c r="BM985" t="s">
        <v>1035</v>
      </c>
      <c r="BN985" t="s">
        <v>447</v>
      </c>
    </row>
    <row r="986" spans="1:66">
      <c r="A986">
        <v>982</v>
      </c>
      <c r="B986" t="s">
        <v>186</v>
      </c>
      <c r="C986" t="s">
        <v>8940</v>
      </c>
      <c r="D986" t="s">
        <v>8941</v>
      </c>
      <c r="E986" t="s">
        <v>8942</v>
      </c>
      <c r="F986" t="s">
        <v>2358</v>
      </c>
      <c r="G986" t="s">
        <v>403</v>
      </c>
      <c r="H986" t="s">
        <v>628</v>
      </c>
      <c r="I986" t="s">
        <v>405</v>
      </c>
      <c r="J986" t="s">
        <v>8943</v>
      </c>
      <c r="K986" t="s">
        <v>405</v>
      </c>
      <c r="L986" t="s">
        <v>629</v>
      </c>
      <c r="M986" t="s">
        <v>8944</v>
      </c>
      <c r="N986" t="s">
        <v>8945</v>
      </c>
      <c r="O986" t="s">
        <v>8946</v>
      </c>
      <c r="P986" t="s">
        <v>4478</v>
      </c>
      <c r="Q986" t="s">
        <v>8947</v>
      </c>
      <c r="R986" t="s">
        <v>8943</v>
      </c>
      <c r="S986" t="s">
        <v>405</v>
      </c>
      <c r="T986" t="s">
        <v>629</v>
      </c>
      <c r="U986" t="s">
        <v>8948</v>
      </c>
      <c r="V986" t="s">
        <v>8949</v>
      </c>
      <c r="W986" t="s">
        <v>1491</v>
      </c>
      <c r="X986" t="s">
        <v>3628</v>
      </c>
      <c r="Y986" t="s">
        <v>3627</v>
      </c>
      <c r="Z986" t="s">
        <v>3628</v>
      </c>
      <c r="AA986" t="s">
        <v>2526</v>
      </c>
      <c r="AB986" t="s">
        <v>2510</v>
      </c>
      <c r="AC986" t="s">
        <v>981</v>
      </c>
      <c r="AD986" t="s">
        <v>2512</v>
      </c>
      <c r="AE986" t="s">
        <v>3491</v>
      </c>
      <c r="AF986" t="s">
        <v>3649</v>
      </c>
      <c r="AG986" t="s">
        <v>3491</v>
      </c>
      <c r="AH986" t="s">
        <v>3649</v>
      </c>
      <c r="AI986" t="s">
        <v>3491</v>
      </c>
      <c r="AJ986" t="s">
        <v>3649</v>
      </c>
      <c r="AK986" t="s">
        <v>517</v>
      </c>
      <c r="AL986" t="s">
        <v>518</v>
      </c>
      <c r="AM986" t="s">
        <v>426</v>
      </c>
      <c r="AN986" t="s">
        <v>645</v>
      </c>
      <c r="AO986" t="s">
        <v>428</v>
      </c>
      <c r="AP986" t="s">
        <v>2043</v>
      </c>
      <c r="AQ986" t="s">
        <v>8950</v>
      </c>
      <c r="AR986" t="s">
        <v>431</v>
      </c>
      <c r="AS986" t="s">
        <v>477</v>
      </c>
      <c r="AT986" t="s">
        <v>431</v>
      </c>
      <c r="AU986" t="s">
        <v>478</v>
      </c>
      <c r="AV986" t="s">
        <v>434</v>
      </c>
      <c r="AW986" t="s">
        <v>521</v>
      </c>
      <c r="AX986" t="s">
        <v>1131</v>
      </c>
      <c r="AY986" t="s">
        <v>431</v>
      </c>
      <c r="AZ986" t="s">
        <v>438</v>
      </c>
      <c r="BA986" t="s">
        <v>438</v>
      </c>
      <c r="BB986" t="s">
        <v>438</v>
      </c>
      <c r="BC986" t="s">
        <v>438</v>
      </c>
      <c r="BD986" t="s">
        <v>439</v>
      </c>
      <c r="BE986" t="s">
        <v>8951</v>
      </c>
      <c r="BF986" t="s">
        <v>441</v>
      </c>
      <c r="BG986" t="s">
        <v>442</v>
      </c>
      <c r="BH986" t="s">
        <v>442</v>
      </c>
      <c r="BI986" t="s">
        <v>438</v>
      </c>
      <c r="BJ986" t="s">
        <v>3649</v>
      </c>
      <c r="BK986" t="s">
        <v>3649</v>
      </c>
      <c r="BM986" t="s">
        <v>743</v>
      </c>
      <c r="BN986" t="s">
        <v>447</v>
      </c>
    </row>
    <row r="987" spans="1:66">
      <c r="A987">
        <v>983</v>
      </c>
      <c r="B987" t="s">
        <v>1395</v>
      </c>
      <c r="C987" t="s">
        <v>8952</v>
      </c>
      <c r="D987" t="s">
        <v>8953</v>
      </c>
      <c r="BM987" t="s">
        <v>845</v>
      </c>
      <c r="BN987" t="s">
        <v>444</v>
      </c>
    </row>
    <row r="988" spans="1:66">
      <c r="A988">
        <v>984</v>
      </c>
      <c r="B988" t="s">
        <v>186</v>
      </c>
      <c r="C988" t="s">
        <v>8954</v>
      </c>
      <c r="D988" t="s">
        <v>8955</v>
      </c>
      <c r="E988" t="s">
        <v>8956</v>
      </c>
      <c r="F988" t="s">
        <v>2358</v>
      </c>
      <c r="G988" t="s">
        <v>403</v>
      </c>
      <c r="H988" t="s">
        <v>814</v>
      </c>
      <c r="I988" t="s">
        <v>405</v>
      </c>
      <c r="J988" t="s">
        <v>8957</v>
      </c>
      <c r="K988" t="s">
        <v>405</v>
      </c>
      <c r="L988" t="s">
        <v>8958</v>
      </c>
      <c r="M988" t="s">
        <v>405</v>
      </c>
      <c r="N988" t="s">
        <v>8959</v>
      </c>
      <c r="O988" t="s">
        <v>8960</v>
      </c>
      <c r="P988" t="s">
        <v>8961</v>
      </c>
      <c r="Q988" t="s">
        <v>8962</v>
      </c>
      <c r="R988" t="s">
        <v>8957</v>
      </c>
      <c r="S988" t="s">
        <v>405</v>
      </c>
      <c r="T988" t="s">
        <v>8958</v>
      </c>
      <c r="U988" t="s">
        <v>8963</v>
      </c>
      <c r="V988" t="s">
        <v>8964</v>
      </c>
      <c r="W988" t="s">
        <v>642</v>
      </c>
      <c r="X988" t="s">
        <v>2964</v>
      </c>
      <c r="Y988" t="s">
        <v>2907</v>
      </c>
      <c r="Z988" t="s">
        <v>1621</v>
      </c>
      <c r="AA988" t="s">
        <v>2523</v>
      </c>
      <c r="AB988" t="s">
        <v>643</v>
      </c>
      <c r="AC988" t="s">
        <v>2404</v>
      </c>
      <c r="AD988" t="s">
        <v>2405</v>
      </c>
      <c r="AE988" t="s">
        <v>3138</v>
      </c>
      <c r="AF988" t="s">
        <v>2351</v>
      </c>
      <c r="AG988" t="s">
        <v>2950</v>
      </c>
      <c r="AH988" t="s">
        <v>2783</v>
      </c>
      <c r="AI988" t="s">
        <v>4677</v>
      </c>
      <c r="AJ988" t="s">
        <v>2965</v>
      </c>
      <c r="AK988" t="s">
        <v>517</v>
      </c>
      <c r="AL988" t="s">
        <v>518</v>
      </c>
      <c r="AM988" t="s">
        <v>426</v>
      </c>
      <c r="AN988" t="s">
        <v>427</v>
      </c>
      <c r="AO988" t="s">
        <v>428</v>
      </c>
      <c r="AP988" t="s">
        <v>5798</v>
      </c>
      <c r="AQ988" t="s">
        <v>8183</v>
      </c>
      <c r="AR988" t="s">
        <v>431</v>
      </c>
      <c r="AS988" t="s">
        <v>8965</v>
      </c>
      <c r="AT988" t="s">
        <v>431</v>
      </c>
      <c r="AU988" t="s">
        <v>405</v>
      </c>
      <c r="AV988" t="s">
        <v>405</v>
      </c>
      <c r="AW988" t="s">
        <v>623</v>
      </c>
      <c r="AX988" t="s">
        <v>623</v>
      </c>
      <c r="AY988" t="s">
        <v>431</v>
      </c>
      <c r="AZ988" t="s">
        <v>438</v>
      </c>
      <c r="BA988" t="s">
        <v>438</v>
      </c>
      <c r="BB988" t="s">
        <v>438</v>
      </c>
      <c r="BC988" t="s">
        <v>438</v>
      </c>
      <c r="BD988" t="s">
        <v>439</v>
      </c>
      <c r="BE988" t="s">
        <v>725</v>
      </c>
      <c r="BF988" t="s">
        <v>441</v>
      </c>
      <c r="BG988" t="s">
        <v>438</v>
      </c>
      <c r="BH988" t="s">
        <v>438</v>
      </c>
      <c r="BI988" t="s">
        <v>442</v>
      </c>
      <c r="BL988" t="s">
        <v>2950</v>
      </c>
      <c r="BM988" t="s">
        <v>485</v>
      </c>
      <c r="BN988" t="s">
        <v>447</v>
      </c>
    </row>
    <row r="989" spans="1:66">
      <c r="A989">
        <v>985</v>
      </c>
      <c r="B989" t="s">
        <v>1395</v>
      </c>
      <c r="C989" t="s">
        <v>8966</v>
      </c>
      <c r="D989" t="s">
        <v>8967</v>
      </c>
      <c r="BM989" t="s">
        <v>1035</v>
      </c>
      <c r="BN989" t="s">
        <v>1035</v>
      </c>
    </row>
    <row r="990" spans="1:66">
      <c r="A990">
        <v>986</v>
      </c>
      <c r="B990" t="s">
        <v>186</v>
      </c>
      <c r="C990" t="s">
        <v>8968</v>
      </c>
      <c r="D990" t="s">
        <v>1825</v>
      </c>
      <c r="E990" t="s">
        <v>8969</v>
      </c>
      <c r="F990" t="s">
        <v>2358</v>
      </c>
      <c r="G990" t="s">
        <v>403</v>
      </c>
      <c r="H990" t="s">
        <v>827</v>
      </c>
      <c r="I990" t="s">
        <v>405</v>
      </c>
      <c r="J990" t="s">
        <v>1828</v>
      </c>
      <c r="K990" t="s">
        <v>1828</v>
      </c>
      <c r="L990" t="s">
        <v>8970</v>
      </c>
      <c r="M990" t="s">
        <v>405</v>
      </c>
      <c r="N990" t="s">
        <v>1830</v>
      </c>
      <c r="O990" t="s">
        <v>8971</v>
      </c>
      <c r="P990" t="s">
        <v>5047</v>
      </c>
      <c r="Q990" t="s">
        <v>8972</v>
      </c>
      <c r="R990" t="s">
        <v>1828</v>
      </c>
      <c r="S990" t="s">
        <v>1828</v>
      </c>
      <c r="T990" t="s">
        <v>8970</v>
      </c>
      <c r="U990" t="s">
        <v>8973</v>
      </c>
      <c r="V990" t="s">
        <v>8974</v>
      </c>
      <c r="W990" t="s">
        <v>1090</v>
      </c>
      <c r="X990" t="s">
        <v>2746</v>
      </c>
      <c r="Y990" t="s">
        <v>1886</v>
      </c>
      <c r="Z990" t="s">
        <v>3602</v>
      </c>
      <c r="AA990" t="s">
        <v>1622</v>
      </c>
      <c r="AB990" t="s">
        <v>4633</v>
      </c>
      <c r="AC990" t="s">
        <v>3627</v>
      </c>
      <c r="AD990" t="s">
        <v>3257</v>
      </c>
      <c r="AE990" t="s">
        <v>4868</v>
      </c>
      <c r="AF990" t="s">
        <v>1267</v>
      </c>
      <c r="AG990" t="s">
        <v>1251</v>
      </c>
      <c r="AH990" t="s">
        <v>980</v>
      </c>
      <c r="AI990" t="s">
        <v>981</v>
      </c>
      <c r="AJ990" t="s">
        <v>2685</v>
      </c>
      <c r="AK990" t="s">
        <v>517</v>
      </c>
      <c r="AL990" t="s">
        <v>518</v>
      </c>
      <c r="AM990" t="s">
        <v>426</v>
      </c>
      <c r="AN990" t="s">
        <v>427</v>
      </c>
      <c r="AO990" t="s">
        <v>8975</v>
      </c>
      <c r="AP990" t="s">
        <v>8976</v>
      </c>
      <c r="AQ990" t="s">
        <v>8977</v>
      </c>
      <c r="AR990" t="s">
        <v>431</v>
      </c>
      <c r="AS990" t="s">
        <v>1152</v>
      </c>
      <c r="AT990" t="s">
        <v>431</v>
      </c>
      <c r="AU990" t="s">
        <v>520</v>
      </c>
      <c r="AV990" t="s">
        <v>479</v>
      </c>
      <c r="AW990" t="s">
        <v>521</v>
      </c>
      <c r="AX990" t="s">
        <v>521</v>
      </c>
      <c r="AY990" t="s">
        <v>431</v>
      </c>
      <c r="AZ990" t="s">
        <v>438</v>
      </c>
      <c r="BA990" t="s">
        <v>438</v>
      </c>
      <c r="BB990" t="s">
        <v>438</v>
      </c>
      <c r="BC990" t="s">
        <v>438</v>
      </c>
      <c r="BD990" t="s">
        <v>439</v>
      </c>
      <c r="BE990" t="s">
        <v>646</v>
      </c>
      <c r="BF990" t="s">
        <v>441</v>
      </c>
      <c r="BG990" t="s">
        <v>438</v>
      </c>
      <c r="BH990" t="s">
        <v>442</v>
      </c>
      <c r="BI990" t="s">
        <v>438</v>
      </c>
      <c r="BK990" t="s">
        <v>980</v>
      </c>
      <c r="BM990" t="s">
        <v>444</v>
      </c>
      <c r="BN990" t="s">
        <v>444</v>
      </c>
    </row>
    <row r="991" spans="1:66">
      <c r="A991">
        <v>987</v>
      </c>
      <c r="B991" t="s">
        <v>486</v>
      </c>
      <c r="C991" t="s">
        <v>8978</v>
      </c>
      <c r="D991" t="s">
        <v>8979</v>
      </c>
      <c r="BM991" t="s">
        <v>845</v>
      </c>
      <c r="BN991" t="s">
        <v>845</v>
      </c>
    </row>
    <row r="992" spans="1:66">
      <c r="A992">
        <v>988</v>
      </c>
      <c r="B992" t="s">
        <v>186</v>
      </c>
      <c r="C992" t="s">
        <v>8980</v>
      </c>
      <c r="D992" t="s">
        <v>8981</v>
      </c>
      <c r="E992" t="s">
        <v>8982</v>
      </c>
      <c r="F992" t="s">
        <v>2358</v>
      </c>
      <c r="G992" t="s">
        <v>403</v>
      </c>
      <c r="H992" t="s">
        <v>729</v>
      </c>
      <c r="I992" t="s">
        <v>405</v>
      </c>
      <c r="J992" t="s">
        <v>405</v>
      </c>
      <c r="K992" t="s">
        <v>405</v>
      </c>
      <c r="L992" t="s">
        <v>8983</v>
      </c>
      <c r="M992" t="s">
        <v>405</v>
      </c>
      <c r="N992" t="s">
        <v>8984</v>
      </c>
      <c r="O992" t="s">
        <v>8985</v>
      </c>
      <c r="P992" t="s">
        <v>8986</v>
      </c>
      <c r="Q992" t="s">
        <v>8987</v>
      </c>
      <c r="R992" t="s">
        <v>405</v>
      </c>
      <c r="S992" t="s">
        <v>405</v>
      </c>
      <c r="T992" t="s">
        <v>8983</v>
      </c>
      <c r="U992" t="s">
        <v>8988</v>
      </c>
      <c r="V992" t="s">
        <v>8989</v>
      </c>
      <c r="W992" t="s">
        <v>642</v>
      </c>
      <c r="X992" t="s">
        <v>2769</v>
      </c>
      <c r="Y992" t="s">
        <v>642</v>
      </c>
      <c r="Z992" t="s">
        <v>2769</v>
      </c>
      <c r="AA992" t="s">
        <v>1090</v>
      </c>
      <c r="AB992" t="s">
        <v>2419</v>
      </c>
      <c r="AC992" t="s">
        <v>1886</v>
      </c>
      <c r="AD992" t="s">
        <v>2686</v>
      </c>
      <c r="AE992" t="s">
        <v>3523</v>
      </c>
      <c r="AF992" t="s">
        <v>2452</v>
      </c>
      <c r="AG992" t="s">
        <v>2763</v>
      </c>
      <c r="AH992" t="s">
        <v>2763</v>
      </c>
      <c r="AI992" t="s">
        <v>643</v>
      </c>
      <c r="AJ992" t="s">
        <v>643</v>
      </c>
      <c r="AK992" t="s">
        <v>517</v>
      </c>
      <c r="AL992" t="s">
        <v>518</v>
      </c>
      <c r="AM992" t="s">
        <v>426</v>
      </c>
      <c r="AN992" t="s">
        <v>427</v>
      </c>
      <c r="AO992" t="s">
        <v>428</v>
      </c>
      <c r="AP992" t="s">
        <v>429</v>
      </c>
      <c r="AQ992" t="s">
        <v>573</v>
      </c>
      <c r="AR992" t="s">
        <v>431</v>
      </c>
      <c r="AS992" t="s">
        <v>548</v>
      </c>
      <c r="AT992" t="s">
        <v>431</v>
      </c>
      <c r="AU992" t="s">
        <v>520</v>
      </c>
      <c r="AV992" t="s">
        <v>674</v>
      </c>
      <c r="AW992" t="s">
        <v>435</v>
      </c>
      <c r="AX992" t="s">
        <v>574</v>
      </c>
      <c r="AY992" t="s">
        <v>437</v>
      </c>
      <c r="AZ992" t="s">
        <v>438</v>
      </c>
      <c r="BA992" t="s">
        <v>438</v>
      </c>
      <c r="BB992" t="s">
        <v>438</v>
      </c>
      <c r="BC992" t="s">
        <v>438</v>
      </c>
      <c r="BD992" t="s">
        <v>482</v>
      </c>
      <c r="BE992" t="s">
        <v>573</v>
      </c>
      <c r="BF992" t="s">
        <v>441</v>
      </c>
      <c r="BG992" t="s">
        <v>442</v>
      </c>
      <c r="BH992" t="s">
        <v>442</v>
      </c>
      <c r="BI992" t="s">
        <v>442</v>
      </c>
      <c r="BJ992" t="s">
        <v>2763</v>
      </c>
      <c r="BK992" t="s">
        <v>2763</v>
      </c>
      <c r="BL992" t="s">
        <v>2763</v>
      </c>
      <c r="BM992" t="s">
        <v>5224</v>
      </c>
      <c r="BN992" t="s">
        <v>844</v>
      </c>
    </row>
    <row r="993" spans="1:66">
      <c r="A993">
        <v>989</v>
      </c>
      <c r="B993" t="s">
        <v>186</v>
      </c>
      <c r="C993" t="s">
        <v>8990</v>
      </c>
      <c r="D993" t="s">
        <v>8991</v>
      </c>
      <c r="E993" t="s">
        <v>8990</v>
      </c>
      <c r="F993" t="s">
        <v>2358</v>
      </c>
      <c r="G993" t="s">
        <v>403</v>
      </c>
      <c r="H993" t="s">
        <v>729</v>
      </c>
      <c r="I993" t="s">
        <v>405</v>
      </c>
      <c r="J993" t="s">
        <v>8992</v>
      </c>
      <c r="K993" t="s">
        <v>8992</v>
      </c>
      <c r="L993" t="s">
        <v>8993</v>
      </c>
      <c r="M993" t="s">
        <v>8994</v>
      </c>
      <c r="N993" t="s">
        <v>8995</v>
      </c>
      <c r="O993" t="s">
        <v>405</v>
      </c>
      <c r="P993" t="s">
        <v>405</v>
      </c>
      <c r="Q993" t="s">
        <v>8996</v>
      </c>
      <c r="R993" t="s">
        <v>8992</v>
      </c>
      <c r="S993" t="s">
        <v>8992</v>
      </c>
      <c r="T993" t="s">
        <v>8993</v>
      </c>
      <c r="U993" t="s">
        <v>8997</v>
      </c>
      <c r="V993" t="s">
        <v>8998</v>
      </c>
      <c r="W993" t="s">
        <v>1087</v>
      </c>
      <c r="X993" t="s">
        <v>4867</v>
      </c>
      <c r="Y993" t="s">
        <v>1087</v>
      </c>
      <c r="Z993" t="s">
        <v>4867</v>
      </c>
      <c r="AA993" t="s">
        <v>2095</v>
      </c>
      <c r="AB993" t="s">
        <v>2539</v>
      </c>
      <c r="AC993" t="s">
        <v>3257</v>
      </c>
      <c r="AD993" t="s">
        <v>2539</v>
      </c>
      <c r="AE993" t="s">
        <v>2918</v>
      </c>
      <c r="AF993" t="s">
        <v>3791</v>
      </c>
      <c r="AG993" t="s">
        <v>2404</v>
      </c>
      <c r="AH993" t="s">
        <v>2404</v>
      </c>
      <c r="AI993" t="s">
        <v>2404</v>
      </c>
      <c r="AJ993" t="s">
        <v>2404</v>
      </c>
      <c r="AK993" t="s">
        <v>517</v>
      </c>
      <c r="AL993" t="s">
        <v>518</v>
      </c>
      <c r="AM993" t="s">
        <v>1048</v>
      </c>
      <c r="AN993" t="s">
        <v>427</v>
      </c>
      <c r="AO993" t="s">
        <v>428</v>
      </c>
      <c r="AP993" t="s">
        <v>429</v>
      </c>
      <c r="AQ993" t="s">
        <v>4560</v>
      </c>
      <c r="AR993" t="s">
        <v>431</v>
      </c>
      <c r="AS993" t="s">
        <v>477</v>
      </c>
      <c r="AT993" t="s">
        <v>431</v>
      </c>
      <c r="AU993" t="s">
        <v>520</v>
      </c>
      <c r="AV993" t="s">
        <v>479</v>
      </c>
      <c r="AW993" t="s">
        <v>521</v>
      </c>
      <c r="AX993" t="s">
        <v>480</v>
      </c>
      <c r="AY993" t="s">
        <v>431</v>
      </c>
      <c r="AZ993" t="s">
        <v>438</v>
      </c>
      <c r="BA993" t="s">
        <v>438</v>
      </c>
      <c r="BB993" t="s">
        <v>438</v>
      </c>
      <c r="BC993" t="s">
        <v>438</v>
      </c>
      <c r="BD993" t="s">
        <v>439</v>
      </c>
      <c r="BE993" t="s">
        <v>1708</v>
      </c>
      <c r="BF993" t="s">
        <v>1349</v>
      </c>
      <c r="BG993" t="s">
        <v>442</v>
      </c>
      <c r="BH993" t="s">
        <v>438</v>
      </c>
      <c r="BI993" t="s">
        <v>438</v>
      </c>
      <c r="BJ993" t="s">
        <v>2404</v>
      </c>
      <c r="BM993" t="s">
        <v>444</v>
      </c>
      <c r="BN993" t="s">
        <v>447</v>
      </c>
    </row>
    <row r="994" spans="1:66">
      <c r="A994">
        <v>990</v>
      </c>
      <c r="B994" t="s">
        <v>186</v>
      </c>
      <c r="C994" t="s">
        <v>8999</v>
      </c>
      <c r="D994" t="s">
        <v>9000</v>
      </c>
      <c r="E994" t="s">
        <v>8999</v>
      </c>
      <c r="F994" t="s">
        <v>2358</v>
      </c>
      <c r="G994" t="s">
        <v>403</v>
      </c>
      <c r="H994" t="s">
        <v>1171</v>
      </c>
      <c r="I994" t="s">
        <v>405</v>
      </c>
      <c r="J994" t="s">
        <v>9001</v>
      </c>
      <c r="K994" t="s">
        <v>405</v>
      </c>
      <c r="L994" t="s">
        <v>9002</v>
      </c>
      <c r="M994" t="s">
        <v>405</v>
      </c>
      <c r="N994" t="s">
        <v>9003</v>
      </c>
      <c r="O994" t="s">
        <v>9004</v>
      </c>
      <c r="P994" t="s">
        <v>9005</v>
      </c>
      <c r="Q994" t="s">
        <v>9006</v>
      </c>
      <c r="R994" t="s">
        <v>9001</v>
      </c>
      <c r="S994" t="s">
        <v>405</v>
      </c>
      <c r="T994" t="s">
        <v>9002</v>
      </c>
      <c r="U994" t="s">
        <v>9007</v>
      </c>
      <c r="V994" t="s">
        <v>9008</v>
      </c>
      <c r="W994" t="s">
        <v>642</v>
      </c>
      <c r="X994" t="s">
        <v>1313</v>
      </c>
      <c r="Y994" t="s">
        <v>3407</v>
      </c>
      <c r="Z994" t="s">
        <v>4423</v>
      </c>
      <c r="AA994" t="s">
        <v>1905</v>
      </c>
      <c r="AB994" t="s">
        <v>643</v>
      </c>
      <c r="AC994" t="s">
        <v>9009</v>
      </c>
      <c r="AD994" t="s">
        <v>2351</v>
      </c>
      <c r="AE994" t="s">
        <v>2950</v>
      </c>
      <c r="AF994" t="s">
        <v>3127</v>
      </c>
      <c r="AG994" t="s">
        <v>3395</v>
      </c>
      <c r="AH994" t="s">
        <v>9010</v>
      </c>
      <c r="AI994" t="s">
        <v>4292</v>
      </c>
      <c r="AJ994" t="s">
        <v>4207</v>
      </c>
      <c r="AK994" t="s">
        <v>517</v>
      </c>
      <c r="AL994" t="s">
        <v>518</v>
      </c>
      <c r="AM994" t="s">
        <v>426</v>
      </c>
      <c r="AN994" t="s">
        <v>427</v>
      </c>
      <c r="AO994" t="s">
        <v>1163</v>
      </c>
      <c r="AP994" t="s">
        <v>429</v>
      </c>
      <c r="AQ994" t="s">
        <v>9011</v>
      </c>
      <c r="AR994" t="s">
        <v>431</v>
      </c>
      <c r="AS994" t="s">
        <v>548</v>
      </c>
      <c r="AT994" t="s">
        <v>431</v>
      </c>
      <c r="AU994" t="s">
        <v>520</v>
      </c>
      <c r="AV994" t="s">
        <v>479</v>
      </c>
      <c r="AW994" t="s">
        <v>435</v>
      </c>
      <c r="AX994" t="s">
        <v>3746</v>
      </c>
      <c r="AY994" t="s">
        <v>431</v>
      </c>
      <c r="AZ994" t="s">
        <v>438</v>
      </c>
      <c r="BA994" t="s">
        <v>438</v>
      </c>
      <c r="BB994" t="s">
        <v>438</v>
      </c>
      <c r="BC994" t="s">
        <v>438</v>
      </c>
      <c r="BD994" t="s">
        <v>439</v>
      </c>
      <c r="BE994" t="s">
        <v>9012</v>
      </c>
      <c r="BF994" t="s">
        <v>1006</v>
      </c>
      <c r="BG994" t="s">
        <v>442</v>
      </c>
      <c r="BH994" t="s">
        <v>438</v>
      </c>
      <c r="BI994" t="s">
        <v>438</v>
      </c>
      <c r="BJ994" t="s">
        <v>9010</v>
      </c>
      <c r="BM994" t="s">
        <v>9013</v>
      </c>
      <c r="BN994" t="s">
        <v>3761</v>
      </c>
    </row>
    <row r="995" spans="1:66">
      <c r="A995">
        <v>991</v>
      </c>
      <c r="B995" t="s">
        <v>186</v>
      </c>
      <c r="C995" t="s">
        <v>9014</v>
      </c>
      <c r="D995" t="s">
        <v>9015</v>
      </c>
      <c r="E995" t="s">
        <v>9016</v>
      </c>
      <c r="F995" t="s">
        <v>2358</v>
      </c>
      <c r="G995" t="s">
        <v>403</v>
      </c>
      <c r="H995" t="s">
        <v>1171</v>
      </c>
      <c r="I995" t="s">
        <v>405</v>
      </c>
      <c r="J995" t="s">
        <v>9017</v>
      </c>
      <c r="K995" t="s">
        <v>405</v>
      </c>
      <c r="L995" t="s">
        <v>9018</v>
      </c>
      <c r="M995" t="s">
        <v>405</v>
      </c>
      <c r="N995" t="s">
        <v>9019</v>
      </c>
      <c r="O995" t="s">
        <v>9020</v>
      </c>
      <c r="P995" t="s">
        <v>9021</v>
      </c>
      <c r="Q995" t="s">
        <v>9022</v>
      </c>
      <c r="R995" t="s">
        <v>9017</v>
      </c>
      <c r="S995" t="s">
        <v>405</v>
      </c>
      <c r="T995" t="s">
        <v>9018</v>
      </c>
      <c r="U995" t="s">
        <v>9023</v>
      </c>
      <c r="V995" t="s">
        <v>9024</v>
      </c>
      <c r="W995" t="s">
        <v>642</v>
      </c>
      <c r="X995" t="s">
        <v>2964</v>
      </c>
      <c r="Y995" t="s">
        <v>2907</v>
      </c>
      <c r="Z995" t="s">
        <v>4423</v>
      </c>
      <c r="AA995" t="s">
        <v>1085</v>
      </c>
      <c r="AB995" t="s">
        <v>643</v>
      </c>
      <c r="AC995" t="s">
        <v>1090</v>
      </c>
      <c r="AD995" t="s">
        <v>2404</v>
      </c>
      <c r="AE995" t="s">
        <v>2344</v>
      </c>
      <c r="AF995" t="s">
        <v>2580</v>
      </c>
      <c r="AG995" t="s">
        <v>6594</v>
      </c>
      <c r="AH995" t="s">
        <v>6594</v>
      </c>
      <c r="AI995" t="s">
        <v>6576</v>
      </c>
      <c r="AJ995" t="s">
        <v>2786</v>
      </c>
      <c r="AK995" t="s">
        <v>517</v>
      </c>
      <c r="AL995" t="s">
        <v>518</v>
      </c>
      <c r="AM995" t="s">
        <v>426</v>
      </c>
      <c r="AN995" t="s">
        <v>427</v>
      </c>
      <c r="AO995" t="s">
        <v>921</v>
      </c>
      <c r="AP995" t="s">
        <v>429</v>
      </c>
      <c r="AQ995" t="s">
        <v>595</v>
      </c>
      <c r="AR995" t="s">
        <v>431</v>
      </c>
      <c r="AS995" t="s">
        <v>548</v>
      </c>
      <c r="AT995" t="s">
        <v>431</v>
      </c>
      <c r="AU995" t="s">
        <v>520</v>
      </c>
      <c r="AV995" t="s">
        <v>479</v>
      </c>
      <c r="AW995" t="s">
        <v>1131</v>
      </c>
      <c r="AX995" t="s">
        <v>2543</v>
      </c>
      <c r="AY995" t="s">
        <v>437</v>
      </c>
      <c r="AZ995" t="s">
        <v>438</v>
      </c>
      <c r="BA995" t="s">
        <v>438</v>
      </c>
      <c r="BB995" t="s">
        <v>438</v>
      </c>
      <c r="BC995" t="s">
        <v>438</v>
      </c>
      <c r="BD995" t="s">
        <v>439</v>
      </c>
      <c r="BE995" t="s">
        <v>4494</v>
      </c>
      <c r="BF995" t="s">
        <v>1006</v>
      </c>
      <c r="BG995" t="s">
        <v>442</v>
      </c>
      <c r="BH995" t="s">
        <v>438</v>
      </c>
      <c r="BI995" t="s">
        <v>442</v>
      </c>
      <c r="BJ995" t="s">
        <v>6594</v>
      </c>
      <c r="BL995" t="s">
        <v>6594</v>
      </c>
      <c r="BM995" t="s">
        <v>1035</v>
      </c>
      <c r="BN995" t="s">
        <v>1035</v>
      </c>
    </row>
    <row r="996" spans="1:66">
      <c r="A996">
        <v>992</v>
      </c>
      <c r="B996" t="s">
        <v>186</v>
      </c>
      <c r="C996" t="s">
        <v>9025</v>
      </c>
      <c r="D996" t="s">
        <v>9026</v>
      </c>
      <c r="E996" t="s">
        <v>9025</v>
      </c>
      <c r="F996" t="s">
        <v>2358</v>
      </c>
      <c r="G996" t="s">
        <v>403</v>
      </c>
      <c r="H996" t="s">
        <v>729</v>
      </c>
      <c r="I996" t="s">
        <v>405</v>
      </c>
      <c r="J996" t="s">
        <v>9027</v>
      </c>
      <c r="K996" t="s">
        <v>405</v>
      </c>
      <c r="L996" t="s">
        <v>9028</v>
      </c>
      <c r="M996" t="s">
        <v>405</v>
      </c>
      <c r="N996" t="s">
        <v>9029</v>
      </c>
      <c r="O996" t="s">
        <v>9030</v>
      </c>
      <c r="P996" t="s">
        <v>9031</v>
      </c>
      <c r="Q996" t="s">
        <v>9032</v>
      </c>
      <c r="R996" t="s">
        <v>9027</v>
      </c>
      <c r="S996" t="s">
        <v>405</v>
      </c>
      <c r="T996" t="s">
        <v>9028</v>
      </c>
      <c r="U996" t="s">
        <v>9033</v>
      </c>
      <c r="V996" t="s">
        <v>9034</v>
      </c>
      <c r="W996" t="s">
        <v>4842</v>
      </c>
      <c r="X996" t="s">
        <v>5812</v>
      </c>
      <c r="Y996" t="s">
        <v>4842</v>
      </c>
      <c r="Z996" t="s">
        <v>5812</v>
      </c>
      <c r="AA996" t="s">
        <v>4634</v>
      </c>
      <c r="AB996" t="s">
        <v>5813</v>
      </c>
      <c r="AC996" t="s">
        <v>977</v>
      </c>
      <c r="AD996" t="s">
        <v>5814</v>
      </c>
      <c r="AE996" t="s">
        <v>2096</v>
      </c>
      <c r="AF996" t="s">
        <v>1493</v>
      </c>
      <c r="AG996" t="s">
        <v>2650</v>
      </c>
      <c r="AH996" t="s">
        <v>3703</v>
      </c>
      <c r="AI996" t="s">
        <v>2650</v>
      </c>
      <c r="AJ996" t="s">
        <v>3703</v>
      </c>
      <c r="AK996" t="s">
        <v>517</v>
      </c>
      <c r="AL996" t="s">
        <v>644</v>
      </c>
      <c r="AM996" t="s">
        <v>474</v>
      </c>
      <c r="AN996" t="s">
        <v>427</v>
      </c>
      <c r="AO996" t="s">
        <v>428</v>
      </c>
      <c r="AP996" t="s">
        <v>429</v>
      </c>
      <c r="AQ996" t="s">
        <v>483</v>
      </c>
      <c r="AR996" t="s">
        <v>431</v>
      </c>
      <c r="AS996" t="s">
        <v>477</v>
      </c>
      <c r="AT996" t="s">
        <v>431</v>
      </c>
      <c r="AU996" t="s">
        <v>478</v>
      </c>
      <c r="AV996" t="s">
        <v>674</v>
      </c>
      <c r="AW996" t="s">
        <v>521</v>
      </c>
      <c r="AX996" t="s">
        <v>521</v>
      </c>
      <c r="AY996" t="s">
        <v>437</v>
      </c>
      <c r="AZ996" t="s">
        <v>438</v>
      </c>
      <c r="BA996" t="s">
        <v>438</v>
      </c>
      <c r="BB996" t="s">
        <v>438</v>
      </c>
      <c r="BC996" t="s">
        <v>438</v>
      </c>
      <c r="BD996" t="s">
        <v>439</v>
      </c>
      <c r="BE996" t="s">
        <v>483</v>
      </c>
      <c r="BF996" t="s">
        <v>441</v>
      </c>
      <c r="BG996" t="s">
        <v>442</v>
      </c>
      <c r="BH996" t="s">
        <v>442</v>
      </c>
      <c r="BI996" t="s">
        <v>438</v>
      </c>
      <c r="BJ996" t="s">
        <v>3703</v>
      </c>
      <c r="BK996" t="s">
        <v>3703</v>
      </c>
      <c r="BM996" t="s">
        <v>845</v>
      </c>
      <c r="BN996" t="s">
        <v>845</v>
      </c>
    </row>
    <row r="997" spans="1:66">
      <c r="A997">
        <v>993</v>
      </c>
      <c r="B997" t="s">
        <v>186</v>
      </c>
      <c r="C997" t="s">
        <v>9035</v>
      </c>
      <c r="D997" t="s">
        <v>9036</v>
      </c>
      <c r="E997" t="s">
        <v>9037</v>
      </c>
      <c r="F997" t="s">
        <v>2358</v>
      </c>
      <c r="G997" t="s">
        <v>403</v>
      </c>
      <c r="H997" t="s">
        <v>1171</v>
      </c>
      <c r="I997" t="s">
        <v>405</v>
      </c>
      <c r="J997" t="s">
        <v>9038</v>
      </c>
      <c r="K997" t="s">
        <v>405</v>
      </c>
      <c r="L997" t="s">
        <v>9039</v>
      </c>
      <c r="M997" t="s">
        <v>405</v>
      </c>
      <c r="N997" t="s">
        <v>9040</v>
      </c>
      <c r="O997" t="s">
        <v>9041</v>
      </c>
      <c r="P997" t="s">
        <v>9042</v>
      </c>
      <c r="Q997" t="s">
        <v>9043</v>
      </c>
      <c r="R997" t="s">
        <v>9038</v>
      </c>
      <c r="S997" t="s">
        <v>405</v>
      </c>
      <c r="T997" t="s">
        <v>9039</v>
      </c>
      <c r="U997" t="s">
        <v>9044</v>
      </c>
      <c r="V997" t="s">
        <v>9045</v>
      </c>
      <c r="W997" t="s">
        <v>642</v>
      </c>
      <c r="X997" t="s">
        <v>1621</v>
      </c>
      <c r="Y997" t="s">
        <v>2523</v>
      </c>
      <c r="Z997" t="s">
        <v>2190</v>
      </c>
      <c r="AA997" t="s">
        <v>1085</v>
      </c>
      <c r="AB997" t="s">
        <v>643</v>
      </c>
      <c r="AC997" t="s">
        <v>1090</v>
      </c>
      <c r="AD997" t="s">
        <v>2404</v>
      </c>
      <c r="AE997" t="s">
        <v>2344</v>
      </c>
      <c r="AF997" t="s">
        <v>2351</v>
      </c>
      <c r="AG997" t="s">
        <v>2953</v>
      </c>
      <c r="AH997" t="s">
        <v>2953</v>
      </c>
      <c r="AI997" t="s">
        <v>5346</v>
      </c>
      <c r="AJ997" t="s">
        <v>3053</v>
      </c>
      <c r="AK997" t="s">
        <v>517</v>
      </c>
      <c r="AL997" t="s">
        <v>518</v>
      </c>
      <c r="AM997" t="s">
        <v>474</v>
      </c>
      <c r="AN997" t="s">
        <v>427</v>
      </c>
      <c r="AO997" t="s">
        <v>921</v>
      </c>
      <c r="AP997" t="s">
        <v>429</v>
      </c>
      <c r="AQ997" t="s">
        <v>595</v>
      </c>
      <c r="AR997" t="s">
        <v>431</v>
      </c>
      <c r="AS997" t="s">
        <v>548</v>
      </c>
      <c r="AT997" t="s">
        <v>431</v>
      </c>
      <c r="AU997" t="s">
        <v>520</v>
      </c>
      <c r="AV997" t="s">
        <v>479</v>
      </c>
      <c r="AW997" t="s">
        <v>435</v>
      </c>
      <c r="AX997" t="s">
        <v>2100</v>
      </c>
      <c r="AY997" t="s">
        <v>431</v>
      </c>
      <c r="AZ997" t="s">
        <v>438</v>
      </c>
      <c r="BA997" t="s">
        <v>438</v>
      </c>
      <c r="BB997" t="s">
        <v>438</v>
      </c>
      <c r="BC997" t="s">
        <v>438</v>
      </c>
      <c r="BD997" t="s">
        <v>439</v>
      </c>
      <c r="BE997" t="s">
        <v>595</v>
      </c>
      <c r="BF997" t="s">
        <v>1006</v>
      </c>
      <c r="BG997" t="s">
        <v>438</v>
      </c>
      <c r="BH997" t="s">
        <v>442</v>
      </c>
      <c r="BI997" t="s">
        <v>438</v>
      </c>
      <c r="BK997" t="s">
        <v>2953</v>
      </c>
      <c r="BM997" t="s">
        <v>845</v>
      </c>
      <c r="BN997" t="s">
        <v>845</v>
      </c>
    </row>
    <row r="998" spans="1:66">
      <c r="A998">
        <v>994</v>
      </c>
      <c r="B998" t="s">
        <v>486</v>
      </c>
      <c r="C998" t="s">
        <v>9046</v>
      </c>
      <c r="D998" t="s">
        <v>9047</v>
      </c>
      <c r="BM998" t="s">
        <v>9048</v>
      </c>
      <c r="BN998" t="s">
        <v>1035</v>
      </c>
    </row>
    <row r="999" spans="1:66">
      <c r="A999">
        <v>995</v>
      </c>
      <c r="B999" t="s">
        <v>486</v>
      </c>
      <c r="C999" t="s">
        <v>9049</v>
      </c>
      <c r="D999" t="s">
        <v>9050</v>
      </c>
      <c r="BM999" t="s">
        <v>485</v>
      </c>
      <c r="BN999" t="s">
        <v>485</v>
      </c>
    </row>
    <row r="1000" spans="1:66">
      <c r="A1000">
        <v>996</v>
      </c>
      <c r="B1000" t="s">
        <v>186</v>
      </c>
      <c r="C1000" t="s">
        <v>9051</v>
      </c>
      <c r="D1000" t="s">
        <v>9052</v>
      </c>
      <c r="E1000" t="s">
        <v>9051</v>
      </c>
      <c r="F1000" t="s">
        <v>2358</v>
      </c>
      <c r="G1000" t="s">
        <v>403</v>
      </c>
      <c r="H1000" t="s">
        <v>814</v>
      </c>
      <c r="I1000" t="s">
        <v>405</v>
      </c>
      <c r="J1000" t="s">
        <v>9053</v>
      </c>
      <c r="K1000" t="s">
        <v>9054</v>
      </c>
      <c r="L1000" t="s">
        <v>9055</v>
      </c>
      <c r="M1000" t="s">
        <v>405</v>
      </c>
      <c r="N1000" t="s">
        <v>9056</v>
      </c>
      <c r="O1000" t="s">
        <v>9057</v>
      </c>
      <c r="P1000" t="s">
        <v>9058</v>
      </c>
      <c r="Q1000" t="s">
        <v>9059</v>
      </c>
      <c r="R1000" t="s">
        <v>9053</v>
      </c>
      <c r="S1000" t="s">
        <v>9054</v>
      </c>
      <c r="T1000" t="s">
        <v>9055</v>
      </c>
      <c r="U1000" t="s">
        <v>9060</v>
      </c>
      <c r="V1000" t="s">
        <v>9061</v>
      </c>
      <c r="W1000" t="s">
        <v>1179</v>
      </c>
      <c r="X1000" t="s">
        <v>641</v>
      </c>
      <c r="Y1000" t="s">
        <v>642</v>
      </c>
      <c r="Z1000" t="s">
        <v>1085</v>
      </c>
      <c r="AA1000" t="s">
        <v>1090</v>
      </c>
      <c r="AB1000" t="s">
        <v>2685</v>
      </c>
      <c r="AC1000" t="s">
        <v>1090</v>
      </c>
      <c r="AD1000" t="s">
        <v>2685</v>
      </c>
      <c r="AE1000" t="s">
        <v>2554</v>
      </c>
      <c r="AF1000" t="s">
        <v>2539</v>
      </c>
      <c r="AG1000" t="s">
        <v>2419</v>
      </c>
      <c r="AH1000" t="s">
        <v>643</v>
      </c>
      <c r="AI1000" t="s">
        <v>2404</v>
      </c>
      <c r="AJ1000" t="s">
        <v>2351</v>
      </c>
      <c r="AK1000" t="s">
        <v>517</v>
      </c>
      <c r="AL1000" t="s">
        <v>518</v>
      </c>
      <c r="AM1000" t="s">
        <v>1048</v>
      </c>
      <c r="AN1000" t="s">
        <v>427</v>
      </c>
      <c r="AO1000" t="s">
        <v>1268</v>
      </c>
      <c r="AP1000" t="s">
        <v>9062</v>
      </c>
      <c r="AQ1000" t="s">
        <v>9063</v>
      </c>
      <c r="AR1000" t="s">
        <v>431</v>
      </c>
      <c r="AS1000" t="s">
        <v>477</v>
      </c>
      <c r="AT1000" t="s">
        <v>431</v>
      </c>
      <c r="AU1000" t="s">
        <v>405</v>
      </c>
      <c r="AV1000" t="s">
        <v>405</v>
      </c>
      <c r="AW1000" t="s">
        <v>623</v>
      </c>
      <c r="AX1000" t="s">
        <v>623</v>
      </c>
      <c r="AY1000" t="s">
        <v>431</v>
      </c>
      <c r="AZ1000" t="s">
        <v>438</v>
      </c>
      <c r="BA1000" t="s">
        <v>438</v>
      </c>
      <c r="BB1000" t="s">
        <v>438</v>
      </c>
      <c r="BC1000" t="s">
        <v>438</v>
      </c>
      <c r="BD1000" t="s">
        <v>439</v>
      </c>
      <c r="BE1000" t="s">
        <v>9064</v>
      </c>
      <c r="BF1000" t="s">
        <v>441</v>
      </c>
      <c r="BG1000" t="s">
        <v>442</v>
      </c>
      <c r="BH1000" t="s">
        <v>442</v>
      </c>
      <c r="BI1000" t="s">
        <v>438</v>
      </c>
      <c r="BJ1000" t="s">
        <v>2419</v>
      </c>
      <c r="BK1000" t="s">
        <v>2419</v>
      </c>
      <c r="BM1000" t="s">
        <v>1035</v>
      </c>
      <c r="BN1000" t="s">
        <v>1035</v>
      </c>
    </row>
    <row r="1001" spans="1:66">
      <c r="A1001">
        <v>997</v>
      </c>
      <c r="B1001" t="s">
        <v>486</v>
      </c>
      <c r="C1001" t="s">
        <v>9065</v>
      </c>
      <c r="D1001" t="s">
        <v>9066</v>
      </c>
      <c r="BM1001" t="s">
        <v>485</v>
      </c>
      <c r="BN1001" t="s">
        <v>485</v>
      </c>
    </row>
    <row r="1002" spans="1:66">
      <c r="A1002">
        <v>998</v>
      </c>
      <c r="B1002" t="s">
        <v>486</v>
      </c>
      <c r="C1002" t="s">
        <v>9067</v>
      </c>
      <c r="D1002" t="s">
        <v>9068</v>
      </c>
      <c r="BM1002" t="s">
        <v>444</v>
      </c>
      <c r="BN1002" t="s">
        <v>447</v>
      </c>
    </row>
    <row r="1003" spans="1:66">
      <c r="A1003">
        <v>999</v>
      </c>
      <c r="B1003" t="s">
        <v>186</v>
      </c>
      <c r="C1003" t="s">
        <v>9069</v>
      </c>
      <c r="D1003" t="s">
        <v>9070</v>
      </c>
      <c r="E1003" t="s">
        <v>9069</v>
      </c>
      <c r="F1003" t="s">
        <v>2358</v>
      </c>
      <c r="G1003" t="s">
        <v>403</v>
      </c>
      <c r="H1003" t="s">
        <v>1171</v>
      </c>
      <c r="I1003" t="s">
        <v>405</v>
      </c>
      <c r="J1003" t="s">
        <v>5281</v>
      </c>
      <c r="K1003" t="s">
        <v>9071</v>
      </c>
      <c r="L1003" t="s">
        <v>9072</v>
      </c>
      <c r="M1003" t="s">
        <v>405</v>
      </c>
      <c r="N1003" t="s">
        <v>9073</v>
      </c>
      <c r="O1003" t="s">
        <v>9074</v>
      </c>
      <c r="P1003" t="s">
        <v>9075</v>
      </c>
      <c r="Q1003" t="s">
        <v>9076</v>
      </c>
      <c r="R1003" t="s">
        <v>5281</v>
      </c>
      <c r="S1003" t="s">
        <v>9071</v>
      </c>
      <c r="T1003" t="s">
        <v>9072</v>
      </c>
      <c r="U1003" t="s">
        <v>9077</v>
      </c>
      <c r="V1003" t="s">
        <v>9078</v>
      </c>
      <c r="W1003" t="s">
        <v>642</v>
      </c>
      <c r="X1003" t="s">
        <v>2769</v>
      </c>
      <c r="Y1003" t="s">
        <v>642</v>
      </c>
      <c r="Z1003" t="s">
        <v>2769</v>
      </c>
      <c r="AA1003" t="s">
        <v>2769</v>
      </c>
      <c r="AB1003" t="s">
        <v>3506</v>
      </c>
      <c r="AC1003" t="s">
        <v>4166</v>
      </c>
      <c r="AD1003" t="s">
        <v>2029</v>
      </c>
      <c r="AE1003" t="s">
        <v>1250</v>
      </c>
      <c r="AF1003" t="s">
        <v>2029</v>
      </c>
      <c r="AG1003" t="s">
        <v>1250</v>
      </c>
      <c r="AH1003" t="s">
        <v>2029</v>
      </c>
      <c r="AI1003" t="s">
        <v>2387</v>
      </c>
      <c r="AJ1003" t="s">
        <v>2388</v>
      </c>
      <c r="AK1003" t="s">
        <v>517</v>
      </c>
      <c r="AL1003" t="s">
        <v>518</v>
      </c>
      <c r="AM1003" t="s">
        <v>426</v>
      </c>
      <c r="AN1003" t="s">
        <v>427</v>
      </c>
      <c r="AO1003" t="s">
        <v>2113</v>
      </c>
      <c r="AP1003" t="s">
        <v>429</v>
      </c>
      <c r="AQ1003" t="s">
        <v>1497</v>
      </c>
      <c r="AR1003" t="s">
        <v>431</v>
      </c>
      <c r="AS1003" t="s">
        <v>548</v>
      </c>
      <c r="AT1003" t="s">
        <v>437</v>
      </c>
      <c r="AU1003" t="s">
        <v>520</v>
      </c>
      <c r="AV1003" t="s">
        <v>674</v>
      </c>
      <c r="AW1003" t="s">
        <v>480</v>
      </c>
      <c r="AX1003" t="s">
        <v>1753</v>
      </c>
      <c r="AY1003" t="s">
        <v>437</v>
      </c>
      <c r="AZ1003" t="s">
        <v>438</v>
      </c>
      <c r="BA1003" t="s">
        <v>438</v>
      </c>
      <c r="BB1003" t="s">
        <v>438</v>
      </c>
      <c r="BC1003" t="s">
        <v>438</v>
      </c>
      <c r="BD1003" t="s">
        <v>482</v>
      </c>
      <c r="BE1003" t="s">
        <v>1497</v>
      </c>
      <c r="BF1003" t="s">
        <v>441</v>
      </c>
      <c r="BG1003" t="s">
        <v>442</v>
      </c>
      <c r="BH1003" t="s">
        <v>442</v>
      </c>
      <c r="BI1003" t="s">
        <v>442</v>
      </c>
      <c r="BJ1003" t="s">
        <v>2029</v>
      </c>
      <c r="BK1003" t="s">
        <v>2029</v>
      </c>
      <c r="BL1003" t="s">
        <v>2029</v>
      </c>
      <c r="BM1003" t="s">
        <v>844</v>
      </c>
      <c r="BN1003" t="s">
        <v>485</v>
      </c>
    </row>
    <row r="1004" spans="1:66">
      <c r="A1004">
        <v>1000</v>
      </c>
      <c r="B1004" t="s">
        <v>486</v>
      </c>
      <c r="C1004" t="s">
        <v>9079</v>
      </c>
      <c r="D1004" t="s">
        <v>9068</v>
      </c>
      <c r="BM1004" t="s">
        <v>444</v>
      </c>
      <c r="BN1004" t="s">
        <v>447</v>
      </c>
    </row>
    <row r="1005" spans="1:66">
      <c r="A1005">
        <v>1001</v>
      </c>
      <c r="B1005" t="s">
        <v>486</v>
      </c>
      <c r="C1005" t="s">
        <v>9080</v>
      </c>
      <c r="D1005" t="s">
        <v>6688</v>
      </c>
      <c r="BM1005" t="s">
        <v>443</v>
      </c>
      <c r="BN1005" t="s">
        <v>443</v>
      </c>
    </row>
    <row r="1006" spans="1:66">
      <c r="A1006">
        <v>1002</v>
      </c>
      <c r="B1006" t="s">
        <v>186</v>
      </c>
      <c r="C1006" t="s">
        <v>9081</v>
      </c>
      <c r="D1006" t="s">
        <v>9082</v>
      </c>
      <c r="E1006" t="s">
        <v>9081</v>
      </c>
      <c r="F1006" t="s">
        <v>2358</v>
      </c>
      <c r="G1006" t="s">
        <v>403</v>
      </c>
      <c r="H1006" t="s">
        <v>1171</v>
      </c>
      <c r="I1006" t="s">
        <v>405</v>
      </c>
      <c r="J1006" t="s">
        <v>9083</v>
      </c>
      <c r="K1006" t="s">
        <v>405</v>
      </c>
      <c r="L1006" t="s">
        <v>9084</v>
      </c>
      <c r="M1006" t="s">
        <v>405</v>
      </c>
      <c r="N1006" t="s">
        <v>9085</v>
      </c>
      <c r="O1006" t="s">
        <v>9086</v>
      </c>
      <c r="P1006" t="s">
        <v>4974</v>
      </c>
      <c r="Q1006" t="s">
        <v>9087</v>
      </c>
      <c r="R1006" t="s">
        <v>9083</v>
      </c>
      <c r="S1006" t="s">
        <v>405</v>
      </c>
      <c r="T1006" t="s">
        <v>9084</v>
      </c>
      <c r="U1006" t="s">
        <v>9088</v>
      </c>
      <c r="V1006" t="s">
        <v>9089</v>
      </c>
      <c r="W1006" t="s">
        <v>3026</v>
      </c>
      <c r="X1006" t="s">
        <v>2523</v>
      </c>
      <c r="Y1006" t="s">
        <v>3026</v>
      </c>
      <c r="Z1006" t="s">
        <v>2523</v>
      </c>
      <c r="AA1006" t="s">
        <v>2095</v>
      </c>
      <c r="AB1006" t="s">
        <v>1493</v>
      </c>
      <c r="AC1006" t="s">
        <v>979</v>
      </c>
      <c r="AD1006" t="s">
        <v>2684</v>
      </c>
      <c r="AE1006" t="s">
        <v>5019</v>
      </c>
      <c r="AF1006" t="s">
        <v>2684</v>
      </c>
      <c r="AG1006" t="s">
        <v>2625</v>
      </c>
      <c r="AH1006" t="s">
        <v>643</v>
      </c>
      <c r="AI1006" t="s">
        <v>2625</v>
      </c>
      <c r="AJ1006" t="s">
        <v>643</v>
      </c>
      <c r="AK1006" t="s">
        <v>517</v>
      </c>
      <c r="AL1006" t="s">
        <v>644</v>
      </c>
      <c r="AM1006" t="s">
        <v>426</v>
      </c>
      <c r="AN1006" t="s">
        <v>427</v>
      </c>
      <c r="AO1006" t="s">
        <v>2113</v>
      </c>
      <c r="AP1006" t="s">
        <v>429</v>
      </c>
      <c r="AQ1006" t="s">
        <v>6710</v>
      </c>
      <c r="AR1006" t="s">
        <v>431</v>
      </c>
      <c r="AS1006" t="s">
        <v>432</v>
      </c>
      <c r="AT1006" t="s">
        <v>431</v>
      </c>
      <c r="AU1006" t="s">
        <v>433</v>
      </c>
      <c r="AV1006" t="s">
        <v>479</v>
      </c>
      <c r="AW1006" t="s">
        <v>521</v>
      </c>
      <c r="AX1006" t="s">
        <v>2100</v>
      </c>
      <c r="AY1006" t="s">
        <v>431</v>
      </c>
      <c r="AZ1006" t="s">
        <v>438</v>
      </c>
      <c r="BA1006" t="s">
        <v>438</v>
      </c>
      <c r="BB1006" t="s">
        <v>438</v>
      </c>
      <c r="BC1006" t="s">
        <v>438</v>
      </c>
      <c r="BD1006" t="s">
        <v>439</v>
      </c>
      <c r="BE1006" t="s">
        <v>1433</v>
      </c>
      <c r="BF1006" t="s">
        <v>441</v>
      </c>
      <c r="BG1006" t="s">
        <v>442</v>
      </c>
      <c r="BH1006" t="s">
        <v>438</v>
      </c>
      <c r="BI1006" t="s">
        <v>438</v>
      </c>
      <c r="BJ1006" t="s">
        <v>643</v>
      </c>
      <c r="BM1006" t="s">
        <v>443</v>
      </c>
      <c r="BN1006" t="s">
        <v>447</v>
      </c>
    </row>
    <row r="1007" spans="1:66">
      <c r="A1007">
        <v>1003</v>
      </c>
      <c r="B1007" t="s">
        <v>186</v>
      </c>
      <c r="C1007" t="s">
        <v>9090</v>
      </c>
      <c r="D1007" t="s">
        <v>9091</v>
      </c>
      <c r="E1007" t="s">
        <v>9090</v>
      </c>
      <c r="F1007" t="s">
        <v>2358</v>
      </c>
      <c r="G1007" t="s">
        <v>403</v>
      </c>
      <c r="H1007" t="s">
        <v>1171</v>
      </c>
      <c r="I1007" t="s">
        <v>405</v>
      </c>
      <c r="J1007" t="s">
        <v>9092</v>
      </c>
      <c r="K1007" t="s">
        <v>405</v>
      </c>
      <c r="L1007" t="s">
        <v>9093</v>
      </c>
      <c r="M1007" t="s">
        <v>405</v>
      </c>
      <c r="N1007" t="s">
        <v>9094</v>
      </c>
      <c r="O1007" t="s">
        <v>9095</v>
      </c>
      <c r="P1007" t="s">
        <v>9042</v>
      </c>
      <c r="Q1007" t="s">
        <v>9096</v>
      </c>
      <c r="R1007" t="s">
        <v>9092</v>
      </c>
      <c r="S1007" t="s">
        <v>405</v>
      </c>
      <c r="T1007" t="s">
        <v>9093</v>
      </c>
      <c r="U1007" t="s">
        <v>9097</v>
      </c>
      <c r="V1007" t="s">
        <v>9098</v>
      </c>
      <c r="W1007" t="s">
        <v>642</v>
      </c>
      <c r="X1007" t="s">
        <v>1313</v>
      </c>
      <c r="Y1007" t="s">
        <v>3407</v>
      </c>
      <c r="Z1007" t="s">
        <v>1621</v>
      </c>
      <c r="AA1007" t="s">
        <v>2523</v>
      </c>
      <c r="AB1007" t="s">
        <v>643</v>
      </c>
      <c r="AC1007" t="s">
        <v>3601</v>
      </c>
      <c r="AD1007" t="s">
        <v>2404</v>
      </c>
      <c r="AE1007" t="s">
        <v>2344</v>
      </c>
      <c r="AF1007" t="s">
        <v>2718</v>
      </c>
      <c r="AG1007" t="s">
        <v>9099</v>
      </c>
      <c r="AH1007" t="s">
        <v>9099</v>
      </c>
      <c r="AI1007" t="s">
        <v>4370</v>
      </c>
      <c r="AJ1007" t="s">
        <v>1959</v>
      </c>
      <c r="AK1007" t="s">
        <v>517</v>
      </c>
      <c r="AL1007" t="s">
        <v>518</v>
      </c>
      <c r="AM1007" t="s">
        <v>426</v>
      </c>
      <c r="AN1007" t="s">
        <v>427</v>
      </c>
      <c r="AO1007" t="s">
        <v>921</v>
      </c>
      <c r="AP1007" t="s">
        <v>2221</v>
      </c>
      <c r="AQ1007" t="s">
        <v>595</v>
      </c>
      <c r="AR1007" t="s">
        <v>431</v>
      </c>
      <c r="AS1007" t="s">
        <v>548</v>
      </c>
      <c r="AT1007" t="s">
        <v>431</v>
      </c>
      <c r="AU1007" t="s">
        <v>520</v>
      </c>
      <c r="AV1007" t="s">
        <v>479</v>
      </c>
      <c r="AW1007" t="s">
        <v>435</v>
      </c>
      <c r="AX1007" t="s">
        <v>1753</v>
      </c>
      <c r="AY1007" t="s">
        <v>431</v>
      </c>
      <c r="AZ1007" t="s">
        <v>438</v>
      </c>
      <c r="BA1007" t="s">
        <v>438</v>
      </c>
      <c r="BB1007" t="s">
        <v>438</v>
      </c>
      <c r="BC1007" t="s">
        <v>438</v>
      </c>
      <c r="BD1007" t="s">
        <v>439</v>
      </c>
      <c r="BE1007" t="s">
        <v>595</v>
      </c>
      <c r="BF1007" t="s">
        <v>1006</v>
      </c>
      <c r="BG1007" t="s">
        <v>442</v>
      </c>
      <c r="BH1007" t="s">
        <v>438</v>
      </c>
      <c r="BI1007" t="s">
        <v>438</v>
      </c>
      <c r="BJ1007" t="s">
        <v>9099</v>
      </c>
      <c r="BM1007" t="s">
        <v>1035</v>
      </c>
      <c r="BN1007" t="s">
        <v>845</v>
      </c>
    </row>
    <row r="1008" spans="1:66">
      <c r="A1008">
        <v>1004</v>
      </c>
      <c r="B1008" t="s">
        <v>186</v>
      </c>
      <c r="C1008" t="s">
        <v>9100</v>
      </c>
      <c r="D1008" t="s">
        <v>2530</v>
      </c>
      <c r="E1008" t="s">
        <v>9100</v>
      </c>
      <c r="F1008" t="s">
        <v>2358</v>
      </c>
      <c r="G1008" t="s">
        <v>403</v>
      </c>
      <c r="H1008" t="s">
        <v>453</v>
      </c>
      <c r="I1008" t="s">
        <v>405</v>
      </c>
      <c r="J1008" t="s">
        <v>9101</v>
      </c>
      <c r="K1008" t="s">
        <v>405</v>
      </c>
      <c r="L1008" t="s">
        <v>9102</v>
      </c>
      <c r="M1008" t="s">
        <v>405</v>
      </c>
      <c r="N1008" t="s">
        <v>2534</v>
      </c>
      <c r="O1008" t="s">
        <v>9103</v>
      </c>
      <c r="P1008" t="s">
        <v>9104</v>
      </c>
      <c r="Q1008" t="s">
        <v>9105</v>
      </c>
      <c r="R1008" t="s">
        <v>9101</v>
      </c>
      <c r="S1008" t="s">
        <v>405</v>
      </c>
      <c r="T1008" t="s">
        <v>9102</v>
      </c>
      <c r="U1008" t="s">
        <v>9106</v>
      </c>
      <c r="V1008" t="s">
        <v>9107</v>
      </c>
      <c r="W1008" t="s">
        <v>642</v>
      </c>
      <c r="X1008" t="s">
        <v>2964</v>
      </c>
      <c r="Y1008" t="s">
        <v>2907</v>
      </c>
      <c r="Z1008" t="s">
        <v>1905</v>
      </c>
      <c r="AA1008" t="s">
        <v>1085</v>
      </c>
      <c r="AB1008" t="s">
        <v>643</v>
      </c>
      <c r="AC1008" t="s">
        <v>1090</v>
      </c>
      <c r="AD1008" t="s">
        <v>2404</v>
      </c>
      <c r="AE1008" t="s">
        <v>2344</v>
      </c>
      <c r="AF1008" t="s">
        <v>2784</v>
      </c>
      <c r="AG1008" t="s">
        <v>2490</v>
      </c>
      <c r="AH1008" t="s">
        <v>2490</v>
      </c>
      <c r="AI1008" t="s">
        <v>2491</v>
      </c>
      <c r="AJ1008" t="s">
        <v>2966</v>
      </c>
      <c r="AK1008" t="s">
        <v>517</v>
      </c>
      <c r="AL1008" t="s">
        <v>518</v>
      </c>
      <c r="AM1008" t="s">
        <v>426</v>
      </c>
      <c r="AN1008" t="s">
        <v>427</v>
      </c>
      <c r="AO1008" t="s">
        <v>1163</v>
      </c>
      <c r="AP1008" t="s">
        <v>429</v>
      </c>
      <c r="AQ1008" t="s">
        <v>573</v>
      </c>
      <c r="AR1008" t="s">
        <v>431</v>
      </c>
      <c r="AS1008" t="s">
        <v>548</v>
      </c>
      <c r="AT1008" t="s">
        <v>431</v>
      </c>
      <c r="AU1008" t="s">
        <v>433</v>
      </c>
      <c r="AV1008" t="s">
        <v>674</v>
      </c>
      <c r="AW1008" t="s">
        <v>480</v>
      </c>
      <c r="AX1008" t="s">
        <v>1049</v>
      </c>
      <c r="AY1008" t="s">
        <v>431</v>
      </c>
      <c r="AZ1008" t="s">
        <v>438</v>
      </c>
      <c r="BA1008" t="s">
        <v>438</v>
      </c>
      <c r="BB1008" t="s">
        <v>438</v>
      </c>
      <c r="BC1008" t="s">
        <v>438</v>
      </c>
      <c r="BD1008" t="s">
        <v>439</v>
      </c>
      <c r="BE1008" t="s">
        <v>573</v>
      </c>
      <c r="BF1008" t="s">
        <v>1349</v>
      </c>
      <c r="BG1008" t="s">
        <v>438</v>
      </c>
      <c r="BH1008" t="s">
        <v>442</v>
      </c>
      <c r="BI1008" t="s">
        <v>438</v>
      </c>
      <c r="BK1008" t="s">
        <v>2490</v>
      </c>
      <c r="BM1008" t="s">
        <v>743</v>
      </c>
      <c r="BN1008" t="s">
        <v>524</v>
      </c>
    </row>
    <row r="1009" spans="1:66">
      <c r="A1009">
        <v>1005</v>
      </c>
      <c r="B1009" t="s">
        <v>186</v>
      </c>
      <c r="C1009" t="s">
        <v>9108</v>
      </c>
      <c r="D1009" t="s">
        <v>6700</v>
      </c>
      <c r="E1009" t="s">
        <v>9108</v>
      </c>
      <c r="F1009" t="s">
        <v>2358</v>
      </c>
      <c r="G1009" t="s">
        <v>403</v>
      </c>
      <c r="H1009" t="s">
        <v>1171</v>
      </c>
      <c r="I1009" t="s">
        <v>405</v>
      </c>
      <c r="J1009" t="s">
        <v>9109</v>
      </c>
      <c r="K1009" t="s">
        <v>405</v>
      </c>
      <c r="L1009" t="s">
        <v>9110</v>
      </c>
      <c r="M1009" t="s">
        <v>405</v>
      </c>
      <c r="N1009" t="s">
        <v>6703</v>
      </c>
      <c r="O1009" t="s">
        <v>9111</v>
      </c>
      <c r="P1009" t="s">
        <v>9112</v>
      </c>
      <c r="Q1009" t="s">
        <v>9113</v>
      </c>
      <c r="R1009" t="s">
        <v>9109</v>
      </c>
      <c r="S1009" t="s">
        <v>405</v>
      </c>
      <c r="T1009" t="s">
        <v>9110</v>
      </c>
      <c r="U1009" t="s">
        <v>9114</v>
      </c>
      <c r="V1009" t="s">
        <v>9115</v>
      </c>
      <c r="W1009" t="s">
        <v>1179</v>
      </c>
      <c r="X1009" t="s">
        <v>975</v>
      </c>
      <c r="Y1009" t="s">
        <v>975</v>
      </c>
      <c r="Z1009" t="s">
        <v>1084</v>
      </c>
      <c r="AA1009" t="s">
        <v>1090</v>
      </c>
      <c r="AB1009" t="s">
        <v>2344</v>
      </c>
      <c r="AC1009" t="s">
        <v>1087</v>
      </c>
      <c r="AD1009" t="s">
        <v>3314</v>
      </c>
      <c r="AE1009" t="s">
        <v>1087</v>
      </c>
      <c r="AF1009" t="s">
        <v>3314</v>
      </c>
      <c r="AG1009" t="s">
        <v>2346</v>
      </c>
      <c r="AH1009" t="s">
        <v>2347</v>
      </c>
      <c r="AI1009" t="s">
        <v>2346</v>
      </c>
      <c r="AJ1009" t="s">
        <v>2351</v>
      </c>
      <c r="AK1009" t="s">
        <v>517</v>
      </c>
      <c r="AL1009" t="s">
        <v>592</v>
      </c>
      <c r="AM1009" t="s">
        <v>1048</v>
      </c>
      <c r="AN1009" t="s">
        <v>645</v>
      </c>
      <c r="AO1009" t="s">
        <v>882</v>
      </c>
      <c r="AP1009" t="s">
        <v>429</v>
      </c>
      <c r="AQ1009" t="s">
        <v>6710</v>
      </c>
      <c r="AR1009" t="s">
        <v>431</v>
      </c>
      <c r="AS1009" t="s">
        <v>477</v>
      </c>
      <c r="AT1009" t="s">
        <v>431</v>
      </c>
      <c r="AU1009" t="s">
        <v>478</v>
      </c>
      <c r="AV1009" t="s">
        <v>674</v>
      </c>
      <c r="AW1009" t="s">
        <v>521</v>
      </c>
      <c r="AX1009" t="s">
        <v>1604</v>
      </c>
      <c r="AY1009" t="s">
        <v>437</v>
      </c>
      <c r="AZ1009" t="s">
        <v>438</v>
      </c>
      <c r="BA1009" t="s">
        <v>438</v>
      </c>
      <c r="BB1009" t="s">
        <v>438</v>
      </c>
      <c r="BC1009" t="s">
        <v>438</v>
      </c>
      <c r="BD1009" t="s">
        <v>439</v>
      </c>
      <c r="BE1009" t="s">
        <v>6711</v>
      </c>
      <c r="BF1009" t="s">
        <v>441</v>
      </c>
      <c r="BG1009" t="s">
        <v>438</v>
      </c>
      <c r="BH1009" t="s">
        <v>438</v>
      </c>
      <c r="BI1009" t="s">
        <v>442</v>
      </c>
      <c r="BL1009" t="s">
        <v>2347</v>
      </c>
      <c r="BM1009" t="s">
        <v>443</v>
      </c>
      <c r="BN1009" t="s">
        <v>845</v>
      </c>
    </row>
    <row r="1010" spans="1:66">
      <c r="A1010">
        <v>1006</v>
      </c>
      <c r="B1010" t="s">
        <v>186</v>
      </c>
      <c r="C1010" t="s">
        <v>9116</v>
      </c>
      <c r="D1010" t="s">
        <v>9117</v>
      </c>
      <c r="E1010" t="s">
        <v>9116</v>
      </c>
      <c r="F1010" t="s">
        <v>2358</v>
      </c>
      <c r="G1010" t="s">
        <v>403</v>
      </c>
      <c r="H1010" t="s">
        <v>1171</v>
      </c>
      <c r="I1010" t="s">
        <v>405</v>
      </c>
      <c r="J1010" t="s">
        <v>9118</v>
      </c>
      <c r="K1010" t="s">
        <v>405</v>
      </c>
      <c r="L1010" t="s">
        <v>9119</v>
      </c>
      <c r="M1010" t="s">
        <v>405</v>
      </c>
      <c r="N1010" t="s">
        <v>9120</v>
      </c>
      <c r="O1010" t="s">
        <v>9121</v>
      </c>
      <c r="P1010" t="s">
        <v>4245</v>
      </c>
      <c r="Q1010" t="s">
        <v>9122</v>
      </c>
      <c r="R1010" t="s">
        <v>9118</v>
      </c>
      <c r="S1010" t="s">
        <v>405</v>
      </c>
      <c r="T1010" t="s">
        <v>9119</v>
      </c>
      <c r="U1010" t="s">
        <v>9123</v>
      </c>
      <c r="V1010" t="s">
        <v>9124</v>
      </c>
      <c r="W1010" t="s">
        <v>1179</v>
      </c>
      <c r="X1010" t="s">
        <v>641</v>
      </c>
      <c r="Y1010" t="s">
        <v>1179</v>
      </c>
      <c r="Z1010" t="s">
        <v>641</v>
      </c>
      <c r="AA1010" t="s">
        <v>642</v>
      </c>
      <c r="AB1010" t="s">
        <v>643</v>
      </c>
      <c r="AC1010" t="s">
        <v>642</v>
      </c>
      <c r="AD1010" t="s">
        <v>643</v>
      </c>
      <c r="AE1010" t="s">
        <v>642</v>
      </c>
      <c r="AF1010" t="s">
        <v>643</v>
      </c>
      <c r="AG1010" t="s">
        <v>2404</v>
      </c>
      <c r="AH1010" t="s">
        <v>2965</v>
      </c>
      <c r="AI1010" t="s">
        <v>2404</v>
      </c>
      <c r="AJ1010" t="s">
        <v>2965</v>
      </c>
      <c r="AK1010" t="s">
        <v>517</v>
      </c>
      <c r="AL1010" t="s">
        <v>518</v>
      </c>
      <c r="AM1010" t="s">
        <v>1048</v>
      </c>
      <c r="AN1010" t="s">
        <v>427</v>
      </c>
      <c r="AO1010" t="s">
        <v>9125</v>
      </c>
      <c r="AP1010" t="s">
        <v>429</v>
      </c>
      <c r="AQ1010" t="s">
        <v>595</v>
      </c>
      <c r="AR1010" t="s">
        <v>431</v>
      </c>
      <c r="AS1010" t="s">
        <v>477</v>
      </c>
      <c r="AT1010" t="s">
        <v>431</v>
      </c>
      <c r="AU1010" t="s">
        <v>520</v>
      </c>
      <c r="AV1010" t="s">
        <v>479</v>
      </c>
      <c r="AW1010" t="s">
        <v>521</v>
      </c>
      <c r="AX1010" t="s">
        <v>2721</v>
      </c>
      <c r="AY1010" t="s">
        <v>431</v>
      </c>
      <c r="AZ1010" t="s">
        <v>438</v>
      </c>
      <c r="BA1010" t="s">
        <v>438</v>
      </c>
      <c r="BB1010" t="s">
        <v>438</v>
      </c>
      <c r="BC1010" t="s">
        <v>438</v>
      </c>
      <c r="BD1010" t="s">
        <v>439</v>
      </c>
      <c r="BE1010" t="s">
        <v>595</v>
      </c>
      <c r="BF1010" t="s">
        <v>441</v>
      </c>
      <c r="BG1010" t="s">
        <v>438</v>
      </c>
      <c r="BH1010" t="s">
        <v>438</v>
      </c>
      <c r="BI1010" t="s">
        <v>442</v>
      </c>
      <c r="BL1010" t="s">
        <v>2965</v>
      </c>
      <c r="BM1010" t="s">
        <v>1035</v>
      </c>
      <c r="BN1010" t="s">
        <v>1035</v>
      </c>
    </row>
    <row r="1011" spans="1:66">
      <c r="A1011">
        <v>1007</v>
      </c>
      <c r="B1011" t="s">
        <v>186</v>
      </c>
      <c r="C1011" t="s">
        <v>9126</v>
      </c>
      <c r="D1011" t="s">
        <v>9127</v>
      </c>
      <c r="E1011" t="s">
        <v>9126</v>
      </c>
      <c r="F1011" t="s">
        <v>2358</v>
      </c>
      <c r="G1011" t="s">
        <v>554</v>
      </c>
      <c r="H1011" t="s">
        <v>1171</v>
      </c>
      <c r="I1011" t="s">
        <v>405</v>
      </c>
      <c r="J1011" t="s">
        <v>9128</v>
      </c>
      <c r="K1011" t="s">
        <v>9128</v>
      </c>
      <c r="L1011" t="s">
        <v>9129</v>
      </c>
      <c r="M1011" t="s">
        <v>405</v>
      </c>
      <c r="N1011" t="s">
        <v>9130</v>
      </c>
      <c r="O1011" t="s">
        <v>9131</v>
      </c>
      <c r="P1011" t="s">
        <v>532</v>
      </c>
      <c r="Q1011" t="s">
        <v>9132</v>
      </c>
      <c r="R1011" t="s">
        <v>9128</v>
      </c>
      <c r="S1011" t="s">
        <v>9128</v>
      </c>
      <c r="T1011" t="s">
        <v>9129</v>
      </c>
      <c r="U1011" t="s">
        <v>9133</v>
      </c>
      <c r="V1011" t="s">
        <v>9134</v>
      </c>
      <c r="W1011" t="s">
        <v>1179</v>
      </c>
      <c r="X1011" t="s">
        <v>641</v>
      </c>
      <c r="Y1011" t="s">
        <v>1179</v>
      </c>
      <c r="Z1011" t="s">
        <v>641</v>
      </c>
      <c r="AA1011" t="s">
        <v>642</v>
      </c>
      <c r="AB1011" t="s">
        <v>643</v>
      </c>
      <c r="AC1011" t="s">
        <v>642</v>
      </c>
      <c r="AD1011" t="s">
        <v>643</v>
      </c>
      <c r="AE1011" t="s">
        <v>642</v>
      </c>
      <c r="AF1011" t="s">
        <v>643</v>
      </c>
      <c r="AG1011" t="s">
        <v>2404</v>
      </c>
      <c r="AH1011" t="s">
        <v>2405</v>
      </c>
      <c r="AI1011" t="s">
        <v>3138</v>
      </c>
      <c r="AJ1011" t="s">
        <v>2351</v>
      </c>
      <c r="AK1011" t="s">
        <v>517</v>
      </c>
      <c r="AL1011" t="s">
        <v>592</v>
      </c>
      <c r="AM1011" t="s">
        <v>474</v>
      </c>
      <c r="AN1011" t="s">
        <v>427</v>
      </c>
      <c r="AO1011" t="s">
        <v>739</v>
      </c>
      <c r="AP1011" t="s">
        <v>429</v>
      </c>
      <c r="AQ1011" t="s">
        <v>9135</v>
      </c>
      <c r="AR1011" t="s">
        <v>431</v>
      </c>
      <c r="AS1011" t="s">
        <v>477</v>
      </c>
      <c r="AT1011" t="s">
        <v>431</v>
      </c>
      <c r="AU1011" t="s">
        <v>520</v>
      </c>
      <c r="AV1011" t="s">
        <v>479</v>
      </c>
      <c r="AW1011" t="s">
        <v>480</v>
      </c>
      <c r="AX1011" t="s">
        <v>2721</v>
      </c>
      <c r="AY1011" t="s">
        <v>437</v>
      </c>
      <c r="AZ1011" t="s">
        <v>438</v>
      </c>
      <c r="BA1011" t="s">
        <v>438</v>
      </c>
      <c r="BB1011" t="s">
        <v>438</v>
      </c>
      <c r="BC1011" t="s">
        <v>438</v>
      </c>
      <c r="BD1011" t="s">
        <v>439</v>
      </c>
      <c r="BE1011" t="s">
        <v>9136</v>
      </c>
      <c r="BF1011" t="s">
        <v>441</v>
      </c>
      <c r="BG1011" t="s">
        <v>442</v>
      </c>
      <c r="BH1011" t="s">
        <v>438</v>
      </c>
      <c r="BI1011" t="s">
        <v>442</v>
      </c>
      <c r="BJ1011" t="s">
        <v>2404</v>
      </c>
      <c r="BL1011" t="s">
        <v>2404</v>
      </c>
      <c r="BM1011" t="s">
        <v>485</v>
      </c>
      <c r="BN1011" t="s">
        <v>444</v>
      </c>
    </row>
    <row r="1012" spans="1:66">
      <c r="A1012">
        <v>1008</v>
      </c>
      <c r="B1012" t="s">
        <v>486</v>
      </c>
      <c r="C1012" t="s">
        <v>9137</v>
      </c>
      <c r="D1012" t="s">
        <v>9138</v>
      </c>
      <c r="BM1012" t="s">
        <v>485</v>
      </c>
      <c r="BN1012" t="s">
        <v>1035</v>
      </c>
    </row>
    <row r="1013" spans="1:66">
      <c r="A1013">
        <v>1009</v>
      </c>
      <c r="B1013" t="s">
        <v>186</v>
      </c>
      <c r="C1013" t="s">
        <v>9139</v>
      </c>
      <c r="D1013" t="s">
        <v>9140</v>
      </c>
      <c r="E1013" t="s">
        <v>9141</v>
      </c>
      <c r="F1013" t="s">
        <v>2358</v>
      </c>
      <c r="G1013" t="s">
        <v>403</v>
      </c>
      <c r="H1013" t="s">
        <v>1171</v>
      </c>
      <c r="I1013" t="s">
        <v>405</v>
      </c>
      <c r="J1013" t="s">
        <v>9142</v>
      </c>
      <c r="K1013" t="s">
        <v>405</v>
      </c>
      <c r="L1013" t="s">
        <v>9143</v>
      </c>
      <c r="M1013" t="s">
        <v>405</v>
      </c>
      <c r="N1013" t="s">
        <v>9144</v>
      </c>
      <c r="O1013" t="s">
        <v>9145</v>
      </c>
      <c r="P1013" t="s">
        <v>9146</v>
      </c>
      <c r="Q1013" t="s">
        <v>3151</v>
      </c>
      <c r="R1013" t="s">
        <v>9142</v>
      </c>
      <c r="S1013" t="s">
        <v>405</v>
      </c>
      <c r="T1013" t="s">
        <v>9143</v>
      </c>
      <c r="U1013" t="s">
        <v>9147</v>
      </c>
      <c r="V1013" t="s">
        <v>9148</v>
      </c>
      <c r="W1013" t="s">
        <v>1086</v>
      </c>
      <c r="X1013" t="s">
        <v>1623</v>
      </c>
      <c r="Y1013" t="s">
        <v>1086</v>
      </c>
      <c r="Z1013" t="s">
        <v>1623</v>
      </c>
      <c r="AA1013" t="s">
        <v>2419</v>
      </c>
      <c r="AB1013" t="s">
        <v>3791</v>
      </c>
      <c r="AC1013" t="s">
        <v>3313</v>
      </c>
      <c r="AD1013" t="s">
        <v>2580</v>
      </c>
      <c r="AE1013" t="s">
        <v>3313</v>
      </c>
      <c r="AF1013" t="s">
        <v>2580</v>
      </c>
      <c r="AG1013" t="s">
        <v>8503</v>
      </c>
      <c r="AH1013" t="s">
        <v>8503</v>
      </c>
      <c r="AI1013" t="s">
        <v>2717</v>
      </c>
      <c r="AJ1013" t="s">
        <v>3892</v>
      </c>
      <c r="AK1013" t="s">
        <v>517</v>
      </c>
      <c r="AL1013" t="s">
        <v>518</v>
      </c>
      <c r="AM1013" t="s">
        <v>426</v>
      </c>
      <c r="AN1013" t="s">
        <v>427</v>
      </c>
      <c r="AO1013" t="s">
        <v>428</v>
      </c>
      <c r="AP1013" t="s">
        <v>5247</v>
      </c>
      <c r="AQ1013" t="s">
        <v>9149</v>
      </c>
      <c r="AR1013" t="s">
        <v>431</v>
      </c>
      <c r="AS1013" t="s">
        <v>477</v>
      </c>
      <c r="AT1013" t="s">
        <v>437</v>
      </c>
      <c r="AU1013" t="s">
        <v>405</v>
      </c>
      <c r="AV1013" t="s">
        <v>405</v>
      </c>
      <c r="AW1013" t="s">
        <v>623</v>
      </c>
      <c r="AX1013" t="s">
        <v>623</v>
      </c>
      <c r="AY1013" t="s">
        <v>431</v>
      </c>
      <c r="AZ1013" t="s">
        <v>438</v>
      </c>
      <c r="BA1013" t="s">
        <v>438</v>
      </c>
      <c r="BB1013" t="s">
        <v>438</v>
      </c>
      <c r="BC1013" t="s">
        <v>438</v>
      </c>
      <c r="BD1013" t="s">
        <v>439</v>
      </c>
      <c r="BE1013" t="s">
        <v>9150</v>
      </c>
      <c r="BF1013" t="s">
        <v>441</v>
      </c>
      <c r="BG1013" t="s">
        <v>442</v>
      </c>
      <c r="BH1013" t="s">
        <v>442</v>
      </c>
      <c r="BI1013" t="s">
        <v>438</v>
      </c>
      <c r="BJ1013" t="s">
        <v>8503</v>
      </c>
      <c r="BK1013" t="s">
        <v>8503</v>
      </c>
      <c r="BM1013" t="s">
        <v>485</v>
      </c>
      <c r="BN1013" t="s">
        <v>447</v>
      </c>
    </row>
    <row r="1014" spans="1:66">
      <c r="A1014">
        <v>1010</v>
      </c>
      <c r="B1014" t="s">
        <v>186</v>
      </c>
      <c r="C1014" t="s">
        <v>9151</v>
      </c>
      <c r="D1014" t="s">
        <v>9152</v>
      </c>
      <c r="E1014" t="s">
        <v>9153</v>
      </c>
      <c r="F1014" t="s">
        <v>2358</v>
      </c>
      <c r="G1014" t="s">
        <v>403</v>
      </c>
      <c r="H1014" t="s">
        <v>1171</v>
      </c>
      <c r="I1014" t="s">
        <v>405</v>
      </c>
      <c r="J1014" t="s">
        <v>9154</v>
      </c>
      <c r="K1014" t="s">
        <v>405</v>
      </c>
      <c r="L1014" t="s">
        <v>9155</v>
      </c>
      <c r="M1014" t="s">
        <v>405</v>
      </c>
      <c r="N1014" t="s">
        <v>9156</v>
      </c>
      <c r="O1014" t="s">
        <v>405</v>
      </c>
      <c r="P1014" t="s">
        <v>1784</v>
      </c>
      <c r="Q1014" t="s">
        <v>9157</v>
      </c>
      <c r="R1014" t="s">
        <v>9154</v>
      </c>
      <c r="S1014" t="s">
        <v>405</v>
      </c>
      <c r="T1014" t="s">
        <v>9155</v>
      </c>
      <c r="U1014" t="s">
        <v>9158</v>
      </c>
      <c r="V1014" t="s">
        <v>9159</v>
      </c>
      <c r="W1014" t="s">
        <v>1838</v>
      </c>
      <c r="X1014" t="s">
        <v>9009</v>
      </c>
      <c r="Y1014" t="s">
        <v>1086</v>
      </c>
      <c r="Z1014" t="s">
        <v>4274</v>
      </c>
      <c r="AA1014" t="s">
        <v>2095</v>
      </c>
      <c r="AB1014" t="s">
        <v>5051</v>
      </c>
      <c r="AC1014" t="s">
        <v>2095</v>
      </c>
      <c r="AD1014" t="s">
        <v>5051</v>
      </c>
      <c r="AE1014" t="s">
        <v>4754</v>
      </c>
      <c r="AF1014" t="s">
        <v>2816</v>
      </c>
      <c r="AG1014" t="s">
        <v>2816</v>
      </c>
      <c r="AH1014" t="s">
        <v>1490</v>
      </c>
      <c r="AI1014" t="s">
        <v>5814</v>
      </c>
      <c r="AJ1014" t="s">
        <v>4638</v>
      </c>
      <c r="AK1014" t="s">
        <v>425</v>
      </c>
      <c r="AM1014" t="s">
        <v>474</v>
      </c>
      <c r="AN1014" t="s">
        <v>427</v>
      </c>
      <c r="AO1014" t="s">
        <v>428</v>
      </c>
      <c r="AP1014" t="s">
        <v>429</v>
      </c>
      <c r="AQ1014" t="s">
        <v>622</v>
      </c>
      <c r="AR1014" t="s">
        <v>431</v>
      </c>
      <c r="AS1014" t="s">
        <v>9160</v>
      </c>
      <c r="AT1014" t="s">
        <v>437</v>
      </c>
      <c r="AU1014" t="s">
        <v>433</v>
      </c>
      <c r="AV1014" t="s">
        <v>479</v>
      </c>
      <c r="AW1014" t="s">
        <v>480</v>
      </c>
      <c r="AX1014" t="s">
        <v>1809</v>
      </c>
      <c r="AY1014" t="s">
        <v>431</v>
      </c>
      <c r="AZ1014" t="s">
        <v>438</v>
      </c>
      <c r="BA1014" t="s">
        <v>438</v>
      </c>
      <c r="BB1014" t="s">
        <v>438</v>
      </c>
      <c r="BC1014" t="s">
        <v>438</v>
      </c>
      <c r="BD1014" t="s">
        <v>439</v>
      </c>
      <c r="BE1014" t="s">
        <v>622</v>
      </c>
      <c r="BF1014" t="s">
        <v>1349</v>
      </c>
      <c r="BG1014" t="s">
        <v>442</v>
      </c>
      <c r="BH1014" t="s">
        <v>438</v>
      </c>
      <c r="BI1014" t="s">
        <v>438</v>
      </c>
      <c r="BJ1014" t="s">
        <v>1490</v>
      </c>
      <c r="BM1014" t="s">
        <v>523</v>
      </c>
      <c r="BN1014" t="s">
        <v>524</v>
      </c>
    </row>
    <row r="1015" spans="1:66">
      <c r="A1015">
        <v>1011</v>
      </c>
      <c r="B1015" t="s">
        <v>186</v>
      </c>
      <c r="C1015" t="s">
        <v>9161</v>
      </c>
      <c r="D1015" t="s">
        <v>9052</v>
      </c>
      <c r="E1015" t="s">
        <v>9161</v>
      </c>
      <c r="F1015" t="s">
        <v>2358</v>
      </c>
      <c r="G1015" t="s">
        <v>403</v>
      </c>
      <c r="H1015" t="s">
        <v>2806</v>
      </c>
      <c r="I1015" t="s">
        <v>405</v>
      </c>
      <c r="J1015" t="s">
        <v>9053</v>
      </c>
      <c r="K1015" t="s">
        <v>9054</v>
      </c>
      <c r="L1015" t="s">
        <v>9055</v>
      </c>
      <c r="M1015" t="s">
        <v>405</v>
      </c>
      <c r="N1015" t="s">
        <v>9056</v>
      </c>
      <c r="O1015" t="s">
        <v>9162</v>
      </c>
      <c r="P1015" t="s">
        <v>9058</v>
      </c>
      <c r="Q1015" t="s">
        <v>9059</v>
      </c>
      <c r="R1015" t="s">
        <v>9053</v>
      </c>
      <c r="S1015" t="s">
        <v>9054</v>
      </c>
      <c r="T1015" t="s">
        <v>9055</v>
      </c>
      <c r="U1015" t="s">
        <v>9163</v>
      </c>
      <c r="V1015" t="s">
        <v>9164</v>
      </c>
      <c r="W1015" t="s">
        <v>1179</v>
      </c>
      <c r="X1015" t="s">
        <v>641</v>
      </c>
      <c r="Y1015" t="s">
        <v>642</v>
      </c>
      <c r="Z1015" t="s">
        <v>1635</v>
      </c>
      <c r="AA1015" t="s">
        <v>1491</v>
      </c>
      <c r="AB1015" t="s">
        <v>2685</v>
      </c>
      <c r="AC1015" t="s">
        <v>1491</v>
      </c>
      <c r="AD1015" t="s">
        <v>2685</v>
      </c>
      <c r="AE1015" t="s">
        <v>2554</v>
      </c>
      <c r="AF1015" t="s">
        <v>2539</v>
      </c>
      <c r="AG1015" t="s">
        <v>2419</v>
      </c>
      <c r="AH1015" t="s">
        <v>643</v>
      </c>
      <c r="AI1015" t="s">
        <v>2404</v>
      </c>
      <c r="AJ1015" t="s">
        <v>2580</v>
      </c>
      <c r="AK1015" t="s">
        <v>517</v>
      </c>
      <c r="AL1015" t="s">
        <v>518</v>
      </c>
      <c r="AM1015" t="s">
        <v>1048</v>
      </c>
      <c r="AN1015" t="s">
        <v>427</v>
      </c>
      <c r="AO1015" t="s">
        <v>1268</v>
      </c>
      <c r="AP1015" t="s">
        <v>9062</v>
      </c>
      <c r="AQ1015" t="s">
        <v>9165</v>
      </c>
      <c r="AR1015" t="s">
        <v>431</v>
      </c>
      <c r="AS1015" t="s">
        <v>477</v>
      </c>
      <c r="AT1015" t="s">
        <v>431</v>
      </c>
      <c r="AU1015" t="s">
        <v>405</v>
      </c>
      <c r="AV1015" t="s">
        <v>405</v>
      </c>
      <c r="AW1015" t="s">
        <v>623</v>
      </c>
      <c r="AX1015" t="s">
        <v>623</v>
      </c>
      <c r="AY1015" t="s">
        <v>431</v>
      </c>
      <c r="AZ1015" t="s">
        <v>438</v>
      </c>
      <c r="BA1015" t="s">
        <v>438</v>
      </c>
      <c r="BB1015" t="s">
        <v>438</v>
      </c>
      <c r="BC1015" t="s">
        <v>438</v>
      </c>
      <c r="BD1015" t="s">
        <v>439</v>
      </c>
      <c r="BE1015" t="s">
        <v>9166</v>
      </c>
      <c r="BF1015" t="s">
        <v>441</v>
      </c>
      <c r="BG1015" t="s">
        <v>442</v>
      </c>
      <c r="BH1015" t="s">
        <v>442</v>
      </c>
      <c r="BI1015" t="s">
        <v>438</v>
      </c>
      <c r="BJ1015" t="s">
        <v>2419</v>
      </c>
      <c r="BK1015" t="s">
        <v>2419</v>
      </c>
      <c r="BM1015" t="s">
        <v>491</v>
      </c>
      <c r="BN1015" t="s">
        <v>485</v>
      </c>
    </row>
    <row r="1016" spans="1:66">
      <c r="A1016">
        <v>1012</v>
      </c>
      <c r="B1016" t="s">
        <v>186</v>
      </c>
      <c r="C1016" t="s">
        <v>9167</v>
      </c>
      <c r="D1016" t="s">
        <v>9168</v>
      </c>
      <c r="E1016" t="s">
        <v>9167</v>
      </c>
      <c r="F1016" t="s">
        <v>2358</v>
      </c>
      <c r="G1016" t="s">
        <v>403</v>
      </c>
      <c r="H1016" t="s">
        <v>1171</v>
      </c>
      <c r="I1016" t="s">
        <v>405</v>
      </c>
      <c r="J1016" t="s">
        <v>9169</v>
      </c>
      <c r="K1016" t="s">
        <v>9170</v>
      </c>
      <c r="L1016" t="s">
        <v>9171</v>
      </c>
      <c r="M1016" t="s">
        <v>405</v>
      </c>
      <c r="N1016" t="s">
        <v>9172</v>
      </c>
      <c r="O1016" t="s">
        <v>9173</v>
      </c>
      <c r="P1016" t="s">
        <v>9174</v>
      </c>
      <c r="Q1016" t="s">
        <v>9175</v>
      </c>
      <c r="R1016" t="s">
        <v>9169</v>
      </c>
      <c r="S1016" t="s">
        <v>9170</v>
      </c>
      <c r="T1016" t="s">
        <v>9171</v>
      </c>
      <c r="U1016" t="s">
        <v>9176</v>
      </c>
      <c r="V1016" t="s">
        <v>9177</v>
      </c>
      <c r="W1016" t="s">
        <v>642</v>
      </c>
      <c r="X1016" t="s">
        <v>1085</v>
      </c>
      <c r="Y1016" t="s">
        <v>642</v>
      </c>
      <c r="Z1016" t="s">
        <v>1085</v>
      </c>
      <c r="AA1016" t="s">
        <v>1086</v>
      </c>
      <c r="AB1016" t="s">
        <v>2029</v>
      </c>
      <c r="AC1016" t="s">
        <v>979</v>
      </c>
      <c r="AD1016" t="s">
        <v>1267</v>
      </c>
      <c r="AE1016" t="s">
        <v>2387</v>
      </c>
      <c r="AF1016" t="s">
        <v>984</v>
      </c>
      <c r="AG1016" t="s">
        <v>981</v>
      </c>
      <c r="AH1016" t="s">
        <v>643</v>
      </c>
      <c r="AI1016" t="s">
        <v>2419</v>
      </c>
      <c r="AJ1016" t="s">
        <v>643</v>
      </c>
      <c r="AK1016" t="s">
        <v>517</v>
      </c>
      <c r="AL1016" t="s">
        <v>518</v>
      </c>
      <c r="AM1016" t="s">
        <v>1048</v>
      </c>
      <c r="AN1016" t="s">
        <v>427</v>
      </c>
      <c r="AO1016" t="s">
        <v>428</v>
      </c>
      <c r="AP1016" t="s">
        <v>985</v>
      </c>
      <c r="AQ1016" t="s">
        <v>9178</v>
      </c>
      <c r="AR1016" t="s">
        <v>431</v>
      </c>
      <c r="AS1016" t="s">
        <v>9179</v>
      </c>
      <c r="AT1016" t="s">
        <v>431</v>
      </c>
      <c r="AU1016" t="s">
        <v>405</v>
      </c>
      <c r="AV1016" t="s">
        <v>405</v>
      </c>
      <c r="AW1016" t="s">
        <v>623</v>
      </c>
      <c r="AX1016" t="s">
        <v>623</v>
      </c>
      <c r="AY1016" t="s">
        <v>431</v>
      </c>
      <c r="AZ1016" t="s">
        <v>438</v>
      </c>
      <c r="BA1016" t="s">
        <v>438</v>
      </c>
      <c r="BB1016" t="s">
        <v>438</v>
      </c>
      <c r="BC1016" t="s">
        <v>438</v>
      </c>
      <c r="BD1016" t="s">
        <v>439</v>
      </c>
      <c r="BE1016" t="s">
        <v>9180</v>
      </c>
      <c r="BF1016" t="s">
        <v>1349</v>
      </c>
      <c r="BG1016" t="s">
        <v>442</v>
      </c>
      <c r="BH1016" t="s">
        <v>442</v>
      </c>
      <c r="BI1016" t="s">
        <v>438</v>
      </c>
      <c r="BJ1016" t="s">
        <v>2419</v>
      </c>
      <c r="BK1016" t="s">
        <v>2419</v>
      </c>
      <c r="BM1016" t="s">
        <v>485</v>
      </c>
      <c r="BN1016" t="s">
        <v>485</v>
      </c>
    </row>
    <row r="1017" spans="1:66">
      <c r="A1017">
        <v>1013</v>
      </c>
      <c r="B1017" t="s">
        <v>186</v>
      </c>
      <c r="C1017" t="s">
        <v>9181</v>
      </c>
      <c r="D1017" t="s">
        <v>6360</v>
      </c>
      <c r="E1017" t="s">
        <v>9182</v>
      </c>
      <c r="F1017" t="s">
        <v>2358</v>
      </c>
      <c r="G1017" t="s">
        <v>403</v>
      </c>
      <c r="H1017" t="s">
        <v>598</v>
      </c>
      <c r="I1017" t="s">
        <v>405</v>
      </c>
      <c r="J1017" t="s">
        <v>9183</v>
      </c>
      <c r="K1017" t="s">
        <v>405</v>
      </c>
      <c r="L1017" t="s">
        <v>9184</v>
      </c>
      <c r="M1017" t="s">
        <v>9185</v>
      </c>
      <c r="N1017" t="s">
        <v>1017</v>
      </c>
      <c r="O1017" t="s">
        <v>9186</v>
      </c>
      <c r="P1017" t="s">
        <v>9187</v>
      </c>
      <c r="Q1017" t="s">
        <v>9188</v>
      </c>
      <c r="R1017" t="s">
        <v>9183</v>
      </c>
      <c r="S1017" t="s">
        <v>405</v>
      </c>
      <c r="T1017" t="s">
        <v>9184</v>
      </c>
      <c r="U1017" t="s">
        <v>9189</v>
      </c>
      <c r="V1017" t="s">
        <v>9190</v>
      </c>
      <c r="W1017" t="s">
        <v>2977</v>
      </c>
      <c r="X1017" t="s">
        <v>2344</v>
      </c>
      <c r="Y1017" t="s">
        <v>3791</v>
      </c>
      <c r="Z1017" t="s">
        <v>2555</v>
      </c>
      <c r="AA1017" t="s">
        <v>8007</v>
      </c>
      <c r="AB1017" t="s">
        <v>285</v>
      </c>
      <c r="AC1017" t="s">
        <v>8007</v>
      </c>
      <c r="AD1017" t="s">
        <v>285</v>
      </c>
      <c r="AE1017" t="s">
        <v>8007</v>
      </c>
      <c r="AF1017" t="s">
        <v>285</v>
      </c>
      <c r="AG1017" t="s">
        <v>2149</v>
      </c>
      <c r="AH1017" t="s">
        <v>5935</v>
      </c>
      <c r="AI1017" t="s">
        <v>9191</v>
      </c>
      <c r="AJ1017" t="s">
        <v>3774</v>
      </c>
      <c r="AK1017" t="s">
        <v>517</v>
      </c>
      <c r="AL1017" t="s">
        <v>518</v>
      </c>
      <c r="AM1017" t="s">
        <v>474</v>
      </c>
      <c r="AN1017" t="s">
        <v>427</v>
      </c>
      <c r="AO1017" t="s">
        <v>428</v>
      </c>
      <c r="AP1017" t="s">
        <v>9192</v>
      </c>
      <c r="AQ1017" t="s">
        <v>483</v>
      </c>
      <c r="AR1017" t="s">
        <v>431</v>
      </c>
      <c r="AS1017" t="s">
        <v>477</v>
      </c>
      <c r="AT1017" t="s">
        <v>431</v>
      </c>
      <c r="AU1017" t="s">
        <v>433</v>
      </c>
      <c r="AV1017" t="s">
        <v>906</v>
      </c>
      <c r="AW1017" t="s">
        <v>521</v>
      </c>
      <c r="AX1017" t="s">
        <v>1131</v>
      </c>
      <c r="AY1017" t="s">
        <v>437</v>
      </c>
      <c r="AZ1017" t="s">
        <v>438</v>
      </c>
      <c r="BA1017" t="s">
        <v>438</v>
      </c>
      <c r="BB1017" t="s">
        <v>438</v>
      </c>
      <c r="BC1017" t="s">
        <v>438</v>
      </c>
      <c r="BD1017" t="s">
        <v>439</v>
      </c>
      <c r="BE1017" t="s">
        <v>483</v>
      </c>
      <c r="BF1017" t="s">
        <v>441</v>
      </c>
      <c r="BG1017" t="s">
        <v>442</v>
      </c>
      <c r="BH1017" t="s">
        <v>438</v>
      </c>
      <c r="BI1017" t="s">
        <v>438</v>
      </c>
      <c r="BJ1017" t="s">
        <v>9193</v>
      </c>
      <c r="BM1017" t="s">
        <v>443</v>
      </c>
      <c r="BN1017" t="s">
        <v>845</v>
      </c>
    </row>
    <row r="1018" spans="1:66">
      <c r="A1018">
        <v>1014</v>
      </c>
      <c r="B1018" t="s">
        <v>186</v>
      </c>
      <c r="C1018" t="s">
        <v>9194</v>
      </c>
      <c r="D1018" t="s">
        <v>9195</v>
      </c>
      <c r="E1018" t="s">
        <v>9196</v>
      </c>
      <c r="F1018" t="s">
        <v>2358</v>
      </c>
      <c r="G1018" t="s">
        <v>403</v>
      </c>
      <c r="H1018" t="s">
        <v>1171</v>
      </c>
      <c r="I1018" t="s">
        <v>405</v>
      </c>
      <c r="J1018" t="s">
        <v>9197</v>
      </c>
      <c r="K1018" t="s">
        <v>9197</v>
      </c>
      <c r="L1018" t="s">
        <v>9198</v>
      </c>
      <c r="M1018" t="s">
        <v>405</v>
      </c>
      <c r="N1018" t="s">
        <v>9199</v>
      </c>
      <c r="O1018" t="s">
        <v>9200</v>
      </c>
      <c r="P1018" t="s">
        <v>9201</v>
      </c>
      <c r="Q1018" t="s">
        <v>9202</v>
      </c>
      <c r="R1018" t="s">
        <v>9197</v>
      </c>
      <c r="S1018" t="s">
        <v>9197</v>
      </c>
      <c r="T1018" t="s">
        <v>9198</v>
      </c>
      <c r="U1018" t="s">
        <v>9203</v>
      </c>
      <c r="V1018" t="s">
        <v>9204</v>
      </c>
      <c r="W1018" t="s">
        <v>973</v>
      </c>
      <c r="X1018" t="s">
        <v>641</v>
      </c>
      <c r="Y1018" t="s">
        <v>973</v>
      </c>
      <c r="Z1018" t="s">
        <v>641</v>
      </c>
      <c r="AA1018" t="s">
        <v>642</v>
      </c>
      <c r="AB1018" t="s">
        <v>643</v>
      </c>
      <c r="AC1018" t="s">
        <v>2404</v>
      </c>
      <c r="AD1018" t="s">
        <v>2405</v>
      </c>
      <c r="AE1018" t="s">
        <v>2879</v>
      </c>
      <c r="AF1018" t="s">
        <v>2580</v>
      </c>
      <c r="AG1018" t="s">
        <v>2950</v>
      </c>
      <c r="AH1018" t="s">
        <v>2953</v>
      </c>
      <c r="AI1018" t="s">
        <v>5346</v>
      </c>
      <c r="AJ1018" t="s">
        <v>2951</v>
      </c>
      <c r="AK1018" t="s">
        <v>517</v>
      </c>
      <c r="AL1018" t="s">
        <v>518</v>
      </c>
      <c r="AM1018" t="s">
        <v>1048</v>
      </c>
      <c r="AN1018" t="s">
        <v>427</v>
      </c>
      <c r="AO1018" t="s">
        <v>428</v>
      </c>
      <c r="AP1018" t="s">
        <v>9205</v>
      </c>
      <c r="AQ1018" t="s">
        <v>573</v>
      </c>
      <c r="AR1018" t="s">
        <v>431</v>
      </c>
      <c r="AS1018" t="s">
        <v>432</v>
      </c>
      <c r="AT1018" t="s">
        <v>431</v>
      </c>
      <c r="AU1018" t="s">
        <v>405</v>
      </c>
      <c r="AV1018" t="s">
        <v>405</v>
      </c>
      <c r="AW1018" t="s">
        <v>623</v>
      </c>
      <c r="AX1018" t="s">
        <v>623</v>
      </c>
      <c r="AY1018" t="s">
        <v>431</v>
      </c>
      <c r="AZ1018" t="s">
        <v>438</v>
      </c>
      <c r="BA1018" t="s">
        <v>438</v>
      </c>
      <c r="BB1018" t="s">
        <v>438</v>
      </c>
      <c r="BC1018" t="s">
        <v>438</v>
      </c>
      <c r="BD1018" t="s">
        <v>439</v>
      </c>
      <c r="BE1018" t="s">
        <v>9206</v>
      </c>
      <c r="BF1018" t="s">
        <v>1006</v>
      </c>
      <c r="BG1018" t="s">
        <v>438</v>
      </c>
      <c r="BH1018" t="s">
        <v>442</v>
      </c>
      <c r="BI1018" t="s">
        <v>438</v>
      </c>
      <c r="BK1018" t="s">
        <v>2953</v>
      </c>
      <c r="BM1018" t="s">
        <v>485</v>
      </c>
      <c r="BN1018" t="s">
        <v>485</v>
      </c>
    </row>
    <row r="1019" spans="1:66">
      <c r="A1019">
        <v>1015</v>
      </c>
      <c r="B1019" t="s">
        <v>186</v>
      </c>
      <c r="C1019" t="s">
        <v>9207</v>
      </c>
      <c r="D1019" t="s">
        <v>9208</v>
      </c>
      <c r="E1019" t="s">
        <v>9207</v>
      </c>
      <c r="F1019" t="s">
        <v>2358</v>
      </c>
      <c r="G1019" t="s">
        <v>403</v>
      </c>
      <c r="H1019" t="s">
        <v>747</v>
      </c>
      <c r="I1019" t="s">
        <v>405</v>
      </c>
      <c r="J1019" t="s">
        <v>9209</v>
      </c>
      <c r="K1019" t="s">
        <v>9210</v>
      </c>
      <c r="L1019" t="s">
        <v>9211</v>
      </c>
      <c r="M1019" t="s">
        <v>405</v>
      </c>
      <c r="N1019" t="s">
        <v>9212</v>
      </c>
      <c r="O1019" t="s">
        <v>9213</v>
      </c>
      <c r="P1019" t="s">
        <v>9214</v>
      </c>
      <c r="Q1019" t="s">
        <v>9215</v>
      </c>
      <c r="R1019" t="s">
        <v>9209</v>
      </c>
      <c r="S1019" t="s">
        <v>9210</v>
      </c>
      <c r="T1019" t="s">
        <v>9211</v>
      </c>
      <c r="U1019" t="s">
        <v>9216</v>
      </c>
      <c r="V1019" t="s">
        <v>9217</v>
      </c>
      <c r="W1019" t="s">
        <v>1179</v>
      </c>
      <c r="X1019" t="s">
        <v>1084</v>
      </c>
      <c r="Y1019" t="s">
        <v>642</v>
      </c>
      <c r="Z1019" t="s">
        <v>976</v>
      </c>
      <c r="AA1019" t="s">
        <v>977</v>
      </c>
      <c r="AB1019" t="s">
        <v>984</v>
      </c>
      <c r="AC1019" t="s">
        <v>2098</v>
      </c>
      <c r="AD1019" t="s">
        <v>984</v>
      </c>
      <c r="AE1019" t="s">
        <v>2625</v>
      </c>
      <c r="AF1019" t="s">
        <v>2539</v>
      </c>
      <c r="AG1019" t="s">
        <v>2419</v>
      </c>
      <c r="AH1019" t="s">
        <v>643</v>
      </c>
      <c r="AI1019" t="s">
        <v>2404</v>
      </c>
      <c r="AJ1019" t="s">
        <v>2580</v>
      </c>
      <c r="AK1019" t="s">
        <v>517</v>
      </c>
      <c r="AL1019" t="s">
        <v>518</v>
      </c>
      <c r="AM1019" t="s">
        <v>1048</v>
      </c>
      <c r="AN1019" t="s">
        <v>427</v>
      </c>
      <c r="AO1019" t="s">
        <v>428</v>
      </c>
      <c r="AP1019" t="s">
        <v>9218</v>
      </c>
      <c r="AQ1019" t="s">
        <v>9219</v>
      </c>
      <c r="AR1019" t="s">
        <v>431</v>
      </c>
      <c r="AS1019" t="s">
        <v>477</v>
      </c>
      <c r="AT1019" t="s">
        <v>431</v>
      </c>
      <c r="AU1019" t="s">
        <v>405</v>
      </c>
      <c r="AV1019" t="s">
        <v>405</v>
      </c>
      <c r="AW1019" t="s">
        <v>623</v>
      </c>
      <c r="AX1019" t="s">
        <v>623</v>
      </c>
      <c r="AY1019" t="s">
        <v>431</v>
      </c>
      <c r="AZ1019" t="s">
        <v>438</v>
      </c>
      <c r="BA1019" t="s">
        <v>438</v>
      </c>
      <c r="BB1019" t="s">
        <v>438</v>
      </c>
      <c r="BC1019" t="s">
        <v>438</v>
      </c>
      <c r="BD1019" t="s">
        <v>439</v>
      </c>
      <c r="BE1019" t="s">
        <v>9220</v>
      </c>
      <c r="BF1019" t="s">
        <v>441</v>
      </c>
      <c r="BG1019" t="s">
        <v>442</v>
      </c>
      <c r="BH1019" t="s">
        <v>442</v>
      </c>
      <c r="BI1019" t="s">
        <v>438</v>
      </c>
      <c r="BJ1019" t="s">
        <v>2419</v>
      </c>
      <c r="BK1019" t="s">
        <v>2419</v>
      </c>
      <c r="BM1019" t="s">
        <v>443</v>
      </c>
      <c r="BN1019" t="s">
        <v>443</v>
      </c>
    </row>
    <row r="1020" spans="1:66">
      <c r="A1020">
        <v>1016</v>
      </c>
      <c r="B1020" t="s">
        <v>486</v>
      </c>
      <c r="C1020" t="s">
        <v>9221</v>
      </c>
      <c r="D1020" t="s">
        <v>9222</v>
      </c>
      <c r="BM1020" t="s">
        <v>485</v>
      </c>
      <c r="BN1020" t="s">
        <v>485</v>
      </c>
    </row>
    <row r="1021" spans="1:66">
      <c r="A1021">
        <v>1017</v>
      </c>
      <c r="B1021" t="s">
        <v>186</v>
      </c>
      <c r="C1021" t="s">
        <v>9223</v>
      </c>
      <c r="D1021" t="s">
        <v>9224</v>
      </c>
      <c r="E1021" t="s">
        <v>9223</v>
      </c>
      <c r="F1021" t="s">
        <v>2358</v>
      </c>
      <c r="G1021" t="s">
        <v>403</v>
      </c>
      <c r="H1021" t="s">
        <v>578</v>
      </c>
      <c r="I1021" t="s">
        <v>405</v>
      </c>
      <c r="J1021" t="s">
        <v>9225</v>
      </c>
      <c r="K1021" t="s">
        <v>9225</v>
      </c>
      <c r="L1021" t="s">
        <v>9226</v>
      </c>
      <c r="M1021" t="s">
        <v>405</v>
      </c>
      <c r="N1021" t="s">
        <v>9227</v>
      </c>
      <c r="O1021" t="s">
        <v>405</v>
      </c>
      <c r="P1021" t="s">
        <v>9228</v>
      </c>
      <c r="Q1021" t="s">
        <v>9229</v>
      </c>
      <c r="R1021" t="s">
        <v>9225</v>
      </c>
      <c r="S1021" t="s">
        <v>9225</v>
      </c>
      <c r="T1021" t="s">
        <v>9226</v>
      </c>
      <c r="U1021" t="s">
        <v>9230</v>
      </c>
      <c r="V1021" t="s">
        <v>9231</v>
      </c>
      <c r="W1021" t="s">
        <v>1179</v>
      </c>
      <c r="X1021" t="s">
        <v>641</v>
      </c>
      <c r="Y1021" t="s">
        <v>1179</v>
      </c>
      <c r="Z1021" t="s">
        <v>641</v>
      </c>
      <c r="AA1021" t="s">
        <v>642</v>
      </c>
      <c r="AB1021" t="s">
        <v>643</v>
      </c>
      <c r="AC1021" t="s">
        <v>642</v>
      </c>
      <c r="AD1021" t="s">
        <v>643</v>
      </c>
      <c r="AE1021" t="s">
        <v>642</v>
      </c>
      <c r="AF1021" t="s">
        <v>643</v>
      </c>
      <c r="AG1021" t="s">
        <v>642</v>
      </c>
      <c r="AH1021" t="s">
        <v>643</v>
      </c>
      <c r="AI1021" t="s">
        <v>642</v>
      </c>
      <c r="AJ1021" t="s">
        <v>643</v>
      </c>
      <c r="AK1021" t="s">
        <v>517</v>
      </c>
      <c r="AL1021" t="s">
        <v>592</v>
      </c>
      <c r="AM1021" t="s">
        <v>426</v>
      </c>
      <c r="AN1021" t="s">
        <v>427</v>
      </c>
      <c r="AO1021" t="s">
        <v>428</v>
      </c>
      <c r="AP1021" t="s">
        <v>2043</v>
      </c>
      <c r="AQ1021" t="s">
        <v>483</v>
      </c>
      <c r="AR1021" t="s">
        <v>437</v>
      </c>
      <c r="AS1021" t="s">
        <v>477</v>
      </c>
      <c r="AT1021" t="s">
        <v>431</v>
      </c>
      <c r="AU1021" t="s">
        <v>520</v>
      </c>
      <c r="AV1021" t="s">
        <v>479</v>
      </c>
      <c r="AW1021" t="s">
        <v>521</v>
      </c>
      <c r="AX1021" t="s">
        <v>1237</v>
      </c>
      <c r="AY1021" t="s">
        <v>437</v>
      </c>
      <c r="AZ1021" t="s">
        <v>438</v>
      </c>
      <c r="BA1021" t="s">
        <v>438</v>
      </c>
      <c r="BB1021" t="s">
        <v>438</v>
      </c>
      <c r="BC1021" t="s">
        <v>438</v>
      </c>
      <c r="BD1021" t="s">
        <v>439</v>
      </c>
      <c r="BE1021" t="s">
        <v>483</v>
      </c>
      <c r="BF1021" t="s">
        <v>441</v>
      </c>
      <c r="BG1021" t="s">
        <v>438</v>
      </c>
      <c r="BH1021" t="s">
        <v>438</v>
      </c>
      <c r="BI1021" t="s">
        <v>438</v>
      </c>
      <c r="BM1021" t="s">
        <v>845</v>
      </c>
      <c r="BN1021" t="s">
        <v>447</v>
      </c>
    </row>
    <row r="1022" spans="1:66">
      <c r="A1022">
        <v>1018</v>
      </c>
      <c r="B1022" t="s">
        <v>186</v>
      </c>
      <c r="C1022" t="s">
        <v>9232</v>
      </c>
      <c r="D1022" t="s">
        <v>650</v>
      </c>
      <c r="E1022" t="s">
        <v>9232</v>
      </c>
      <c r="F1022" t="s">
        <v>2358</v>
      </c>
      <c r="G1022" t="s">
        <v>403</v>
      </c>
      <c r="H1022" t="s">
        <v>827</v>
      </c>
      <c r="I1022" t="s">
        <v>405</v>
      </c>
      <c r="J1022" t="s">
        <v>9233</v>
      </c>
      <c r="K1022" t="s">
        <v>405</v>
      </c>
      <c r="L1022" t="s">
        <v>9234</v>
      </c>
      <c r="M1022" t="s">
        <v>405</v>
      </c>
      <c r="N1022" t="s">
        <v>656</v>
      </c>
      <c r="O1022" t="s">
        <v>9235</v>
      </c>
      <c r="P1022" t="s">
        <v>9236</v>
      </c>
      <c r="Q1022" t="s">
        <v>1682</v>
      </c>
      <c r="R1022" t="s">
        <v>9233</v>
      </c>
      <c r="S1022" t="s">
        <v>405</v>
      </c>
      <c r="T1022" t="s">
        <v>9234</v>
      </c>
      <c r="U1022" t="s">
        <v>9237</v>
      </c>
      <c r="V1022" t="s">
        <v>9238</v>
      </c>
      <c r="W1022" t="s">
        <v>3727</v>
      </c>
      <c r="X1022" t="s">
        <v>2506</v>
      </c>
      <c r="Y1022" t="s">
        <v>3727</v>
      </c>
      <c r="Z1022" t="s">
        <v>2506</v>
      </c>
      <c r="AA1022" t="s">
        <v>3537</v>
      </c>
      <c r="AB1022" t="s">
        <v>2824</v>
      </c>
      <c r="AC1022" t="s">
        <v>2512</v>
      </c>
      <c r="AD1022" t="s">
        <v>2667</v>
      </c>
      <c r="AE1022" t="s">
        <v>2451</v>
      </c>
      <c r="AF1022" t="s">
        <v>2452</v>
      </c>
      <c r="AG1022" t="s">
        <v>2343</v>
      </c>
      <c r="AH1022" t="s">
        <v>3952</v>
      </c>
      <c r="AI1022" t="s">
        <v>2452</v>
      </c>
      <c r="AJ1022" t="s">
        <v>3952</v>
      </c>
      <c r="AK1022" t="s">
        <v>517</v>
      </c>
      <c r="AL1022" t="s">
        <v>518</v>
      </c>
      <c r="AM1022" t="s">
        <v>474</v>
      </c>
      <c r="AN1022" t="s">
        <v>427</v>
      </c>
      <c r="AO1022" t="s">
        <v>593</v>
      </c>
      <c r="AP1022" t="s">
        <v>1574</v>
      </c>
      <c r="AQ1022" t="s">
        <v>673</v>
      </c>
      <c r="AR1022" t="s">
        <v>431</v>
      </c>
      <c r="AS1022" t="s">
        <v>477</v>
      </c>
      <c r="AT1022" t="s">
        <v>431</v>
      </c>
      <c r="AU1022" t="s">
        <v>405</v>
      </c>
      <c r="AV1022" t="s">
        <v>405</v>
      </c>
      <c r="AW1022" t="s">
        <v>623</v>
      </c>
      <c r="AX1022" t="s">
        <v>623</v>
      </c>
      <c r="AY1022" t="s">
        <v>437</v>
      </c>
      <c r="AZ1022" t="s">
        <v>438</v>
      </c>
      <c r="BA1022" t="s">
        <v>438</v>
      </c>
      <c r="BB1022" t="s">
        <v>438</v>
      </c>
      <c r="BC1022" t="s">
        <v>438</v>
      </c>
      <c r="BD1022" t="s">
        <v>439</v>
      </c>
      <c r="BE1022" t="s">
        <v>3075</v>
      </c>
      <c r="BF1022" t="s">
        <v>441</v>
      </c>
      <c r="BG1022" t="s">
        <v>442</v>
      </c>
      <c r="BH1022" t="s">
        <v>442</v>
      </c>
      <c r="BI1022" t="s">
        <v>438</v>
      </c>
      <c r="BJ1022" t="s">
        <v>3952</v>
      </c>
      <c r="BK1022" t="s">
        <v>3952</v>
      </c>
      <c r="BM1022" t="s">
        <v>447</v>
      </c>
      <c r="BN1022" t="s">
        <v>447</v>
      </c>
    </row>
    <row r="1023" spans="1:66">
      <c r="A1023">
        <v>1019</v>
      </c>
      <c r="B1023" t="s">
        <v>186</v>
      </c>
      <c r="C1023" t="s">
        <v>9239</v>
      </c>
      <c r="D1023" t="s">
        <v>9240</v>
      </c>
      <c r="E1023" t="s">
        <v>9241</v>
      </c>
      <c r="F1023" t="s">
        <v>2358</v>
      </c>
      <c r="G1023" t="s">
        <v>403</v>
      </c>
      <c r="H1023" t="s">
        <v>1171</v>
      </c>
      <c r="I1023" t="s">
        <v>405</v>
      </c>
      <c r="J1023" t="s">
        <v>9242</v>
      </c>
      <c r="K1023" t="s">
        <v>9242</v>
      </c>
      <c r="L1023" t="s">
        <v>9243</v>
      </c>
      <c r="M1023" t="s">
        <v>405</v>
      </c>
      <c r="N1023" t="s">
        <v>9244</v>
      </c>
      <c r="O1023" t="s">
        <v>9245</v>
      </c>
      <c r="P1023" t="s">
        <v>9246</v>
      </c>
      <c r="Q1023" t="s">
        <v>1245</v>
      </c>
      <c r="R1023" t="s">
        <v>9242</v>
      </c>
      <c r="S1023" t="s">
        <v>9242</v>
      </c>
      <c r="T1023" t="s">
        <v>9243</v>
      </c>
      <c r="U1023" t="s">
        <v>9247</v>
      </c>
      <c r="V1023" t="s">
        <v>9248</v>
      </c>
      <c r="W1023" t="s">
        <v>1024</v>
      </c>
      <c r="X1023" t="s">
        <v>1029</v>
      </c>
      <c r="Y1023" t="s">
        <v>1024</v>
      </c>
      <c r="Z1023" t="s">
        <v>1029</v>
      </c>
      <c r="AA1023" t="s">
        <v>642</v>
      </c>
      <c r="AB1023" t="s">
        <v>643</v>
      </c>
      <c r="AC1023" t="s">
        <v>642</v>
      </c>
      <c r="AD1023" t="s">
        <v>643</v>
      </c>
      <c r="AE1023" t="s">
        <v>642</v>
      </c>
      <c r="AF1023" t="s">
        <v>643</v>
      </c>
      <c r="AG1023" t="s">
        <v>2404</v>
      </c>
      <c r="AH1023" t="s">
        <v>2580</v>
      </c>
      <c r="AI1023" t="s">
        <v>2404</v>
      </c>
      <c r="AJ1023" t="s">
        <v>2580</v>
      </c>
      <c r="AK1023" t="s">
        <v>517</v>
      </c>
      <c r="AL1023" t="s">
        <v>592</v>
      </c>
      <c r="AM1023" t="s">
        <v>426</v>
      </c>
      <c r="AN1023" t="s">
        <v>427</v>
      </c>
      <c r="AO1023" t="s">
        <v>840</v>
      </c>
      <c r="AP1023" t="s">
        <v>429</v>
      </c>
      <c r="AQ1023" t="s">
        <v>483</v>
      </c>
      <c r="AR1023" t="s">
        <v>431</v>
      </c>
      <c r="AS1023" t="s">
        <v>548</v>
      </c>
      <c r="AT1023" t="s">
        <v>431</v>
      </c>
      <c r="AU1023" t="s">
        <v>433</v>
      </c>
      <c r="AV1023" t="s">
        <v>479</v>
      </c>
      <c r="AW1023" t="s">
        <v>480</v>
      </c>
      <c r="AX1023" t="s">
        <v>1809</v>
      </c>
      <c r="AY1023" t="s">
        <v>431</v>
      </c>
      <c r="AZ1023" t="s">
        <v>438</v>
      </c>
      <c r="BA1023" t="s">
        <v>438</v>
      </c>
      <c r="BB1023" t="s">
        <v>438</v>
      </c>
      <c r="BC1023" t="s">
        <v>438</v>
      </c>
      <c r="BD1023" t="s">
        <v>439</v>
      </c>
      <c r="BE1023" t="s">
        <v>483</v>
      </c>
      <c r="BF1023" t="s">
        <v>441</v>
      </c>
      <c r="BG1023" t="s">
        <v>442</v>
      </c>
      <c r="BH1023" t="s">
        <v>438</v>
      </c>
      <c r="BI1023" t="s">
        <v>442</v>
      </c>
      <c r="BJ1023" t="s">
        <v>3138</v>
      </c>
      <c r="BL1023" t="s">
        <v>3138</v>
      </c>
      <c r="BM1023" t="s">
        <v>844</v>
      </c>
      <c r="BN1023" t="s">
        <v>444</v>
      </c>
    </row>
    <row r="1024" spans="1:66">
      <c r="A1024">
        <v>1020</v>
      </c>
      <c r="B1024" t="s">
        <v>186</v>
      </c>
      <c r="C1024" t="s">
        <v>9249</v>
      </c>
      <c r="D1024" t="s">
        <v>9250</v>
      </c>
      <c r="E1024" t="s">
        <v>9251</v>
      </c>
      <c r="F1024" t="s">
        <v>2358</v>
      </c>
      <c r="G1024" t="s">
        <v>403</v>
      </c>
      <c r="H1024" t="s">
        <v>1171</v>
      </c>
      <c r="I1024" t="s">
        <v>405</v>
      </c>
      <c r="J1024" t="s">
        <v>9252</v>
      </c>
      <c r="K1024" t="s">
        <v>9252</v>
      </c>
      <c r="L1024" t="s">
        <v>9253</v>
      </c>
      <c r="M1024" t="s">
        <v>405</v>
      </c>
      <c r="N1024" t="s">
        <v>9254</v>
      </c>
      <c r="O1024" t="s">
        <v>9255</v>
      </c>
      <c r="P1024" t="s">
        <v>9256</v>
      </c>
      <c r="Q1024" t="s">
        <v>9257</v>
      </c>
      <c r="R1024" t="s">
        <v>9252</v>
      </c>
      <c r="S1024" t="s">
        <v>9252</v>
      </c>
      <c r="T1024" t="s">
        <v>9253</v>
      </c>
      <c r="U1024" t="s">
        <v>9258</v>
      </c>
      <c r="V1024" t="s">
        <v>9259</v>
      </c>
      <c r="W1024" t="s">
        <v>979</v>
      </c>
      <c r="X1024" t="s">
        <v>1249</v>
      </c>
      <c r="Y1024" t="s">
        <v>979</v>
      </c>
      <c r="Z1024" t="s">
        <v>1249</v>
      </c>
      <c r="AA1024" t="s">
        <v>1250</v>
      </c>
      <c r="AB1024" t="s">
        <v>3054</v>
      </c>
      <c r="AC1024" t="s">
        <v>4277</v>
      </c>
      <c r="AD1024" t="s">
        <v>2150</v>
      </c>
      <c r="AE1024" t="s">
        <v>2149</v>
      </c>
      <c r="AF1024" t="s">
        <v>2150</v>
      </c>
      <c r="AG1024" t="s">
        <v>2952</v>
      </c>
      <c r="AH1024" t="s">
        <v>9260</v>
      </c>
      <c r="AI1024" t="s">
        <v>6666</v>
      </c>
      <c r="AJ1024" t="s">
        <v>9260</v>
      </c>
      <c r="AK1024" t="s">
        <v>517</v>
      </c>
      <c r="AL1024" t="s">
        <v>518</v>
      </c>
      <c r="AM1024" t="s">
        <v>426</v>
      </c>
      <c r="AN1024" t="s">
        <v>427</v>
      </c>
      <c r="AO1024" t="s">
        <v>428</v>
      </c>
      <c r="AP1024" t="s">
        <v>429</v>
      </c>
      <c r="AQ1024" t="s">
        <v>2704</v>
      </c>
      <c r="AR1024" t="s">
        <v>431</v>
      </c>
      <c r="AS1024" t="s">
        <v>7157</v>
      </c>
      <c r="AT1024" t="s">
        <v>431</v>
      </c>
      <c r="AU1024" t="s">
        <v>520</v>
      </c>
      <c r="AV1024" t="s">
        <v>674</v>
      </c>
      <c r="AW1024" t="s">
        <v>521</v>
      </c>
      <c r="AX1024" t="s">
        <v>480</v>
      </c>
      <c r="AY1024" t="s">
        <v>431</v>
      </c>
      <c r="AZ1024" t="s">
        <v>438</v>
      </c>
      <c r="BA1024" t="s">
        <v>438</v>
      </c>
      <c r="BB1024" t="s">
        <v>438</v>
      </c>
      <c r="BC1024" t="s">
        <v>438</v>
      </c>
      <c r="BD1024" t="s">
        <v>439</v>
      </c>
      <c r="BE1024" t="s">
        <v>9261</v>
      </c>
      <c r="BF1024" t="s">
        <v>1006</v>
      </c>
      <c r="BG1024" t="s">
        <v>442</v>
      </c>
      <c r="BH1024" t="s">
        <v>442</v>
      </c>
      <c r="BI1024" t="s">
        <v>438</v>
      </c>
      <c r="BJ1024" t="s">
        <v>2952</v>
      </c>
      <c r="BK1024" t="s">
        <v>2952</v>
      </c>
      <c r="BM1024" t="s">
        <v>844</v>
      </c>
      <c r="BN1024" t="s">
        <v>524</v>
      </c>
    </row>
    <row r="1025" spans="1:66">
      <c r="A1025">
        <v>1021</v>
      </c>
      <c r="B1025" t="s">
        <v>186</v>
      </c>
      <c r="C1025" t="s">
        <v>9262</v>
      </c>
      <c r="D1025" t="s">
        <v>9263</v>
      </c>
      <c r="E1025" t="s">
        <v>9264</v>
      </c>
      <c r="F1025" t="s">
        <v>2358</v>
      </c>
      <c r="G1025" t="s">
        <v>403</v>
      </c>
      <c r="H1025" t="s">
        <v>827</v>
      </c>
      <c r="I1025" t="s">
        <v>405</v>
      </c>
      <c r="J1025" t="s">
        <v>447</v>
      </c>
      <c r="K1025" t="s">
        <v>447</v>
      </c>
      <c r="L1025" t="s">
        <v>629</v>
      </c>
      <c r="M1025" t="s">
        <v>9185</v>
      </c>
      <c r="N1025" t="s">
        <v>9265</v>
      </c>
      <c r="O1025" t="s">
        <v>9266</v>
      </c>
      <c r="P1025" t="s">
        <v>9267</v>
      </c>
      <c r="Q1025" t="s">
        <v>9268</v>
      </c>
      <c r="R1025" t="s">
        <v>447</v>
      </c>
      <c r="S1025" t="s">
        <v>447</v>
      </c>
      <c r="T1025" t="s">
        <v>629</v>
      </c>
      <c r="U1025" t="s">
        <v>9264</v>
      </c>
      <c r="V1025" t="s">
        <v>9269</v>
      </c>
      <c r="W1025" t="s">
        <v>977</v>
      </c>
      <c r="X1025" t="s">
        <v>978</v>
      </c>
      <c r="Y1025" t="s">
        <v>7128</v>
      </c>
      <c r="Z1025" t="s">
        <v>2718</v>
      </c>
      <c r="AA1025" t="s">
        <v>301</v>
      </c>
      <c r="AB1025" t="s">
        <v>4110</v>
      </c>
      <c r="AC1025" t="s">
        <v>272</v>
      </c>
      <c r="AD1025" t="s">
        <v>9270</v>
      </c>
      <c r="AE1025" t="s">
        <v>2149</v>
      </c>
      <c r="AF1025" t="s">
        <v>3773</v>
      </c>
      <c r="AG1025" t="s">
        <v>3773</v>
      </c>
      <c r="AH1025" t="s">
        <v>9271</v>
      </c>
      <c r="AI1025" t="s">
        <v>9272</v>
      </c>
      <c r="AJ1025" t="s">
        <v>9273</v>
      </c>
      <c r="AK1025" t="s">
        <v>517</v>
      </c>
      <c r="AL1025" t="s">
        <v>518</v>
      </c>
      <c r="AM1025" t="s">
        <v>426</v>
      </c>
      <c r="AN1025" t="s">
        <v>427</v>
      </c>
      <c r="AO1025" t="s">
        <v>593</v>
      </c>
      <c r="AP1025" t="s">
        <v>429</v>
      </c>
      <c r="AQ1025" t="s">
        <v>9274</v>
      </c>
      <c r="AR1025" t="s">
        <v>431</v>
      </c>
      <c r="AS1025" t="s">
        <v>477</v>
      </c>
      <c r="AT1025" t="s">
        <v>431</v>
      </c>
      <c r="AU1025" t="s">
        <v>433</v>
      </c>
      <c r="AV1025" t="s">
        <v>906</v>
      </c>
      <c r="AW1025" t="s">
        <v>521</v>
      </c>
      <c r="AX1025" t="s">
        <v>1604</v>
      </c>
      <c r="AY1025" t="s">
        <v>437</v>
      </c>
      <c r="AZ1025" t="s">
        <v>438</v>
      </c>
      <c r="BA1025" t="s">
        <v>438</v>
      </c>
      <c r="BB1025" t="s">
        <v>438</v>
      </c>
      <c r="BC1025" t="s">
        <v>438</v>
      </c>
      <c r="BD1025" t="s">
        <v>439</v>
      </c>
      <c r="BE1025" t="s">
        <v>9275</v>
      </c>
      <c r="BF1025" t="s">
        <v>441</v>
      </c>
      <c r="BG1025" t="s">
        <v>442</v>
      </c>
      <c r="BH1025" t="s">
        <v>438</v>
      </c>
      <c r="BI1025" t="s">
        <v>438</v>
      </c>
      <c r="BJ1025" t="s">
        <v>9271</v>
      </c>
      <c r="BM1025" t="s">
        <v>523</v>
      </c>
      <c r="BN1025" t="s">
        <v>444</v>
      </c>
    </row>
    <row r="1026" spans="1:66">
      <c r="A1026">
        <v>1022</v>
      </c>
      <c r="B1026" t="s">
        <v>186</v>
      </c>
      <c r="C1026" t="s">
        <v>9276</v>
      </c>
      <c r="D1026" t="s">
        <v>9277</v>
      </c>
      <c r="E1026" t="s">
        <v>9278</v>
      </c>
      <c r="F1026" t="s">
        <v>2358</v>
      </c>
      <c r="G1026" t="s">
        <v>403</v>
      </c>
      <c r="H1026" t="s">
        <v>1171</v>
      </c>
      <c r="I1026" t="s">
        <v>405</v>
      </c>
      <c r="J1026" t="s">
        <v>447</v>
      </c>
      <c r="K1026" t="s">
        <v>447</v>
      </c>
      <c r="L1026" t="s">
        <v>629</v>
      </c>
      <c r="M1026" t="s">
        <v>405</v>
      </c>
      <c r="N1026" t="s">
        <v>9279</v>
      </c>
      <c r="O1026" t="s">
        <v>9280</v>
      </c>
      <c r="P1026" t="s">
        <v>2606</v>
      </c>
      <c r="Q1026" t="s">
        <v>9281</v>
      </c>
      <c r="R1026" t="s">
        <v>447</v>
      </c>
      <c r="S1026" t="s">
        <v>447</v>
      </c>
      <c r="T1026" t="s">
        <v>629</v>
      </c>
      <c r="U1026" t="s">
        <v>9282</v>
      </c>
      <c r="V1026" t="s">
        <v>9283</v>
      </c>
      <c r="W1026" t="s">
        <v>643</v>
      </c>
      <c r="X1026" t="s">
        <v>2580</v>
      </c>
      <c r="Y1026" t="s">
        <v>643</v>
      </c>
      <c r="Z1026" t="s">
        <v>2580</v>
      </c>
      <c r="AA1026" t="s">
        <v>285</v>
      </c>
      <c r="AB1026" t="s">
        <v>2841</v>
      </c>
      <c r="AC1026" t="s">
        <v>272</v>
      </c>
      <c r="AD1026" t="s">
        <v>2841</v>
      </c>
      <c r="AE1026" t="s">
        <v>9284</v>
      </c>
      <c r="AF1026" t="s">
        <v>2841</v>
      </c>
      <c r="AG1026" t="s">
        <v>9285</v>
      </c>
      <c r="AH1026" t="s">
        <v>2841</v>
      </c>
      <c r="AI1026" t="s">
        <v>9285</v>
      </c>
      <c r="AJ1026" t="s">
        <v>2841</v>
      </c>
      <c r="AK1026" t="s">
        <v>517</v>
      </c>
      <c r="AL1026" t="s">
        <v>518</v>
      </c>
      <c r="AM1026" t="s">
        <v>474</v>
      </c>
      <c r="AN1026" t="s">
        <v>427</v>
      </c>
      <c r="AO1026" t="s">
        <v>1268</v>
      </c>
      <c r="AP1026" t="s">
        <v>429</v>
      </c>
      <c r="AQ1026" t="s">
        <v>9286</v>
      </c>
      <c r="AR1026" t="s">
        <v>437</v>
      </c>
      <c r="AS1026" t="s">
        <v>548</v>
      </c>
      <c r="AT1026" t="s">
        <v>431</v>
      </c>
      <c r="AU1026" t="s">
        <v>520</v>
      </c>
      <c r="AV1026" t="s">
        <v>674</v>
      </c>
      <c r="AW1026" t="s">
        <v>521</v>
      </c>
      <c r="AX1026" t="s">
        <v>883</v>
      </c>
      <c r="AY1026" t="s">
        <v>437</v>
      </c>
      <c r="AZ1026" t="s">
        <v>438</v>
      </c>
      <c r="BA1026" t="s">
        <v>438</v>
      </c>
      <c r="BB1026" t="s">
        <v>438</v>
      </c>
      <c r="BC1026" t="s">
        <v>438</v>
      </c>
      <c r="BD1026" t="s">
        <v>482</v>
      </c>
      <c r="BE1026" t="s">
        <v>9287</v>
      </c>
      <c r="BF1026" t="s">
        <v>441</v>
      </c>
      <c r="BG1026" t="s">
        <v>442</v>
      </c>
      <c r="BH1026" t="s">
        <v>442</v>
      </c>
      <c r="BI1026" t="s">
        <v>438</v>
      </c>
      <c r="BJ1026" t="s">
        <v>7761</v>
      </c>
      <c r="BK1026" t="s">
        <v>7761</v>
      </c>
      <c r="BM1026" t="s">
        <v>845</v>
      </c>
      <c r="BN1026" t="s">
        <v>443</v>
      </c>
    </row>
    <row r="1027" spans="1:66">
      <c r="A1027">
        <v>1023</v>
      </c>
      <c r="B1027" t="s">
        <v>186</v>
      </c>
      <c r="C1027" t="s">
        <v>9288</v>
      </c>
      <c r="D1027" t="s">
        <v>9289</v>
      </c>
      <c r="E1027" t="s">
        <v>9288</v>
      </c>
      <c r="F1027" t="s">
        <v>2358</v>
      </c>
      <c r="G1027" t="s">
        <v>403</v>
      </c>
      <c r="H1027" t="s">
        <v>598</v>
      </c>
      <c r="I1027" t="s">
        <v>405</v>
      </c>
      <c r="J1027" t="s">
        <v>9290</v>
      </c>
      <c r="K1027" t="s">
        <v>405</v>
      </c>
      <c r="L1027" t="s">
        <v>9291</v>
      </c>
      <c r="M1027" t="s">
        <v>405</v>
      </c>
      <c r="N1027" t="s">
        <v>682</v>
      </c>
      <c r="O1027" t="s">
        <v>9292</v>
      </c>
      <c r="P1027" t="s">
        <v>9293</v>
      </c>
      <c r="Q1027" t="s">
        <v>9294</v>
      </c>
      <c r="R1027" t="s">
        <v>9290</v>
      </c>
      <c r="S1027" t="s">
        <v>405</v>
      </c>
      <c r="T1027" t="s">
        <v>9291</v>
      </c>
      <c r="U1027" t="s">
        <v>9295</v>
      </c>
      <c r="V1027" t="s">
        <v>9296</v>
      </c>
      <c r="W1027" t="s">
        <v>1179</v>
      </c>
      <c r="X1027" t="s">
        <v>641</v>
      </c>
      <c r="Y1027" t="s">
        <v>1179</v>
      </c>
      <c r="Z1027" t="s">
        <v>641</v>
      </c>
      <c r="AA1027" t="s">
        <v>642</v>
      </c>
      <c r="AB1027" t="s">
        <v>643</v>
      </c>
      <c r="AC1027" t="s">
        <v>642</v>
      </c>
      <c r="AD1027" t="s">
        <v>643</v>
      </c>
      <c r="AE1027" t="s">
        <v>642</v>
      </c>
      <c r="AF1027" t="s">
        <v>643</v>
      </c>
      <c r="AG1027" t="s">
        <v>2404</v>
      </c>
      <c r="AH1027" t="s">
        <v>8031</v>
      </c>
      <c r="AI1027" t="s">
        <v>2404</v>
      </c>
      <c r="AJ1027" t="s">
        <v>8031</v>
      </c>
      <c r="AK1027" t="s">
        <v>517</v>
      </c>
      <c r="AL1027" t="s">
        <v>518</v>
      </c>
      <c r="AM1027" t="s">
        <v>1048</v>
      </c>
      <c r="AN1027" t="s">
        <v>427</v>
      </c>
      <c r="AO1027" t="s">
        <v>428</v>
      </c>
      <c r="AP1027" t="s">
        <v>429</v>
      </c>
      <c r="AQ1027" t="s">
        <v>573</v>
      </c>
      <c r="AR1027" t="s">
        <v>431</v>
      </c>
      <c r="AS1027" t="s">
        <v>477</v>
      </c>
      <c r="AT1027" t="s">
        <v>431</v>
      </c>
      <c r="AU1027" t="s">
        <v>520</v>
      </c>
      <c r="AV1027" t="s">
        <v>479</v>
      </c>
      <c r="AW1027" t="s">
        <v>521</v>
      </c>
      <c r="AX1027" t="s">
        <v>521</v>
      </c>
      <c r="AY1027" t="s">
        <v>431</v>
      </c>
      <c r="AZ1027" t="s">
        <v>438</v>
      </c>
      <c r="BA1027" t="s">
        <v>438</v>
      </c>
      <c r="BB1027" t="s">
        <v>438</v>
      </c>
      <c r="BC1027" t="s">
        <v>438</v>
      </c>
      <c r="BD1027" t="s">
        <v>439</v>
      </c>
      <c r="BE1027" t="s">
        <v>573</v>
      </c>
      <c r="BF1027" t="s">
        <v>441</v>
      </c>
      <c r="BG1027" t="s">
        <v>438</v>
      </c>
      <c r="BH1027" t="s">
        <v>438</v>
      </c>
      <c r="BI1027" t="s">
        <v>442</v>
      </c>
      <c r="BL1027" t="s">
        <v>8031</v>
      </c>
      <c r="BM1027" t="s">
        <v>444</v>
      </c>
      <c r="BN1027" t="s">
        <v>444</v>
      </c>
    </row>
    <row r="1028" spans="1:66">
      <c r="A1028">
        <v>1024</v>
      </c>
      <c r="B1028" t="s">
        <v>486</v>
      </c>
      <c r="C1028" t="s">
        <v>9297</v>
      </c>
      <c r="D1028" t="s">
        <v>9298</v>
      </c>
      <c r="BM1028" t="s">
        <v>9299</v>
      </c>
      <c r="BN1028" t="s">
        <v>8550</v>
      </c>
    </row>
    <row r="1029" spans="1:66">
      <c r="A1029">
        <v>1025</v>
      </c>
      <c r="B1029" t="s">
        <v>1395</v>
      </c>
      <c r="C1029" t="s">
        <v>9300</v>
      </c>
      <c r="D1029" t="s">
        <v>9301</v>
      </c>
      <c r="BM1029" t="s">
        <v>845</v>
      </c>
      <c r="BN1029" t="s">
        <v>485</v>
      </c>
    </row>
    <row r="1030" spans="1:66">
      <c r="A1030">
        <v>1026</v>
      </c>
      <c r="B1030" t="s">
        <v>186</v>
      </c>
      <c r="C1030" t="s">
        <v>9302</v>
      </c>
      <c r="D1030" t="s">
        <v>9303</v>
      </c>
      <c r="E1030" t="s">
        <v>9304</v>
      </c>
      <c r="F1030" t="s">
        <v>2358</v>
      </c>
      <c r="G1030" t="s">
        <v>403</v>
      </c>
      <c r="H1030" t="s">
        <v>578</v>
      </c>
      <c r="I1030" t="s">
        <v>405</v>
      </c>
      <c r="J1030" t="s">
        <v>9305</v>
      </c>
      <c r="K1030" t="s">
        <v>9305</v>
      </c>
      <c r="L1030" t="s">
        <v>9306</v>
      </c>
      <c r="M1030" t="s">
        <v>9307</v>
      </c>
      <c r="N1030" t="s">
        <v>9308</v>
      </c>
      <c r="O1030" t="s">
        <v>9309</v>
      </c>
      <c r="P1030" t="s">
        <v>9310</v>
      </c>
      <c r="Q1030" t="s">
        <v>9311</v>
      </c>
      <c r="R1030" t="s">
        <v>9305</v>
      </c>
      <c r="S1030" t="s">
        <v>9305</v>
      </c>
      <c r="T1030" t="s">
        <v>9306</v>
      </c>
      <c r="U1030" t="s">
        <v>9312</v>
      </c>
      <c r="V1030" t="s">
        <v>9313</v>
      </c>
      <c r="W1030" t="s">
        <v>975</v>
      </c>
      <c r="X1030" t="s">
        <v>641</v>
      </c>
      <c r="Y1030" t="s">
        <v>975</v>
      </c>
      <c r="Z1030" t="s">
        <v>641</v>
      </c>
      <c r="AA1030" t="s">
        <v>642</v>
      </c>
      <c r="AB1030" t="s">
        <v>643</v>
      </c>
      <c r="AC1030" t="s">
        <v>642</v>
      </c>
      <c r="AD1030" t="s">
        <v>643</v>
      </c>
      <c r="AE1030" t="s">
        <v>642</v>
      </c>
      <c r="AF1030" t="s">
        <v>643</v>
      </c>
      <c r="AG1030" t="s">
        <v>2404</v>
      </c>
      <c r="AH1030" t="s">
        <v>2405</v>
      </c>
      <c r="AI1030" t="s">
        <v>3138</v>
      </c>
      <c r="AJ1030" t="s">
        <v>2580</v>
      </c>
      <c r="AK1030" t="s">
        <v>517</v>
      </c>
      <c r="AL1030" t="s">
        <v>592</v>
      </c>
      <c r="AM1030" t="s">
        <v>1048</v>
      </c>
      <c r="AN1030" t="s">
        <v>427</v>
      </c>
      <c r="AO1030" t="s">
        <v>428</v>
      </c>
      <c r="AP1030" t="s">
        <v>429</v>
      </c>
      <c r="AQ1030" t="s">
        <v>483</v>
      </c>
      <c r="AR1030" t="s">
        <v>431</v>
      </c>
      <c r="AS1030" t="s">
        <v>477</v>
      </c>
      <c r="AT1030" t="s">
        <v>431</v>
      </c>
      <c r="AU1030" t="s">
        <v>520</v>
      </c>
      <c r="AV1030" t="s">
        <v>479</v>
      </c>
      <c r="AW1030" t="s">
        <v>521</v>
      </c>
      <c r="AX1030" t="s">
        <v>480</v>
      </c>
      <c r="AY1030" t="s">
        <v>431</v>
      </c>
      <c r="AZ1030" t="s">
        <v>438</v>
      </c>
      <c r="BA1030" t="s">
        <v>438</v>
      </c>
      <c r="BB1030" t="s">
        <v>438</v>
      </c>
      <c r="BC1030" t="s">
        <v>438</v>
      </c>
      <c r="BD1030" t="s">
        <v>439</v>
      </c>
      <c r="BE1030" t="s">
        <v>483</v>
      </c>
      <c r="BG1030" t="s">
        <v>442</v>
      </c>
      <c r="BH1030" t="s">
        <v>442</v>
      </c>
      <c r="BI1030" t="s">
        <v>438</v>
      </c>
      <c r="BJ1030" t="s">
        <v>2344</v>
      </c>
      <c r="BK1030" t="s">
        <v>2555</v>
      </c>
      <c r="BM1030" t="s">
        <v>444</v>
      </c>
      <c r="BN1030" t="s">
        <v>447</v>
      </c>
    </row>
    <row r="1031" spans="1:66">
      <c r="A1031">
        <v>1027</v>
      </c>
      <c r="B1031" t="s">
        <v>186</v>
      </c>
      <c r="C1031" t="s">
        <v>9314</v>
      </c>
      <c r="D1031" t="s">
        <v>9315</v>
      </c>
      <c r="E1031" t="s">
        <v>9314</v>
      </c>
      <c r="F1031" t="s">
        <v>2358</v>
      </c>
      <c r="G1031" t="s">
        <v>403</v>
      </c>
      <c r="H1031" t="s">
        <v>747</v>
      </c>
      <c r="I1031" t="s">
        <v>405</v>
      </c>
      <c r="J1031" t="s">
        <v>9316</v>
      </c>
      <c r="K1031" t="s">
        <v>405</v>
      </c>
      <c r="L1031" t="s">
        <v>9317</v>
      </c>
      <c r="M1031" t="s">
        <v>405</v>
      </c>
      <c r="N1031" t="s">
        <v>9318</v>
      </c>
      <c r="O1031" t="s">
        <v>9319</v>
      </c>
      <c r="P1031" t="s">
        <v>9320</v>
      </c>
      <c r="Q1031" t="s">
        <v>9321</v>
      </c>
      <c r="R1031" t="s">
        <v>9316</v>
      </c>
      <c r="S1031" t="s">
        <v>405</v>
      </c>
      <c r="T1031" t="s">
        <v>9317</v>
      </c>
      <c r="U1031" t="s">
        <v>9322</v>
      </c>
      <c r="V1031" t="s">
        <v>9323</v>
      </c>
      <c r="W1031" t="s">
        <v>973</v>
      </c>
      <c r="X1031" t="s">
        <v>1619</v>
      </c>
      <c r="Y1031" t="s">
        <v>1218</v>
      </c>
      <c r="Z1031" t="s">
        <v>1687</v>
      </c>
      <c r="AA1031" t="s">
        <v>1838</v>
      </c>
      <c r="AB1031" t="s">
        <v>643</v>
      </c>
      <c r="AC1031" t="s">
        <v>2344</v>
      </c>
      <c r="AD1031" t="s">
        <v>2405</v>
      </c>
      <c r="AE1031" t="s">
        <v>2879</v>
      </c>
      <c r="AF1031" t="s">
        <v>2347</v>
      </c>
      <c r="AG1031" t="s">
        <v>2348</v>
      </c>
      <c r="AH1031" t="s">
        <v>2349</v>
      </c>
      <c r="AI1031" t="s">
        <v>2350</v>
      </c>
      <c r="AJ1031" t="s">
        <v>2351</v>
      </c>
      <c r="AK1031" t="s">
        <v>425</v>
      </c>
      <c r="AM1031" t="s">
        <v>474</v>
      </c>
      <c r="AN1031" t="s">
        <v>427</v>
      </c>
      <c r="AO1031" t="s">
        <v>9324</v>
      </c>
      <c r="AP1031" t="s">
        <v>9325</v>
      </c>
      <c r="AQ1031" t="s">
        <v>9326</v>
      </c>
      <c r="AR1031" t="s">
        <v>431</v>
      </c>
      <c r="AS1031" t="s">
        <v>1152</v>
      </c>
      <c r="AT1031" t="s">
        <v>431</v>
      </c>
      <c r="AU1031" t="s">
        <v>520</v>
      </c>
      <c r="AV1031" t="s">
        <v>674</v>
      </c>
      <c r="AW1031" t="s">
        <v>521</v>
      </c>
      <c r="AX1031" t="s">
        <v>521</v>
      </c>
      <c r="AY1031" t="s">
        <v>437</v>
      </c>
      <c r="AZ1031" t="s">
        <v>438</v>
      </c>
      <c r="BA1031" t="s">
        <v>438</v>
      </c>
      <c r="BB1031" t="s">
        <v>438</v>
      </c>
      <c r="BC1031" t="s">
        <v>438</v>
      </c>
      <c r="BD1031" t="s">
        <v>439</v>
      </c>
      <c r="BE1031" t="s">
        <v>9327</v>
      </c>
      <c r="BF1031" t="s">
        <v>1742</v>
      </c>
      <c r="BG1031" t="s">
        <v>442</v>
      </c>
      <c r="BH1031" t="s">
        <v>442</v>
      </c>
      <c r="BI1031" t="s">
        <v>438</v>
      </c>
      <c r="BJ1031" t="s">
        <v>2349</v>
      </c>
      <c r="BK1031" t="s">
        <v>2349</v>
      </c>
      <c r="BM1031" t="s">
        <v>1035</v>
      </c>
      <c r="BN1031" t="s">
        <v>444</v>
      </c>
    </row>
    <row r="1032" spans="1:66">
      <c r="A1032">
        <v>1028</v>
      </c>
      <c r="B1032" t="s">
        <v>186</v>
      </c>
      <c r="C1032" t="s">
        <v>9328</v>
      </c>
      <c r="D1032" t="s">
        <v>4807</v>
      </c>
      <c r="E1032" t="s">
        <v>9329</v>
      </c>
      <c r="F1032" t="s">
        <v>2358</v>
      </c>
      <c r="G1032" t="s">
        <v>403</v>
      </c>
      <c r="H1032" t="s">
        <v>1171</v>
      </c>
      <c r="I1032" t="s">
        <v>405</v>
      </c>
      <c r="J1032" t="s">
        <v>405</v>
      </c>
      <c r="K1032" t="s">
        <v>405</v>
      </c>
      <c r="L1032" t="s">
        <v>4808</v>
      </c>
      <c r="M1032" t="s">
        <v>405</v>
      </c>
      <c r="N1032" t="s">
        <v>4809</v>
      </c>
      <c r="O1032" t="s">
        <v>4810</v>
      </c>
      <c r="P1032" t="s">
        <v>8119</v>
      </c>
      <c r="Q1032" t="s">
        <v>4811</v>
      </c>
      <c r="R1032" t="s">
        <v>405</v>
      </c>
      <c r="S1032" t="s">
        <v>405</v>
      </c>
      <c r="T1032" t="s">
        <v>4808</v>
      </c>
      <c r="U1032" t="s">
        <v>4812</v>
      </c>
      <c r="V1032" t="s">
        <v>4813</v>
      </c>
      <c r="W1032" t="s">
        <v>642</v>
      </c>
      <c r="X1032" t="s">
        <v>3600</v>
      </c>
      <c r="Y1032" t="s">
        <v>2769</v>
      </c>
      <c r="Z1032" t="s">
        <v>1085</v>
      </c>
      <c r="AA1032" t="s">
        <v>1086</v>
      </c>
      <c r="AB1032" t="s">
        <v>2539</v>
      </c>
      <c r="AC1032" t="s">
        <v>2419</v>
      </c>
      <c r="AD1032" t="s">
        <v>643</v>
      </c>
      <c r="AE1032" t="s">
        <v>2404</v>
      </c>
      <c r="AF1032" t="s">
        <v>2951</v>
      </c>
      <c r="AG1032" t="s">
        <v>2490</v>
      </c>
      <c r="AH1032" t="s">
        <v>3127</v>
      </c>
      <c r="AI1032" t="s">
        <v>2490</v>
      </c>
      <c r="AJ1032" t="s">
        <v>3127</v>
      </c>
      <c r="AK1032" t="s">
        <v>517</v>
      </c>
      <c r="AL1032" t="s">
        <v>644</v>
      </c>
      <c r="AM1032" t="s">
        <v>426</v>
      </c>
      <c r="AN1032" t="s">
        <v>427</v>
      </c>
      <c r="AO1032" t="s">
        <v>428</v>
      </c>
      <c r="AP1032" t="s">
        <v>429</v>
      </c>
      <c r="AQ1032" t="s">
        <v>4814</v>
      </c>
      <c r="AR1032" t="s">
        <v>431</v>
      </c>
      <c r="AS1032" t="s">
        <v>432</v>
      </c>
      <c r="AT1032" t="s">
        <v>431</v>
      </c>
      <c r="AU1032" t="s">
        <v>520</v>
      </c>
      <c r="AV1032" t="s">
        <v>479</v>
      </c>
      <c r="AW1032" t="s">
        <v>480</v>
      </c>
      <c r="AX1032" t="s">
        <v>481</v>
      </c>
      <c r="AY1032" t="s">
        <v>431</v>
      </c>
      <c r="AZ1032" t="s">
        <v>438</v>
      </c>
      <c r="BA1032" t="s">
        <v>438</v>
      </c>
      <c r="BB1032" t="s">
        <v>438</v>
      </c>
      <c r="BC1032" t="s">
        <v>438</v>
      </c>
      <c r="BD1032" t="s">
        <v>482</v>
      </c>
      <c r="BE1032" t="s">
        <v>4815</v>
      </c>
      <c r="BF1032" t="s">
        <v>1349</v>
      </c>
      <c r="BG1032" t="s">
        <v>442</v>
      </c>
      <c r="BH1032" t="s">
        <v>442</v>
      </c>
      <c r="BI1032" t="s">
        <v>438</v>
      </c>
      <c r="BJ1032" t="s">
        <v>3127</v>
      </c>
      <c r="BK1032" t="s">
        <v>3127</v>
      </c>
      <c r="BM1032" t="s">
        <v>524</v>
      </c>
      <c r="BN1032" t="s">
        <v>845</v>
      </c>
    </row>
    <row r="1033" spans="1:66">
      <c r="A1033">
        <v>1029</v>
      </c>
      <c r="B1033" t="s">
        <v>186</v>
      </c>
      <c r="C1033" t="s">
        <v>9330</v>
      </c>
      <c r="D1033" t="s">
        <v>4807</v>
      </c>
      <c r="E1033" t="s">
        <v>9330</v>
      </c>
      <c r="F1033" t="s">
        <v>2358</v>
      </c>
      <c r="G1033" t="s">
        <v>403</v>
      </c>
      <c r="H1033" t="s">
        <v>1171</v>
      </c>
      <c r="I1033" t="s">
        <v>405</v>
      </c>
      <c r="J1033" t="s">
        <v>405</v>
      </c>
      <c r="K1033" t="s">
        <v>405</v>
      </c>
      <c r="L1033" t="s">
        <v>8117</v>
      </c>
      <c r="M1033" t="s">
        <v>405</v>
      </c>
      <c r="N1033" t="s">
        <v>4809</v>
      </c>
      <c r="O1033" t="s">
        <v>8118</v>
      </c>
      <c r="P1033" t="s">
        <v>9331</v>
      </c>
      <c r="Q1033" t="s">
        <v>9331</v>
      </c>
      <c r="R1033" t="s">
        <v>405</v>
      </c>
      <c r="S1033" t="s">
        <v>405</v>
      </c>
      <c r="T1033" t="s">
        <v>8117</v>
      </c>
      <c r="U1033" t="s">
        <v>4812</v>
      </c>
      <c r="V1033" t="s">
        <v>4813</v>
      </c>
      <c r="W1033" t="s">
        <v>642</v>
      </c>
      <c r="X1033" t="s">
        <v>3600</v>
      </c>
      <c r="Y1033" t="s">
        <v>2769</v>
      </c>
      <c r="Z1033" t="s">
        <v>2769</v>
      </c>
      <c r="AA1033" t="s">
        <v>1086</v>
      </c>
      <c r="AB1033" t="s">
        <v>2539</v>
      </c>
      <c r="AC1033" t="s">
        <v>2419</v>
      </c>
      <c r="AD1033" t="s">
        <v>643</v>
      </c>
      <c r="AE1033" t="s">
        <v>2404</v>
      </c>
      <c r="AF1033" t="s">
        <v>2951</v>
      </c>
      <c r="AG1033" t="s">
        <v>2490</v>
      </c>
      <c r="AH1033" t="s">
        <v>3127</v>
      </c>
      <c r="AI1033" t="s">
        <v>2490</v>
      </c>
      <c r="AJ1033" t="s">
        <v>3127</v>
      </c>
      <c r="AK1033" t="s">
        <v>517</v>
      </c>
      <c r="AL1033" t="s">
        <v>644</v>
      </c>
      <c r="AM1033" t="s">
        <v>426</v>
      </c>
      <c r="AN1033" t="s">
        <v>427</v>
      </c>
      <c r="AO1033" t="s">
        <v>428</v>
      </c>
      <c r="AP1033" t="s">
        <v>429</v>
      </c>
      <c r="AQ1033" t="s">
        <v>4814</v>
      </c>
      <c r="AR1033" t="s">
        <v>431</v>
      </c>
      <c r="AS1033" t="s">
        <v>432</v>
      </c>
      <c r="AT1033" t="s">
        <v>431</v>
      </c>
      <c r="AU1033" t="s">
        <v>520</v>
      </c>
      <c r="AV1033" t="s">
        <v>479</v>
      </c>
      <c r="AW1033" t="s">
        <v>480</v>
      </c>
      <c r="AX1033" t="s">
        <v>481</v>
      </c>
      <c r="AY1033" t="s">
        <v>431</v>
      </c>
      <c r="AZ1033" t="s">
        <v>438</v>
      </c>
      <c r="BA1033" t="s">
        <v>438</v>
      </c>
      <c r="BB1033" t="s">
        <v>438</v>
      </c>
      <c r="BC1033" t="s">
        <v>438</v>
      </c>
      <c r="BD1033" t="s">
        <v>482</v>
      </c>
      <c r="BE1033" t="s">
        <v>4815</v>
      </c>
      <c r="BF1033" t="s">
        <v>1349</v>
      </c>
      <c r="BG1033" t="s">
        <v>442</v>
      </c>
      <c r="BH1033" t="s">
        <v>442</v>
      </c>
      <c r="BI1033" t="s">
        <v>438</v>
      </c>
      <c r="BJ1033" t="s">
        <v>3127</v>
      </c>
      <c r="BK1033" t="s">
        <v>3127</v>
      </c>
      <c r="BM1033" t="s">
        <v>524</v>
      </c>
      <c r="BN1033" t="s">
        <v>1035</v>
      </c>
    </row>
    <row r="1034" spans="1:66">
      <c r="A1034">
        <v>1030</v>
      </c>
      <c r="B1034" t="s">
        <v>186</v>
      </c>
      <c r="C1034" t="s">
        <v>9332</v>
      </c>
      <c r="D1034" t="s">
        <v>5685</v>
      </c>
      <c r="E1034" t="s">
        <v>9332</v>
      </c>
      <c r="F1034" t="s">
        <v>2358</v>
      </c>
      <c r="G1034" t="s">
        <v>403</v>
      </c>
      <c r="H1034" t="s">
        <v>1171</v>
      </c>
      <c r="I1034" t="s">
        <v>405</v>
      </c>
      <c r="J1034" t="s">
        <v>405</v>
      </c>
      <c r="K1034" t="s">
        <v>405</v>
      </c>
      <c r="L1034" t="s">
        <v>5686</v>
      </c>
      <c r="M1034" t="s">
        <v>405</v>
      </c>
      <c r="N1034" t="s">
        <v>5687</v>
      </c>
      <c r="O1034" t="s">
        <v>1784</v>
      </c>
      <c r="P1034" t="s">
        <v>5688</v>
      </c>
      <c r="Q1034" t="s">
        <v>5689</v>
      </c>
      <c r="R1034" t="s">
        <v>405</v>
      </c>
      <c r="S1034" t="s">
        <v>405</v>
      </c>
      <c r="T1034" t="s">
        <v>5686</v>
      </c>
      <c r="U1034" t="s">
        <v>9333</v>
      </c>
      <c r="V1034" t="s">
        <v>5691</v>
      </c>
      <c r="W1034" t="s">
        <v>1147</v>
      </c>
      <c r="X1034" t="s">
        <v>1029</v>
      </c>
      <c r="Y1034" t="s">
        <v>1028</v>
      </c>
      <c r="Z1034" t="s">
        <v>641</v>
      </c>
      <c r="AA1034" t="s">
        <v>642</v>
      </c>
      <c r="AB1034" t="s">
        <v>643</v>
      </c>
      <c r="AC1034" t="s">
        <v>2404</v>
      </c>
      <c r="AD1034" t="s">
        <v>643</v>
      </c>
      <c r="AE1034" t="s">
        <v>3055</v>
      </c>
      <c r="AF1034" t="s">
        <v>1959</v>
      </c>
      <c r="AG1034" t="s">
        <v>1956</v>
      </c>
      <c r="AH1034" t="s">
        <v>3054</v>
      </c>
      <c r="AI1034" t="s">
        <v>4277</v>
      </c>
      <c r="AJ1034" t="s">
        <v>4568</v>
      </c>
      <c r="AK1034" t="s">
        <v>517</v>
      </c>
      <c r="AL1034" t="s">
        <v>518</v>
      </c>
      <c r="AM1034" t="s">
        <v>1048</v>
      </c>
      <c r="AN1034" t="s">
        <v>427</v>
      </c>
      <c r="AO1034" t="s">
        <v>2064</v>
      </c>
      <c r="AP1034" t="s">
        <v>2610</v>
      </c>
      <c r="AQ1034" t="s">
        <v>483</v>
      </c>
      <c r="AR1034" t="s">
        <v>431</v>
      </c>
      <c r="AS1034" t="s">
        <v>477</v>
      </c>
      <c r="AT1034" t="s">
        <v>431</v>
      </c>
      <c r="AU1034" t="s">
        <v>433</v>
      </c>
      <c r="AV1034" t="s">
        <v>674</v>
      </c>
      <c r="AW1034" t="s">
        <v>3524</v>
      </c>
      <c r="AX1034" t="s">
        <v>5692</v>
      </c>
      <c r="AY1034" t="s">
        <v>431</v>
      </c>
      <c r="AZ1034" t="s">
        <v>438</v>
      </c>
      <c r="BA1034" t="s">
        <v>438</v>
      </c>
      <c r="BB1034" t="s">
        <v>438</v>
      </c>
      <c r="BC1034" t="s">
        <v>438</v>
      </c>
      <c r="BD1034" t="s">
        <v>439</v>
      </c>
      <c r="BE1034" t="s">
        <v>9334</v>
      </c>
      <c r="BF1034" t="s">
        <v>1006</v>
      </c>
      <c r="BG1034" t="s">
        <v>442</v>
      </c>
      <c r="BH1034" t="s">
        <v>442</v>
      </c>
      <c r="BI1034" t="s">
        <v>438</v>
      </c>
      <c r="BJ1034" t="s">
        <v>3054</v>
      </c>
      <c r="BK1034" t="s">
        <v>3054</v>
      </c>
      <c r="BM1034" t="s">
        <v>1035</v>
      </c>
      <c r="BN1034" t="s">
        <v>1035</v>
      </c>
    </row>
    <row r="1035" spans="1:66">
      <c r="A1035">
        <v>1031</v>
      </c>
      <c r="B1035" t="s">
        <v>186</v>
      </c>
      <c r="C1035" t="s">
        <v>9335</v>
      </c>
      <c r="D1035" t="s">
        <v>4807</v>
      </c>
      <c r="E1035" t="s">
        <v>9336</v>
      </c>
      <c r="F1035" t="s">
        <v>2358</v>
      </c>
      <c r="G1035" t="s">
        <v>403</v>
      </c>
      <c r="H1035" t="s">
        <v>1171</v>
      </c>
      <c r="I1035" t="s">
        <v>405</v>
      </c>
      <c r="J1035" t="s">
        <v>405</v>
      </c>
      <c r="K1035" t="s">
        <v>405</v>
      </c>
      <c r="L1035" t="s">
        <v>4808</v>
      </c>
      <c r="M1035" t="s">
        <v>405</v>
      </c>
      <c r="N1035" t="s">
        <v>4809</v>
      </c>
      <c r="O1035" t="s">
        <v>8118</v>
      </c>
      <c r="P1035" t="s">
        <v>8119</v>
      </c>
      <c r="Q1035" t="s">
        <v>4811</v>
      </c>
      <c r="R1035" t="s">
        <v>405</v>
      </c>
      <c r="S1035" t="s">
        <v>405</v>
      </c>
      <c r="T1035" t="s">
        <v>4808</v>
      </c>
      <c r="U1035" t="s">
        <v>4812</v>
      </c>
      <c r="V1035" t="s">
        <v>9337</v>
      </c>
      <c r="W1035" t="s">
        <v>642</v>
      </c>
      <c r="X1035" t="s">
        <v>3600</v>
      </c>
      <c r="Y1035" t="s">
        <v>2769</v>
      </c>
      <c r="Z1035" t="s">
        <v>1085</v>
      </c>
      <c r="AA1035" t="s">
        <v>1086</v>
      </c>
      <c r="AB1035" t="s">
        <v>2539</v>
      </c>
      <c r="AC1035" t="s">
        <v>2419</v>
      </c>
      <c r="AD1035" t="s">
        <v>643</v>
      </c>
      <c r="AE1035" t="s">
        <v>2404</v>
      </c>
      <c r="AF1035" t="s">
        <v>2951</v>
      </c>
      <c r="AG1035" t="s">
        <v>2490</v>
      </c>
      <c r="AH1035" t="s">
        <v>3127</v>
      </c>
      <c r="AI1035" t="s">
        <v>2490</v>
      </c>
      <c r="AJ1035" t="s">
        <v>3127</v>
      </c>
      <c r="AK1035" t="s">
        <v>517</v>
      </c>
      <c r="AL1035" t="s">
        <v>592</v>
      </c>
      <c r="AM1035" t="s">
        <v>426</v>
      </c>
      <c r="AN1035" t="s">
        <v>427</v>
      </c>
      <c r="AO1035" t="s">
        <v>428</v>
      </c>
      <c r="AP1035" t="s">
        <v>429</v>
      </c>
      <c r="AQ1035" t="s">
        <v>4814</v>
      </c>
      <c r="AR1035" t="s">
        <v>437</v>
      </c>
      <c r="AS1035" t="s">
        <v>432</v>
      </c>
      <c r="AT1035" t="s">
        <v>431</v>
      </c>
      <c r="AU1035" t="s">
        <v>520</v>
      </c>
      <c r="AV1035" t="s">
        <v>479</v>
      </c>
      <c r="AW1035" t="s">
        <v>480</v>
      </c>
      <c r="AX1035" t="s">
        <v>481</v>
      </c>
      <c r="AY1035" t="s">
        <v>431</v>
      </c>
      <c r="AZ1035" t="s">
        <v>438</v>
      </c>
      <c r="BA1035" t="s">
        <v>438</v>
      </c>
      <c r="BB1035" t="s">
        <v>438</v>
      </c>
      <c r="BC1035" t="s">
        <v>438</v>
      </c>
      <c r="BD1035" t="s">
        <v>482</v>
      </c>
      <c r="BE1035" t="s">
        <v>9338</v>
      </c>
      <c r="BF1035" t="s">
        <v>1349</v>
      </c>
      <c r="BG1035" t="s">
        <v>442</v>
      </c>
      <c r="BH1035" t="s">
        <v>442</v>
      </c>
      <c r="BI1035" t="s">
        <v>438</v>
      </c>
      <c r="BJ1035" t="s">
        <v>3127</v>
      </c>
      <c r="BK1035" t="s">
        <v>3127</v>
      </c>
      <c r="BM1035" t="s">
        <v>524</v>
      </c>
      <c r="BN1035" t="s">
        <v>845</v>
      </c>
    </row>
    <row r="1036" spans="1:66">
      <c r="A1036">
        <v>1032</v>
      </c>
      <c r="B1036" t="s">
        <v>486</v>
      </c>
      <c r="C1036" t="s">
        <v>9339</v>
      </c>
      <c r="D1036" t="s">
        <v>9340</v>
      </c>
      <c r="BM1036" t="s">
        <v>444</v>
      </c>
      <c r="BN1036" t="s">
        <v>447</v>
      </c>
    </row>
    <row r="1037" spans="1:66">
      <c r="A1037">
        <v>1033</v>
      </c>
      <c r="B1037" t="s">
        <v>186</v>
      </c>
      <c r="C1037" t="s">
        <v>9341</v>
      </c>
      <c r="D1037" t="s">
        <v>9342</v>
      </c>
      <c r="E1037" t="s">
        <v>9341</v>
      </c>
      <c r="F1037" t="s">
        <v>2358</v>
      </c>
      <c r="G1037" t="s">
        <v>403</v>
      </c>
      <c r="H1037" t="s">
        <v>1580</v>
      </c>
      <c r="I1037" t="s">
        <v>405</v>
      </c>
      <c r="J1037" t="s">
        <v>9343</v>
      </c>
      <c r="K1037" t="s">
        <v>9343</v>
      </c>
      <c r="L1037" t="s">
        <v>9344</v>
      </c>
      <c r="M1037" t="s">
        <v>405</v>
      </c>
      <c r="N1037" t="s">
        <v>9345</v>
      </c>
      <c r="O1037" t="s">
        <v>405</v>
      </c>
      <c r="P1037" t="s">
        <v>9346</v>
      </c>
      <c r="Q1037" t="s">
        <v>1245</v>
      </c>
      <c r="R1037" t="s">
        <v>9343</v>
      </c>
      <c r="S1037" t="s">
        <v>9343</v>
      </c>
      <c r="T1037" t="s">
        <v>9344</v>
      </c>
      <c r="U1037" t="s">
        <v>9347</v>
      </c>
      <c r="V1037" t="s">
        <v>9348</v>
      </c>
      <c r="W1037" t="s">
        <v>952</v>
      </c>
      <c r="X1037" t="s">
        <v>957</v>
      </c>
      <c r="Y1037" t="s">
        <v>952</v>
      </c>
      <c r="Z1037" t="s">
        <v>957</v>
      </c>
      <c r="AA1037" t="s">
        <v>642</v>
      </c>
      <c r="AB1037" t="s">
        <v>643</v>
      </c>
      <c r="AC1037" t="s">
        <v>642</v>
      </c>
      <c r="AD1037" t="s">
        <v>643</v>
      </c>
      <c r="AE1037" t="s">
        <v>2625</v>
      </c>
      <c r="AF1037" t="s">
        <v>643</v>
      </c>
      <c r="AG1037" t="s">
        <v>2490</v>
      </c>
      <c r="AH1037" t="s">
        <v>3127</v>
      </c>
      <c r="AI1037" t="s">
        <v>2490</v>
      </c>
      <c r="AJ1037" t="s">
        <v>3127</v>
      </c>
      <c r="AK1037" t="s">
        <v>517</v>
      </c>
      <c r="AL1037" t="s">
        <v>518</v>
      </c>
      <c r="AM1037" t="s">
        <v>426</v>
      </c>
      <c r="AN1037" t="s">
        <v>427</v>
      </c>
      <c r="AO1037" t="s">
        <v>882</v>
      </c>
      <c r="AP1037" t="s">
        <v>429</v>
      </c>
      <c r="AQ1037" t="s">
        <v>483</v>
      </c>
      <c r="AR1037" t="s">
        <v>431</v>
      </c>
      <c r="AS1037" t="s">
        <v>477</v>
      </c>
      <c r="AT1037" t="s">
        <v>431</v>
      </c>
      <c r="AU1037" t="s">
        <v>433</v>
      </c>
      <c r="AV1037" t="s">
        <v>906</v>
      </c>
      <c r="AW1037" t="s">
        <v>521</v>
      </c>
      <c r="AX1037" t="s">
        <v>480</v>
      </c>
      <c r="AY1037" t="s">
        <v>437</v>
      </c>
      <c r="AZ1037" t="s">
        <v>438</v>
      </c>
      <c r="BA1037" t="s">
        <v>438</v>
      </c>
      <c r="BB1037" t="s">
        <v>438</v>
      </c>
      <c r="BC1037" t="s">
        <v>438</v>
      </c>
      <c r="BD1037" t="s">
        <v>439</v>
      </c>
      <c r="BE1037" t="s">
        <v>483</v>
      </c>
      <c r="BF1037" t="s">
        <v>441</v>
      </c>
      <c r="BG1037" t="s">
        <v>442</v>
      </c>
      <c r="BH1037" t="s">
        <v>442</v>
      </c>
      <c r="BI1037" t="s">
        <v>442</v>
      </c>
      <c r="BJ1037" t="s">
        <v>3538</v>
      </c>
      <c r="BK1037" t="s">
        <v>3538</v>
      </c>
      <c r="BL1037" t="s">
        <v>3538</v>
      </c>
      <c r="BM1037" t="s">
        <v>743</v>
      </c>
      <c r="BN1037" t="s">
        <v>447</v>
      </c>
    </row>
    <row r="1038" spans="1:66">
      <c r="A1038">
        <v>1034</v>
      </c>
      <c r="B1038" t="s">
        <v>186</v>
      </c>
      <c r="C1038" t="s">
        <v>9349</v>
      </c>
      <c r="D1038" t="s">
        <v>9350</v>
      </c>
      <c r="E1038" t="s">
        <v>9349</v>
      </c>
      <c r="F1038" t="s">
        <v>2358</v>
      </c>
      <c r="G1038" t="s">
        <v>760</v>
      </c>
      <c r="H1038" t="s">
        <v>1580</v>
      </c>
      <c r="I1038" t="s">
        <v>405</v>
      </c>
      <c r="J1038" t="s">
        <v>405</v>
      </c>
      <c r="K1038" t="s">
        <v>405</v>
      </c>
      <c r="L1038" t="s">
        <v>9351</v>
      </c>
      <c r="M1038" t="s">
        <v>405</v>
      </c>
      <c r="N1038" t="s">
        <v>9352</v>
      </c>
      <c r="O1038" t="s">
        <v>405</v>
      </c>
      <c r="P1038" t="s">
        <v>9353</v>
      </c>
      <c r="Q1038" t="s">
        <v>9354</v>
      </c>
      <c r="R1038" t="s">
        <v>405</v>
      </c>
      <c r="S1038" t="s">
        <v>405</v>
      </c>
      <c r="T1038" t="s">
        <v>9351</v>
      </c>
      <c r="U1038" t="s">
        <v>9355</v>
      </c>
      <c r="V1038" t="s">
        <v>9356</v>
      </c>
      <c r="W1038" t="s">
        <v>973</v>
      </c>
      <c r="X1038" t="s">
        <v>641</v>
      </c>
      <c r="Y1038" t="s">
        <v>973</v>
      </c>
      <c r="Z1038" t="s">
        <v>641</v>
      </c>
      <c r="AA1038" t="s">
        <v>1086</v>
      </c>
      <c r="AB1038" t="s">
        <v>1635</v>
      </c>
      <c r="AC1038" t="s">
        <v>2095</v>
      </c>
      <c r="AD1038" t="s">
        <v>4632</v>
      </c>
      <c r="AE1038" t="s">
        <v>4633</v>
      </c>
      <c r="AF1038" t="s">
        <v>2525</v>
      </c>
      <c r="AG1038" t="s">
        <v>4634</v>
      </c>
      <c r="AH1038" t="s">
        <v>4166</v>
      </c>
      <c r="AI1038" t="s">
        <v>2526</v>
      </c>
      <c r="AJ1038" t="s">
        <v>976</v>
      </c>
      <c r="AK1038" t="s">
        <v>517</v>
      </c>
      <c r="AL1038" t="s">
        <v>518</v>
      </c>
      <c r="AM1038" t="s">
        <v>474</v>
      </c>
      <c r="AN1038" t="s">
        <v>427</v>
      </c>
      <c r="AO1038" t="s">
        <v>9357</v>
      </c>
      <c r="AP1038" t="s">
        <v>429</v>
      </c>
      <c r="AQ1038" t="s">
        <v>483</v>
      </c>
      <c r="AR1038" t="s">
        <v>431</v>
      </c>
      <c r="AS1038" t="s">
        <v>9358</v>
      </c>
      <c r="AT1038" t="s">
        <v>431</v>
      </c>
      <c r="AU1038" t="s">
        <v>520</v>
      </c>
      <c r="AV1038" t="s">
        <v>674</v>
      </c>
      <c r="AW1038" t="s">
        <v>521</v>
      </c>
      <c r="AX1038" t="s">
        <v>480</v>
      </c>
      <c r="AY1038" t="s">
        <v>431</v>
      </c>
      <c r="AZ1038" t="s">
        <v>438</v>
      </c>
      <c r="BA1038" t="s">
        <v>438</v>
      </c>
      <c r="BB1038" t="s">
        <v>438</v>
      </c>
      <c r="BC1038" t="s">
        <v>438</v>
      </c>
      <c r="BD1038" t="s">
        <v>439</v>
      </c>
      <c r="BE1038" t="s">
        <v>9359</v>
      </c>
      <c r="BF1038" t="s">
        <v>441</v>
      </c>
      <c r="BG1038" t="s">
        <v>438</v>
      </c>
      <c r="BH1038" t="s">
        <v>438</v>
      </c>
      <c r="BI1038" t="s">
        <v>438</v>
      </c>
      <c r="BM1038" t="s">
        <v>444</v>
      </c>
      <c r="BN1038" t="s">
        <v>444</v>
      </c>
    </row>
    <row r="1039" spans="1:66">
      <c r="A1039">
        <v>1035</v>
      </c>
      <c r="B1039" t="s">
        <v>1395</v>
      </c>
      <c r="C1039" t="s">
        <v>9360</v>
      </c>
      <c r="D1039" t="s">
        <v>9361</v>
      </c>
      <c r="BM1039" t="s">
        <v>485</v>
      </c>
      <c r="BN1039" t="s">
        <v>485</v>
      </c>
    </row>
    <row r="1040" spans="1:66">
      <c r="A1040">
        <v>1036</v>
      </c>
      <c r="B1040" t="s">
        <v>186</v>
      </c>
      <c r="C1040" t="s">
        <v>9362</v>
      </c>
      <c r="D1040" t="s">
        <v>9363</v>
      </c>
      <c r="E1040" t="s">
        <v>9362</v>
      </c>
      <c r="F1040" t="s">
        <v>2358</v>
      </c>
      <c r="G1040" t="s">
        <v>403</v>
      </c>
      <c r="H1040" t="s">
        <v>1580</v>
      </c>
      <c r="I1040" t="s">
        <v>405</v>
      </c>
      <c r="J1040" t="s">
        <v>9364</v>
      </c>
      <c r="K1040" t="s">
        <v>405</v>
      </c>
      <c r="L1040" t="s">
        <v>9365</v>
      </c>
      <c r="M1040" t="s">
        <v>405</v>
      </c>
      <c r="N1040" t="s">
        <v>9366</v>
      </c>
      <c r="O1040" t="s">
        <v>9367</v>
      </c>
      <c r="P1040" t="s">
        <v>9368</v>
      </c>
      <c r="Q1040" t="s">
        <v>9369</v>
      </c>
      <c r="R1040" t="s">
        <v>9364</v>
      </c>
      <c r="S1040" t="s">
        <v>405</v>
      </c>
      <c r="T1040" t="s">
        <v>9365</v>
      </c>
      <c r="U1040" t="s">
        <v>9370</v>
      </c>
      <c r="V1040" t="s">
        <v>9371</v>
      </c>
      <c r="W1040" t="s">
        <v>9372</v>
      </c>
      <c r="X1040" t="s">
        <v>1623</v>
      </c>
      <c r="Y1040" t="s">
        <v>9372</v>
      </c>
      <c r="Z1040" t="s">
        <v>1623</v>
      </c>
      <c r="AA1040" t="s">
        <v>2095</v>
      </c>
      <c r="AB1040" t="s">
        <v>976</v>
      </c>
      <c r="AC1040" t="s">
        <v>977</v>
      </c>
      <c r="AD1040" t="s">
        <v>1493</v>
      </c>
      <c r="AE1040" t="s">
        <v>2098</v>
      </c>
      <c r="AF1040" t="s">
        <v>978</v>
      </c>
      <c r="AG1040" t="s">
        <v>1249</v>
      </c>
      <c r="AH1040" t="s">
        <v>1249</v>
      </c>
      <c r="AI1040" t="s">
        <v>1250</v>
      </c>
      <c r="AJ1040" t="s">
        <v>1250</v>
      </c>
      <c r="AK1040" t="s">
        <v>517</v>
      </c>
      <c r="AL1040" t="s">
        <v>518</v>
      </c>
      <c r="AM1040" t="s">
        <v>474</v>
      </c>
      <c r="AN1040" t="s">
        <v>427</v>
      </c>
      <c r="AO1040" t="s">
        <v>428</v>
      </c>
      <c r="AP1040" t="s">
        <v>9373</v>
      </c>
      <c r="AQ1040" t="s">
        <v>1497</v>
      </c>
      <c r="AR1040" t="s">
        <v>431</v>
      </c>
      <c r="AS1040" t="s">
        <v>6217</v>
      </c>
      <c r="AT1040" t="s">
        <v>431</v>
      </c>
      <c r="AU1040" t="s">
        <v>405</v>
      </c>
      <c r="AV1040" t="s">
        <v>405</v>
      </c>
      <c r="AW1040" t="s">
        <v>623</v>
      </c>
      <c r="AX1040" t="s">
        <v>623</v>
      </c>
      <c r="AY1040" t="s">
        <v>437</v>
      </c>
      <c r="AZ1040" t="s">
        <v>438</v>
      </c>
      <c r="BA1040" t="s">
        <v>438</v>
      </c>
      <c r="BB1040" t="s">
        <v>438</v>
      </c>
      <c r="BC1040" t="s">
        <v>438</v>
      </c>
      <c r="BD1040" t="s">
        <v>439</v>
      </c>
      <c r="BE1040" t="s">
        <v>483</v>
      </c>
      <c r="BF1040" t="s">
        <v>441</v>
      </c>
      <c r="BG1040" t="s">
        <v>442</v>
      </c>
      <c r="BH1040" t="s">
        <v>442</v>
      </c>
      <c r="BI1040" t="s">
        <v>442</v>
      </c>
      <c r="BJ1040" t="s">
        <v>1249</v>
      </c>
      <c r="BK1040" t="s">
        <v>1249</v>
      </c>
      <c r="BL1040" t="s">
        <v>1249</v>
      </c>
      <c r="BM1040" t="s">
        <v>1034</v>
      </c>
      <c r="BN1040" t="s">
        <v>1035</v>
      </c>
    </row>
    <row r="1041" spans="1:66">
      <c r="A1041">
        <v>1037</v>
      </c>
      <c r="B1041" t="s">
        <v>186</v>
      </c>
      <c r="C1041" t="s">
        <v>9374</v>
      </c>
      <c r="D1041" t="s">
        <v>9375</v>
      </c>
      <c r="E1041" t="s">
        <v>9374</v>
      </c>
      <c r="F1041" t="s">
        <v>2358</v>
      </c>
      <c r="G1041" t="s">
        <v>403</v>
      </c>
      <c r="H1041" t="s">
        <v>1580</v>
      </c>
      <c r="I1041" t="s">
        <v>405</v>
      </c>
      <c r="J1041" t="s">
        <v>9376</v>
      </c>
      <c r="K1041" t="s">
        <v>405</v>
      </c>
      <c r="L1041" t="s">
        <v>9377</v>
      </c>
      <c r="M1041" t="s">
        <v>405</v>
      </c>
      <c r="N1041" t="s">
        <v>9378</v>
      </c>
      <c r="O1041" t="s">
        <v>9379</v>
      </c>
      <c r="P1041" t="s">
        <v>9380</v>
      </c>
      <c r="Q1041" t="s">
        <v>9381</v>
      </c>
      <c r="R1041" t="s">
        <v>9376</v>
      </c>
      <c r="S1041" t="s">
        <v>405</v>
      </c>
      <c r="T1041" t="s">
        <v>9377</v>
      </c>
      <c r="U1041" t="s">
        <v>9382</v>
      </c>
      <c r="V1041" t="s">
        <v>9383</v>
      </c>
      <c r="W1041" t="s">
        <v>979</v>
      </c>
      <c r="X1041" t="s">
        <v>1249</v>
      </c>
      <c r="Y1041" t="s">
        <v>1249</v>
      </c>
      <c r="Z1041" t="s">
        <v>2029</v>
      </c>
      <c r="AA1041" t="s">
        <v>2029</v>
      </c>
      <c r="AB1041" t="s">
        <v>1267</v>
      </c>
      <c r="AC1041" t="s">
        <v>1267</v>
      </c>
      <c r="AD1041" t="s">
        <v>980</v>
      </c>
      <c r="AE1041" t="s">
        <v>981</v>
      </c>
      <c r="AF1041" t="s">
        <v>643</v>
      </c>
      <c r="AG1041" t="s">
        <v>2404</v>
      </c>
      <c r="AH1041" t="s">
        <v>2580</v>
      </c>
      <c r="AI1041" t="s">
        <v>2950</v>
      </c>
      <c r="AJ1041" t="s">
        <v>2951</v>
      </c>
      <c r="AK1041" t="s">
        <v>517</v>
      </c>
      <c r="AL1041" t="s">
        <v>620</v>
      </c>
      <c r="AM1041" t="s">
        <v>474</v>
      </c>
      <c r="AN1041" t="s">
        <v>427</v>
      </c>
      <c r="AO1041" t="s">
        <v>428</v>
      </c>
      <c r="AP1041" t="s">
        <v>8522</v>
      </c>
      <c r="AQ1041" t="s">
        <v>9384</v>
      </c>
      <c r="AR1041" t="s">
        <v>437</v>
      </c>
      <c r="AS1041" t="s">
        <v>477</v>
      </c>
      <c r="AT1041" t="s">
        <v>431</v>
      </c>
      <c r="AU1041" t="s">
        <v>405</v>
      </c>
      <c r="AV1041" t="s">
        <v>405</v>
      </c>
      <c r="AW1041" t="s">
        <v>623</v>
      </c>
      <c r="AX1041" t="s">
        <v>623</v>
      </c>
      <c r="AY1041" t="s">
        <v>431</v>
      </c>
      <c r="AZ1041" t="s">
        <v>438</v>
      </c>
      <c r="BA1041" t="s">
        <v>438</v>
      </c>
      <c r="BB1041" t="s">
        <v>438</v>
      </c>
      <c r="BC1041" t="s">
        <v>438</v>
      </c>
      <c r="BD1041" t="s">
        <v>439</v>
      </c>
      <c r="BE1041" t="s">
        <v>9385</v>
      </c>
      <c r="BF1041" t="s">
        <v>1349</v>
      </c>
      <c r="BG1041" t="s">
        <v>442</v>
      </c>
      <c r="BH1041" t="s">
        <v>442</v>
      </c>
      <c r="BI1041" t="s">
        <v>442</v>
      </c>
      <c r="BJ1041" t="s">
        <v>2580</v>
      </c>
      <c r="BK1041" t="s">
        <v>2580</v>
      </c>
      <c r="BL1041" t="s">
        <v>2580</v>
      </c>
      <c r="BM1041" t="s">
        <v>844</v>
      </c>
      <c r="BN1041" t="s">
        <v>491</v>
      </c>
    </row>
    <row r="1042" spans="1:66">
      <c r="A1042">
        <v>1038</v>
      </c>
      <c r="B1042" t="s">
        <v>486</v>
      </c>
      <c r="C1042" t="s">
        <v>9386</v>
      </c>
      <c r="D1042" t="s">
        <v>9387</v>
      </c>
      <c r="BM1042" t="s">
        <v>1035</v>
      </c>
      <c r="BN1042" t="s">
        <v>444</v>
      </c>
    </row>
    <row r="1043" spans="1:66">
      <c r="A1043">
        <v>1039</v>
      </c>
      <c r="B1043" t="s">
        <v>186</v>
      </c>
      <c r="C1043" t="s">
        <v>9388</v>
      </c>
      <c r="D1043" t="s">
        <v>9389</v>
      </c>
      <c r="E1043" t="s">
        <v>9390</v>
      </c>
      <c r="F1043" t="s">
        <v>2358</v>
      </c>
      <c r="G1043" t="s">
        <v>403</v>
      </c>
      <c r="H1043" t="s">
        <v>814</v>
      </c>
      <c r="I1043" t="s">
        <v>405</v>
      </c>
      <c r="J1043" t="s">
        <v>405</v>
      </c>
      <c r="K1043" t="s">
        <v>405</v>
      </c>
      <c r="L1043" t="s">
        <v>9391</v>
      </c>
      <c r="M1043" t="s">
        <v>405</v>
      </c>
      <c r="N1043" t="s">
        <v>682</v>
      </c>
      <c r="O1043" t="s">
        <v>9392</v>
      </c>
      <c r="P1043" t="s">
        <v>9393</v>
      </c>
      <c r="Q1043" t="s">
        <v>9394</v>
      </c>
      <c r="R1043" t="s">
        <v>405</v>
      </c>
      <c r="S1043" t="s">
        <v>405</v>
      </c>
      <c r="T1043" t="s">
        <v>9391</v>
      </c>
      <c r="U1043" t="s">
        <v>9395</v>
      </c>
      <c r="V1043" t="s">
        <v>9396</v>
      </c>
      <c r="W1043" t="s">
        <v>1024</v>
      </c>
      <c r="X1043" t="s">
        <v>641</v>
      </c>
      <c r="Y1043" t="s">
        <v>1150</v>
      </c>
      <c r="Z1043" t="s">
        <v>976</v>
      </c>
      <c r="AA1043" t="s">
        <v>977</v>
      </c>
      <c r="AB1043" t="s">
        <v>1493</v>
      </c>
      <c r="AC1043" t="s">
        <v>2041</v>
      </c>
      <c r="AD1043" t="s">
        <v>1267</v>
      </c>
      <c r="AE1043" t="s">
        <v>2419</v>
      </c>
      <c r="AF1043" t="s">
        <v>643</v>
      </c>
      <c r="AG1043" t="s">
        <v>2344</v>
      </c>
      <c r="AH1043" t="s">
        <v>2345</v>
      </c>
      <c r="AI1043" t="s">
        <v>2346</v>
      </c>
      <c r="AJ1043" t="s">
        <v>2405</v>
      </c>
      <c r="AK1043" t="s">
        <v>517</v>
      </c>
      <c r="AL1043" t="s">
        <v>518</v>
      </c>
      <c r="AM1043" t="s">
        <v>426</v>
      </c>
      <c r="AN1043" t="s">
        <v>427</v>
      </c>
      <c r="AO1043" t="s">
        <v>572</v>
      </c>
      <c r="AP1043" t="s">
        <v>429</v>
      </c>
      <c r="AQ1043" t="s">
        <v>646</v>
      </c>
      <c r="AR1043" t="s">
        <v>437</v>
      </c>
      <c r="AS1043" t="s">
        <v>477</v>
      </c>
      <c r="AT1043" t="s">
        <v>431</v>
      </c>
      <c r="AU1043" t="s">
        <v>478</v>
      </c>
      <c r="AV1043" t="s">
        <v>479</v>
      </c>
      <c r="AW1043" t="s">
        <v>521</v>
      </c>
      <c r="AX1043" t="s">
        <v>9397</v>
      </c>
      <c r="AY1043" t="s">
        <v>437</v>
      </c>
      <c r="AZ1043" t="s">
        <v>438</v>
      </c>
      <c r="BA1043" t="s">
        <v>438</v>
      </c>
      <c r="BB1043" t="s">
        <v>438</v>
      </c>
      <c r="BC1043" t="s">
        <v>438</v>
      </c>
      <c r="BD1043" t="s">
        <v>439</v>
      </c>
      <c r="BE1043" t="s">
        <v>725</v>
      </c>
      <c r="BF1043" t="s">
        <v>441</v>
      </c>
      <c r="BG1043" t="s">
        <v>442</v>
      </c>
      <c r="BH1043" t="s">
        <v>438</v>
      </c>
      <c r="BI1043" t="s">
        <v>438</v>
      </c>
      <c r="BJ1043" t="s">
        <v>2344</v>
      </c>
      <c r="BM1043" t="s">
        <v>845</v>
      </c>
      <c r="BN1043" t="s">
        <v>845</v>
      </c>
    </row>
    <row r="1044" spans="1:66">
      <c r="A1044">
        <v>1040</v>
      </c>
      <c r="B1044" t="s">
        <v>186</v>
      </c>
      <c r="C1044" t="s">
        <v>9398</v>
      </c>
      <c r="D1044" t="s">
        <v>9399</v>
      </c>
      <c r="E1044" t="s">
        <v>9400</v>
      </c>
      <c r="F1044" t="s">
        <v>2358</v>
      </c>
      <c r="G1044" t="s">
        <v>403</v>
      </c>
      <c r="H1044" t="s">
        <v>578</v>
      </c>
      <c r="I1044" t="s">
        <v>405</v>
      </c>
      <c r="J1044" t="s">
        <v>9401</v>
      </c>
      <c r="K1044" t="s">
        <v>9401</v>
      </c>
      <c r="L1044" t="s">
        <v>9402</v>
      </c>
      <c r="M1044" t="s">
        <v>405</v>
      </c>
      <c r="N1044" t="s">
        <v>5574</v>
      </c>
      <c r="O1044" t="s">
        <v>9403</v>
      </c>
      <c r="P1044" t="s">
        <v>9404</v>
      </c>
      <c r="Q1044" t="s">
        <v>9405</v>
      </c>
      <c r="R1044" t="s">
        <v>9401</v>
      </c>
      <c r="S1044" t="s">
        <v>9401</v>
      </c>
      <c r="T1044" t="s">
        <v>9402</v>
      </c>
      <c r="U1044" t="s">
        <v>9406</v>
      </c>
      <c r="V1044" t="s">
        <v>9407</v>
      </c>
      <c r="W1044" t="s">
        <v>973</v>
      </c>
      <c r="X1044" t="s">
        <v>1623</v>
      </c>
      <c r="Y1044" t="s">
        <v>973</v>
      </c>
      <c r="Z1044" t="s">
        <v>1623</v>
      </c>
      <c r="AA1044" t="s">
        <v>2095</v>
      </c>
      <c r="AB1044" t="s">
        <v>978</v>
      </c>
      <c r="AC1044" t="s">
        <v>2095</v>
      </c>
      <c r="AD1044" t="s">
        <v>978</v>
      </c>
      <c r="AE1044" t="s">
        <v>2095</v>
      </c>
      <c r="AF1044" t="s">
        <v>978</v>
      </c>
      <c r="AG1044" t="s">
        <v>979</v>
      </c>
      <c r="AH1044" t="s">
        <v>1249</v>
      </c>
      <c r="AI1044" t="s">
        <v>979</v>
      </c>
      <c r="AJ1044" t="s">
        <v>1249</v>
      </c>
      <c r="AK1044" t="s">
        <v>517</v>
      </c>
      <c r="AL1044" t="s">
        <v>518</v>
      </c>
      <c r="AM1044" t="s">
        <v>474</v>
      </c>
      <c r="AN1044" t="s">
        <v>427</v>
      </c>
      <c r="AO1044" t="s">
        <v>428</v>
      </c>
      <c r="AP1044" t="s">
        <v>429</v>
      </c>
      <c r="AQ1044" t="s">
        <v>9408</v>
      </c>
      <c r="AR1044" t="s">
        <v>431</v>
      </c>
      <c r="AS1044" t="s">
        <v>432</v>
      </c>
      <c r="AT1044" t="s">
        <v>437</v>
      </c>
      <c r="AU1044" t="s">
        <v>520</v>
      </c>
      <c r="AV1044" t="s">
        <v>479</v>
      </c>
      <c r="AW1044" t="s">
        <v>521</v>
      </c>
      <c r="AX1044" t="s">
        <v>480</v>
      </c>
      <c r="AY1044" t="s">
        <v>431</v>
      </c>
      <c r="AZ1044" t="s">
        <v>438</v>
      </c>
      <c r="BA1044" t="s">
        <v>438</v>
      </c>
      <c r="BB1044" t="s">
        <v>438</v>
      </c>
      <c r="BC1044" t="s">
        <v>438</v>
      </c>
      <c r="BD1044" t="s">
        <v>439</v>
      </c>
      <c r="BE1044" t="s">
        <v>9409</v>
      </c>
      <c r="BF1044" t="s">
        <v>441</v>
      </c>
      <c r="BG1044" t="s">
        <v>442</v>
      </c>
      <c r="BH1044" t="s">
        <v>438</v>
      </c>
      <c r="BI1044" t="s">
        <v>438</v>
      </c>
      <c r="BJ1044" t="s">
        <v>1249</v>
      </c>
      <c r="BM1044" t="s">
        <v>6563</v>
      </c>
      <c r="BN1044" t="s">
        <v>447</v>
      </c>
    </row>
    <row r="1045" spans="1:66">
      <c r="A1045">
        <v>1041</v>
      </c>
      <c r="B1045" t="s">
        <v>186</v>
      </c>
      <c r="C1045" t="s">
        <v>237</v>
      </c>
      <c r="D1045" t="s">
        <v>9410</v>
      </c>
      <c r="E1045" t="s">
        <v>9411</v>
      </c>
      <c r="F1045" t="s">
        <v>2358</v>
      </c>
      <c r="G1045" t="s">
        <v>403</v>
      </c>
      <c r="H1045" t="s">
        <v>814</v>
      </c>
      <c r="I1045" t="s">
        <v>405</v>
      </c>
      <c r="J1045" t="s">
        <v>9412</v>
      </c>
      <c r="K1045" t="s">
        <v>405</v>
      </c>
      <c r="L1045" t="s">
        <v>9413</v>
      </c>
      <c r="M1045" t="s">
        <v>405</v>
      </c>
      <c r="N1045" t="s">
        <v>238</v>
      </c>
      <c r="O1045" t="s">
        <v>9414</v>
      </c>
      <c r="P1045" t="s">
        <v>9415</v>
      </c>
      <c r="Q1045" t="s">
        <v>9416</v>
      </c>
      <c r="R1045" t="s">
        <v>9412</v>
      </c>
      <c r="S1045" t="s">
        <v>405</v>
      </c>
      <c r="T1045" t="s">
        <v>9413</v>
      </c>
      <c r="U1045" t="s">
        <v>9417</v>
      </c>
      <c r="V1045" t="s">
        <v>9418</v>
      </c>
      <c r="W1045" t="s">
        <v>3452</v>
      </c>
      <c r="X1045" t="s">
        <v>2541</v>
      </c>
      <c r="Y1045" t="s">
        <v>3703</v>
      </c>
      <c r="Z1045" t="s">
        <v>2542</v>
      </c>
      <c r="AA1045" t="s">
        <v>2449</v>
      </c>
      <c r="AB1045" t="s">
        <v>5080</v>
      </c>
      <c r="AC1045" t="s">
        <v>3952</v>
      </c>
      <c r="AD1045" t="s">
        <v>2763</v>
      </c>
      <c r="AE1045" t="s">
        <v>4291</v>
      </c>
      <c r="AF1045" t="s">
        <v>643</v>
      </c>
      <c r="AG1045" t="s">
        <v>2404</v>
      </c>
      <c r="AH1045" t="s">
        <v>2345</v>
      </c>
      <c r="AI1045" t="s">
        <v>2346</v>
      </c>
      <c r="AJ1045" t="s">
        <v>3154</v>
      </c>
      <c r="AK1045" t="s">
        <v>517</v>
      </c>
      <c r="AL1045" t="s">
        <v>518</v>
      </c>
      <c r="AM1045" t="s">
        <v>474</v>
      </c>
      <c r="AN1045" t="s">
        <v>427</v>
      </c>
      <c r="AO1045" t="s">
        <v>428</v>
      </c>
      <c r="AP1045" t="s">
        <v>429</v>
      </c>
      <c r="AQ1045" t="s">
        <v>483</v>
      </c>
      <c r="AR1045" t="s">
        <v>431</v>
      </c>
      <c r="AS1045" t="s">
        <v>477</v>
      </c>
      <c r="AT1045" t="s">
        <v>431</v>
      </c>
      <c r="AU1045" t="s">
        <v>520</v>
      </c>
      <c r="AV1045" t="s">
        <v>674</v>
      </c>
      <c r="AW1045" t="s">
        <v>521</v>
      </c>
      <c r="AX1045" t="s">
        <v>521</v>
      </c>
      <c r="AY1045" t="s">
        <v>431</v>
      </c>
      <c r="AZ1045" t="s">
        <v>438</v>
      </c>
      <c r="BA1045" t="s">
        <v>438</v>
      </c>
      <c r="BB1045" t="s">
        <v>438</v>
      </c>
      <c r="BC1045" t="s">
        <v>438</v>
      </c>
      <c r="BD1045" t="s">
        <v>439</v>
      </c>
      <c r="BE1045" t="s">
        <v>483</v>
      </c>
      <c r="BF1045" t="s">
        <v>441</v>
      </c>
      <c r="BG1045" t="s">
        <v>442</v>
      </c>
      <c r="BH1045" t="s">
        <v>438</v>
      </c>
      <c r="BI1045" t="s">
        <v>438</v>
      </c>
      <c r="BJ1045" t="s">
        <v>2404</v>
      </c>
      <c r="BM1045" t="s">
        <v>485</v>
      </c>
      <c r="BN1045" t="s">
        <v>485</v>
      </c>
    </row>
    <row r="1046" spans="1:66">
      <c r="A1046">
        <v>1042</v>
      </c>
      <c r="B1046" t="s">
        <v>186</v>
      </c>
      <c r="C1046" t="s">
        <v>211</v>
      </c>
      <c r="D1046" t="s">
        <v>9419</v>
      </c>
      <c r="E1046" t="s">
        <v>123</v>
      </c>
      <c r="F1046" t="s">
        <v>2358</v>
      </c>
      <c r="G1046" t="s">
        <v>403</v>
      </c>
      <c r="H1046" t="s">
        <v>598</v>
      </c>
      <c r="I1046" t="s">
        <v>405</v>
      </c>
      <c r="J1046" t="s">
        <v>9420</v>
      </c>
      <c r="K1046" t="s">
        <v>405</v>
      </c>
      <c r="L1046" t="s">
        <v>9421</v>
      </c>
      <c r="M1046" t="s">
        <v>405</v>
      </c>
      <c r="N1046" t="s">
        <v>212</v>
      </c>
      <c r="O1046" t="s">
        <v>9422</v>
      </c>
      <c r="P1046" t="s">
        <v>9423</v>
      </c>
      <c r="Q1046" t="s">
        <v>9424</v>
      </c>
      <c r="R1046" t="s">
        <v>9420</v>
      </c>
      <c r="S1046" t="s">
        <v>405</v>
      </c>
      <c r="T1046" t="s">
        <v>9421</v>
      </c>
      <c r="U1046" t="s">
        <v>9425</v>
      </c>
      <c r="V1046" t="s">
        <v>9426</v>
      </c>
      <c r="W1046" t="s">
        <v>6215</v>
      </c>
      <c r="X1046" t="s">
        <v>3491</v>
      </c>
      <c r="Y1046" t="s">
        <v>4183</v>
      </c>
      <c r="Z1046" t="s">
        <v>2539</v>
      </c>
      <c r="AA1046" t="s">
        <v>2419</v>
      </c>
      <c r="AB1046" t="s">
        <v>2686</v>
      </c>
      <c r="AC1046" t="s">
        <v>3731</v>
      </c>
      <c r="AD1046" t="s">
        <v>2343</v>
      </c>
      <c r="AE1046" t="s">
        <v>3733</v>
      </c>
      <c r="AF1046" t="s">
        <v>3952</v>
      </c>
      <c r="AG1046" t="s">
        <v>2918</v>
      </c>
      <c r="AH1046" t="s">
        <v>4291</v>
      </c>
      <c r="AI1046" t="s">
        <v>3791</v>
      </c>
      <c r="AJ1046" t="s">
        <v>643</v>
      </c>
      <c r="AK1046" t="s">
        <v>517</v>
      </c>
      <c r="AL1046" t="s">
        <v>518</v>
      </c>
      <c r="AM1046" t="s">
        <v>474</v>
      </c>
      <c r="AN1046" t="s">
        <v>427</v>
      </c>
      <c r="AO1046" t="s">
        <v>9427</v>
      </c>
      <c r="AP1046" t="s">
        <v>2610</v>
      </c>
      <c r="AQ1046" t="s">
        <v>483</v>
      </c>
      <c r="AR1046" t="s">
        <v>431</v>
      </c>
      <c r="AS1046" t="s">
        <v>548</v>
      </c>
      <c r="AT1046" t="s">
        <v>431</v>
      </c>
      <c r="AU1046" t="s">
        <v>520</v>
      </c>
      <c r="AV1046" t="s">
        <v>479</v>
      </c>
      <c r="AW1046" t="s">
        <v>480</v>
      </c>
      <c r="AX1046" t="s">
        <v>549</v>
      </c>
      <c r="AY1046" t="s">
        <v>437</v>
      </c>
      <c r="AZ1046" t="s">
        <v>438</v>
      </c>
      <c r="BA1046" t="s">
        <v>438</v>
      </c>
      <c r="BB1046" t="s">
        <v>438</v>
      </c>
      <c r="BC1046" t="s">
        <v>438</v>
      </c>
      <c r="BD1046" t="s">
        <v>439</v>
      </c>
      <c r="BE1046" t="s">
        <v>483</v>
      </c>
      <c r="BF1046" t="s">
        <v>9428</v>
      </c>
      <c r="BG1046" t="s">
        <v>442</v>
      </c>
      <c r="BH1046" t="s">
        <v>438</v>
      </c>
      <c r="BI1046" t="s">
        <v>438</v>
      </c>
      <c r="BJ1046" t="s">
        <v>2763</v>
      </c>
      <c r="BM1046" t="s">
        <v>444</v>
      </c>
      <c r="BN1046" t="s">
        <v>444</v>
      </c>
    </row>
    <row r="1047" spans="1:66">
      <c r="A1047">
        <v>1043</v>
      </c>
      <c r="B1047" t="s">
        <v>486</v>
      </c>
      <c r="C1047" t="s">
        <v>9429</v>
      </c>
      <c r="D1047" t="s">
        <v>9430</v>
      </c>
      <c r="BM1047" t="s">
        <v>485</v>
      </c>
      <c r="BN1047" t="s">
        <v>444</v>
      </c>
    </row>
    <row r="1048" spans="1:66">
      <c r="A1048">
        <v>1044</v>
      </c>
      <c r="B1048" t="s">
        <v>186</v>
      </c>
      <c r="C1048" t="s">
        <v>9431</v>
      </c>
      <c r="D1048" t="s">
        <v>9432</v>
      </c>
      <c r="E1048" t="s">
        <v>9433</v>
      </c>
      <c r="F1048" t="s">
        <v>2358</v>
      </c>
      <c r="G1048" t="s">
        <v>403</v>
      </c>
      <c r="H1048" t="s">
        <v>814</v>
      </c>
      <c r="I1048" t="s">
        <v>405</v>
      </c>
      <c r="J1048" t="s">
        <v>405</v>
      </c>
      <c r="K1048" t="s">
        <v>405</v>
      </c>
      <c r="L1048" t="s">
        <v>629</v>
      </c>
      <c r="M1048" t="s">
        <v>405</v>
      </c>
      <c r="N1048" t="s">
        <v>9434</v>
      </c>
      <c r="O1048" t="s">
        <v>405</v>
      </c>
      <c r="P1048" t="s">
        <v>9435</v>
      </c>
      <c r="Q1048" t="s">
        <v>405</v>
      </c>
      <c r="R1048" t="s">
        <v>405</v>
      </c>
      <c r="S1048" t="s">
        <v>405</v>
      </c>
      <c r="T1048" t="s">
        <v>629</v>
      </c>
      <c r="U1048" t="s">
        <v>9436</v>
      </c>
      <c r="V1048" t="s">
        <v>9437</v>
      </c>
      <c r="W1048" t="s">
        <v>640</v>
      </c>
      <c r="X1048" t="s">
        <v>641</v>
      </c>
      <c r="Y1048" t="s">
        <v>640</v>
      </c>
      <c r="Z1048" t="s">
        <v>641</v>
      </c>
      <c r="AA1048" t="s">
        <v>642</v>
      </c>
      <c r="AB1048" t="s">
        <v>976</v>
      </c>
      <c r="AC1048" t="s">
        <v>976</v>
      </c>
      <c r="AD1048" t="s">
        <v>2096</v>
      </c>
      <c r="AE1048" t="s">
        <v>2097</v>
      </c>
      <c r="AF1048" t="s">
        <v>2817</v>
      </c>
      <c r="AG1048" t="s">
        <v>9438</v>
      </c>
      <c r="AH1048" t="s">
        <v>2373</v>
      </c>
      <c r="AI1048" t="s">
        <v>1493</v>
      </c>
      <c r="AJ1048" t="s">
        <v>1493</v>
      </c>
      <c r="AK1048" t="s">
        <v>517</v>
      </c>
      <c r="AL1048" t="s">
        <v>518</v>
      </c>
      <c r="AM1048" t="s">
        <v>474</v>
      </c>
      <c r="AN1048" t="s">
        <v>427</v>
      </c>
      <c r="AO1048" t="s">
        <v>9439</v>
      </c>
      <c r="AP1048" t="s">
        <v>9440</v>
      </c>
      <c r="AQ1048" t="s">
        <v>483</v>
      </c>
      <c r="AR1048" t="s">
        <v>431</v>
      </c>
      <c r="AS1048" t="s">
        <v>432</v>
      </c>
      <c r="AT1048" t="s">
        <v>431</v>
      </c>
      <c r="AU1048" t="s">
        <v>405</v>
      </c>
      <c r="AV1048" t="s">
        <v>405</v>
      </c>
      <c r="AW1048" t="s">
        <v>623</v>
      </c>
      <c r="AX1048" t="s">
        <v>623</v>
      </c>
      <c r="AY1048" t="s">
        <v>431</v>
      </c>
      <c r="AZ1048" t="s">
        <v>438</v>
      </c>
      <c r="BA1048" t="s">
        <v>438</v>
      </c>
      <c r="BB1048" t="s">
        <v>438</v>
      </c>
      <c r="BC1048" t="s">
        <v>438</v>
      </c>
      <c r="BD1048" t="s">
        <v>439</v>
      </c>
      <c r="BE1048" t="s">
        <v>483</v>
      </c>
      <c r="BF1048" t="s">
        <v>441</v>
      </c>
      <c r="BG1048" t="s">
        <v>442</v>
      </c>
      <c r="BH1048" t="s">
        <v>442</v>
      </c>
      <c r="BI1048" t="s">
        <v>438</v>
      </c>
      <c r="BJ1048" t="s">
        <v>9438</v>
      </c>
      <c r="BK1048" t="s">
        <v>9438</v>
      </c>
      <c r="BM1048" t="s">
        <v>844</v>
      </c>
      <c r="BN1048" t="s">
        <v>485</v>
      </c>
    </row>
    <row r="1049" spans="1:66">
      <c r="A1049">
        <v>1045</v>
      </c>
      <c r="B1049" t="s">
        <v>186</v>
      </c>
      <c r="C1049" t="s">
        <v>9441</v>
      </c>
      <c r="D1049" t="s">
        <v>9442</v>
      </c>
      <c r="E1049" t="s">
        <v>9441</v>
      </c>
      <c r="F1049" t="s">
        <v>2358</v>
      </c>
      <c r="G1049" t="s">
        <v>403</v>
      </c>
      <c r="H1049" t="s">
        <v>761</v>
      </c>
      <c r="I1049" t="s">
        <v>405</v>
      </c>
      <c r="J1049" t="s">
        <v>9443</v>
      </c>
      <c r="K1049" t="s">
        <v>405</v>
      </c>
      <c r="L1049" t="s">
        <v>9444</v>
      </c>
      <c r="M1049" t="s">
        <v>5947</v>
      </c>
      <c r="N1049" t="s">
        <v>9445</v>
      </c>
      <c r="O1049" t="s">
        <v>9446</v>
      </c>
      <c r="P1049" t="s">
        <v>9447</v>
      </c>
      <c r="Q1049" t="s">
        <v>9448</v>
      </c>
      <c r="R1049" t="s">
        <v>9443</v>
      </c>
      <c r="S1049" t="s">
        <v>405</v>
      </c>
      <c r="T1049" t="s">
        <v>9444</v>
      </c>
      <c r="U1049" t="s">
        <v>9449</v>
      </c>
      <c r="V1049" t="s">
        <v>9449</v>
      </c>
      <c r="W1049" t="s">
        <v>642</v>
      </c>
      <c r="X1049" t="s">
        <v>2964</v>
      </c>
      <c r="Y1049" t="s">
        <v>2907</v>
      </c>
      <c r="Z1049" t="s">
        <v>1621</v>
      </c>
      <c r="AA1049" t="s">
        <v>2523</v>
      </c>
      <c r="AB1049" t="s">
        <v>2343</v>
      </c>
      <c r="AC1049" t="s">
        <v>2523</v>
      </c>
      <c r="AD1049" t="s">
        <v>2343</v>
      </c>
      <c r="AE1049" t="s">
        <v>2452</v>
      </c>
      <c r="AF1049" t="s">
        <v>643</v>
      </c>
      <c r="AG1049" t="s">
        <v>2452</v>
      </c>
      <c r="AH1049" t="s">
        <v>643</v>
      </c>
      <c r="AI1049" t="s">
        <v>2452</v>
      </c>
      <c r="AJ1049" t="s">
        <v>643</v>
      </c>
      <c r="AK1049" t="s">
        <v>517</v>
      </c>
      <c r="AL1049" t="s">
        <v>518</v>
      </c>
      <c r="AM1049" t="s">
        <v>426</v>
      </c>
      <c r="AN1049" t="s">
        <v>427</v>
      </c>
      <c r="AO1049" t="s">
        <v>428</v>
      </c>
      <c r="AP1049" t="s">
        <v>9450</v>
      </c>
      <c r="AQ1049" t="s">
        <v>9451</v>
      </c>
      <c r="AR1049" t="s">
        <v>431</v>
      </c>
      <c r="AS1049" t="s">
        <v>9452</v>
      </c>
      <c r="AT1049" t="s">
        <v>431</v>
      </c>
      <c r="AU1049" t="s">
        <v>405</v>
      </c>
      <c r="AV1049" t="s">
        <v>405</v>
      </c>
      <c r="AW1049" t="s">
        <v>623</v>
      </c>
      <c r="AX1049" t="s">
        <v>623</v>
      </c>
      <c r="AY1049" t="s">
        <v>431</v>
      </c>
      <c r="AZ1049" t="s">
        <v>438</v>
      </c>
      <c r="BA1049" t="s">
        <v>438</v>
      </c>
      <c r="BB1049" t="s">
        <v>438</v>
      </c>
      <c r="BC1049" t="s">
        <v>438</v>
      </c>
      <c r="BD1049" t="s">
        <v>439</v>
      </c>
      <c r="BE1049" t="s">
        <v>9453</v>
      </c>
      <c r="BF1049" t="s">
        <v>441</v>
      </c>
      <c r="BG1049" t="s">
        <v>438</v>
      </c>
      <c r="BH1049" t="s">
        <v>438</v>
      </c>
      <c r="BI1049" t="s">
        <v>438</v>
      </c>
      <c r="BM1049" t="s">
        <v>444</v>
      </c>
      <c r="BN1049" t="s">
        <v>447</v>
      </c>
    </row>
    <row r="1050" spans="1:66">
      <c r="A1050">
        <v>1046</v>
      </c>
      <c r="B1050" t="s">
        <v>186</v>
      </c>
      <c r="C1050" t="s">
        <v>160</v>
      </c>
      <c r="D1050" t="s">
        <v>9454</v>
      </c>
      <c r="E1050" t="s">
        <v>160</v>
      </c>
      <c r="F1050" t="s">
        <v>2358</v>
      </c>
      <c r="G1050" t="s">
        <v>403</v>
      </c>
      <c r="H1050" t="s">
        <v>796</v>
      </c>
      <c r="I1050" t="s">
        <v>405</v>
      </c>
      <c r="J1050" t="s">
        <v>9455</v>
      </c>
      <c r="K1050" t="s">
        <v>405</v>
      </c>
      <c r="L1050" t="s">
        <v>9456</v>
      </c>
      <c r="M1050" t="s">
        <v>405</v>
      </c>
      <c r="N1050" t="s">
        <v>9457</v>
      </c>
      <c r="O1050" t="s">
        <v>9458</v>
      </c>
      <c r="P1050" t="s">
        <v>9459</v>
      </c>
      <c r="Q1050" t="s">
        <v>5530</v>
      </c>
      <c r="R1050" t="s">
        <v>9455</v>
      </c>
      <c r="S1050" t="s">
        <v>405</v>
      </c>
      <c r="T1050" t="s">
        <v>9456</v>
      </c>
      <c r="U1050" t="s">
        <v>9460</v>
      </c>
      <c r="V1050" t="s">
        <v>9461</v>
      </c>
      <c r="W1050" t="s">
        <v>1028</v>
      </c>
      <c r="X1050" t="s">
        <v>1029</v>
      </c>
      <c r="Y1050" t="s">
        <v>973</v>
      </c>
      <c r="Z1050" t="s">
        <v>641</v>
      </c>
      <c r="AA1050" t="s">
        <v>642</v>
      </c>
      <c r="AB1050" t="s">
        <v>643</v>
      </c>
      <c r="AC1050" t="s">
        <v>2404</v>
      </c>
      <c r="AD1050" t="s">
        <v>4442</v>
      </c>
      <c r="AE1050" t="s">
        <v>7332</v>
      </c>
      <c r="AF1050" t="s">
        <v>5580</v>
      </c>
      <c r="AG1050" t="s">
        <v>4465</v>
      </c>
      <c r="AH1050" t="s">
        <v>2951</v>
      </c>
      <c r="AI1050" t="s">
        <v>2490</v>
      </c>
      <c r="AJ1050" t="s">
        <v>3127</v>
      </c>
      <c r="AK1050" t="s">
        <v>517</v>
      </c>
      <c r="AL1050" t="s">
        <v>592</v>
      </c>
      <c r="AM1050" t="s">
        <v>474</v>
      </c>
      <c r="AN1050" t="s">
        <v>427</v>
      </c>
      <c r="AO1050" t="s">
        <v>428</v>
      </c>
      <c r="AP1050" t="s">
        <v>429</v>
      </c>
      <c r="AQ1050" t="s">
        <v>622</v>
      </c>
      <c r="AR1050" t="s">
        <v>431</v>
      </c>
      <c r="AS1050" t="s">
        <v>477</v>
      </c>
      <c r="AT1050" t="s">
        <v>431</v>
      </c>
      <c r="AU1050" t="s">
        <v>520</v>
      </c>
      <c r="AV1050" t="s">
        <v>479</v>
      </c>
      <c r="AW1050" t="s">
        <v>480</v>
      </c>
      <c r="AX1050" t="s">
        <v>2543</v>
      </c>
      <c r="AY1050" t="s">
        <v>431</v>
      </c>
      <c r="AZ1050" t="s">
        <v>438</v>
      </c>
      <c r="BA1050" t="s">
        <v>438</v>
      </c>
      <c r="BB1050" t="s">
        <v>438</v>
      </c>
      <c r="BC1050" t="s">
        <v>438</v>
      </c>
      <c r="BD1050" t="s">
        <v>439</v>
      </c>
      <c r="BE1050" t="s">
        <v>622</v>
      </c>
      <c r="BF1050" t="s">
        <v>441</v>
      </c>
      <c r="BG1050" t="s">
        <v>442</v>
      </c>
      <c r="BH1050" t="s">
        <v>438</v>
      </c>
      <c r="BI1050" t="s">
        <v>438</v>
      </c>
      <c r="BJ1050" t="s">
        <v>2951</v>
      </c>
      <c r="BM1050" t="s">
        <v>485</v>
      </c>
      <c r="BN1050" t="s">
        <v>485</v>
      </c>
    </row>
    <row r="1051" spans="1:66">
      <c r="A1051">
        <v>1047</v>
      </c>
      <c r="B1051" t="s">
        <v>186</v>
      </c>
      <c r="C1051" t="s">
        <v>299</v>
      </c>
      <c r="D1051" t="s">
        <v>9462</v>
      </c>
      <c r="E1051" t="s">
        <v>9463</v>
      </c>
      <c r="F1051" t="s">
        <v>2358</v>
      </c>
      <c r="G1051" t="s">
        <v>403</v>
      </c>
      <c r="H1051" t="s">
        <v>453</v>
      </c>
      <c r="I1051" t="s">
        <v>405</v>
      </c>
      <c r="J1051" t="s">
        <v>9464</v>
      </c>
      <c r="K1051" t="s">
        <v>405</v>
      </c>
      <c r="L1051" t="s">
        <v>9465</v>
      </c>
      <c r="M1051" t="s">
        <v>405</v>
      </c>
      <c r="N1051" t="s">
        <v>300</v>
      </c>
      <c r="O1051" t="s">
        <v>9466</v>
      </c>
      <c r="P1051" t="s">
        <v>9467</v>
      </c>
      <c r="Q1051" t="s">
        <v>6741</v>
      </c>
      <c r="R1051" t="s">
        <v>9464</v>
      </c>
      <c r="S1051" t="s">
        <v>405</v>
      </c>
      <c r="T1051" t="s">
        <v>9465</v>
      </c>
      <c r="U1051" t="s">
        <v>9468</v>
      </c>
      <c r="V1051" t="s">
        <v>9469</v>
      </c>
      <c r="W1051" t="s">
        <v>973</v>
      </c>
      <c r="X1051" t="s">
        <v>641</v>
      </c>
      <c r="Y1051" t="s">
        <v>973</v>
      </c>
      <c r="Z1051" t="s">
        <v>641</v>
      </c>
      <c r="AA1051" t="s">
        <v>642</v>
      </c>
      <c r="AB1051" t="s">
        <v>643</v>
      </c>
      <c r="AC1051" t="s">
        <v>1086</v>
      </c>
      <c r="AD1051" t="s">
        <v>643</v>
      </c>
      <c r="AE1051" t="s">
        <v>2404</v>
      </c>
      <c r="AF1051" t="s">
        <v>2405</v>
      </c>
      <c r="AG1051" t="s">
        <v>3138</v>
      </c>
      <c r="AH1051" t="s">
        <v>2347</v>
      </c>
      <c r="AI1051" t="s">
        <v>2348</v>
      </c>
      <c r="AJ1051" t="s">
        <v>2351</v>
      </c>
      <c r="AK1051" t="s">
        <v>517</v>
      </c>
      <c r="AL1051" t="s">
        <v>4548</v>
      </c>
      <c r="AM1051" t="s">
        <v>474</v>
      </c>
      <c r="AN1051" t="s">
        <v>427</v>
      </c>
      <c r="AO1051" t="s">
        <v>428</v>
      </c>
      <c r="AP1051" t="s">
        <v>9470</v>
      </c>
      <c r="AQ1051" t="s">
        <v>573</v>
      </c>
      <c r="AR1051" t="s">
        <v>431</v>
      </c>
      <c r="AS1051" t="s">
        <v>9471</v>
      </c>
      <c r="AT1051" t="s">
        <v>431</v>
      </c>
      <c r="AU1051" t="s">
        <v>520</v>
      </c>
      <c r="AV1051" t="s">
        <v>674</v>
      </c>
      <c r="AW1051" t="s">
        <v>480</v>
      </c>
      <c r="AX1051" t="s">
        <v>883</v>
      </c>
      <c r="AY1051" t="s">
        <v>431</v>
      </c>
      <c r="AZ1051" t="s">
        <v>438</v>
      </c>
      <c r="BA1051" t="s">
        <v>438</v>
      </c>
      <c r="BB1051" t="s">
        <v>438</v>
      </c>
      <c r="BC1051" t="s">
        <v>438</v>
      </c>
      <c r="BD1051" t="s">
        <v>439</v>
      </c>
      <c r="BE1051" t="s">
        <v>483</v>
      </c>
      <c r="BF1051" t="s">
        <v>441</v>
      </c>
      <c r="BG1051" t="s">
        <v>438</v>
      </c>
      <c r="BH1051" t="s">
        <v>442</v>
      </c>
      <c r="BI1051" t="s">
        <v>438</v>
      </c>
      <c r="BK1051" t="s">
        <v>3138</v>
      </c>
      <c r="BM1051" t="s">
        <v>444</v>
      </c>
      <c r="BN1051" t="s">
        <v>444</v>
      </c>
    </row>
    <row r="1052" spans="1:66">
      <c r="A1052">
        <v>1048</v>
      </c>
      <c r="B1052" t="s">
        <v>186</v>
      </c>
      <c r="C1052" t="s">
        <v>9472</v>
      </c>
      <c r="D1052" t="s">
        <v>9473</v>
      </c>
      <c r="E1052" t="s">
        <v>9474</v>
      </c>
      <c r="F1052" t="s">
        <v>2358</v>
      </c>
      <c r="G1052" t="s">
        <v>403</v>
      </c>
      <c r="H1052" t="s">
        <v>796</v>
      </c>
      <c r="I1052" t="s">
        <v>405</v>
      </c>
      <c r="J1052" t="s">
        <v>405</v>
      </c>
      <c r="K1052" t="s">
        <v>405</v>
      </c>
      <c r="L1052" t="s">
        <v>9475</v>
      </c>
      <c r="M1052" t="s">
        <v>405</v>
      </c>
      <c r="N1052" t="s">
        <v>9476</v>
      </c>
      <c r="O1052" t="s">
        <v>405</v>
      </c>
      <c r="P1052" t="s">
        <v>9477</v>
      </c>
      <c r="Q1052" t="s">
        <v>6799</v>
      </c>
      <c r="R1052" t="s">
        <v>405</v>
      </c>
      <c r="S1052" t="s">
        <v>405</v>
      </c>
      <c r="T1052" t="s">
        <v>9475</v>
      </c>
      <c r="U1052" t="s">
        <v>9478</v>
      </c>
      <c r="V1052" t="s">
        <v>9479</v>
      </c>
      <c r="W1052" t="s">
        <v>642</v>
      </c>
      <c r="X1052" t="s">
        <v>1085</v>
      </c>
      <c r="Y1052" t="s">
        <v>642</v>
      </c>
      <c r="Z1052" t="s">
        <v>1085</v>
      </c>
      <c r="AA1052" t="s">
        <v>1086</v>
      </c>
      <c r="AB1052" t="s">
        <v>643</v>
      </c>
      <c r="AC1052" t="s">
        <v>1086</v>
      </c>
      <c r="AD1052" t="s">
        <v>643</v>
      </c>
      <c r="AE1052" t="s">
        <v>2419</v>
      </c>
      <c r="AF1052" t="s">
        <v>643</v>
      </c>
      <c r="AG1052" t="s">
        <v>2419</v>
      </c>
      <c r="AH1052" t="s">
        <v>643</v>
      </c>
      <c r="AI1052" t="s">
        <v>2419</v>
      </c>
      <c r="AJ1052" t="s">
        <v>643</v>
      </c>
      <c r="AK1052" t="s">
        <v>517</v>
      </c>
      <c r="AL1052" t="s">
        <v>518</v>
      </c>
      <c r="AM1052" t="s">
        <v>1048</v>
      </c>
      <c r="AN1052" t="s">
        <v>427</v>
      </c>
      <c r="AO1052" t="s">
        <v>428</v>
      </c>
      <c r="AP1052" t="s">
        <v>9480</v>
      </c>
      <c r="AQ1052" t="s">
        <v>1497</v>
      </c>
      <c r="AR1052" t="s">
        <v>431</v>
      </c>
      <c r="AS1052" t="s">
        <v>9481</v>
      </c>
      <c r="AT1052" t="s">
        <v>431</v>
      </c>
      <c r="AU1052" t="s">
        <v>405</v>
      </c>
      <c r="AV1052" t="s">
        <v>405</v>
      </c>
      <c r="AW1052" t="s">
        <v>623</v>
      </c>
      <c r="AX1052" t="s">
        <v>623</v>
      </c>
      <c r="AY1052" t="s">
        <v>431</v>
      </c>
      <c r="AZ1052" t="s">
        <v>438</v>
      </c>
      <c r="BA1052" t="s">
        <v>438</v>
      </c>
      <c r="BB1052" t="s">
        <v>438</v>
      </c>
      <c r="BC1052" t="s">
        <v>438</v>
      </c>
      <c r="BD1052" t="s">
        <v>439</v>
      </c>
      <c r="BE1052" t="s">
        <v>1497</v>
      </c>
      <c r="BF1052" t="s">
        <v>1006</v>
      </c>
      <c r="BG1052" t="s">
        <v>442</v>
      </c>
      <c r="BH1052" t="s">
        <v>438</v>
      </c>
      <c r="BI1052" t="s">
        <v>438</v>
      </c>
      <c r="BJ1052" t="s">
        <v>643</v>
      </c>
      <c r="BM1052" t="s">
        <v>444</v>
      </c>
      <c r="BN1052" t="s">
        <v>444</v>
      </c>
    </row>
    <row r="1053" spans="1:66">
      <c r="A1053">
        <v>1049</v>
      </c>
      <c r="B1053" t="s">
        <v>486</v>
      </c>
      <c r="C1053" t="s">
        <v>9482</v>
      </c>
      <c r="D1053" t="s">
        <v>9483</v>
      </c>
      <c r="BM1053" t="s">
        <v>444</v>
      </c>
      <c r="BN1053" t="s">
        <v>447</v>
      </c>
    </row>
    <row r="1054" spans="1:66">
      <c r="A1054">
        <v>1050</v>
      </c>
      <c r="B1054" t="s">
        <v>186</v>
      </c>
      <c r="C1054" t="s">
        <v>9484</v>
      </c>
      <c r="D1054" t="s">
        <v>9485</v>
      </c>
      <c r="E1054" t="s">
        <v>9486</v>
      </c>
      <c r="F1054" t="s">
        <v>2358</v>
      </c>
      <c r="G1054" t="s">
        <v>403</v>
      </c>
      <c r="H1054" t="s">
        <v>827</v>
      </c>
      <c r="I1054" t="s">
        <v>405</v>
      </c>
      <c r="J1054" t="s">
        <v>9487</v>
      </c>
      <c r="K1054" t="s">
        <v>9487</v>
      </c>
      <c r="L1054" t="s">
        <v>9488</v>
      </c>
      <c r="M1054" t="s">
        <v>405</v>
      </c>
      <c r="N1054" t="s">
        <v>9489</v>
      </c>
      <c r="O1054" t="s">
        <v>9490</v>
      </c>
      <c r="P1054" t="s">
        <v>9491</v>
      </c>
      <c r="Q1054" t="s">
        <v>9492</v>
      </c>
      <c r="R1054" t="s">
        <v>9487</v>
      </c>
      <c r="S1054" t="s">
        <v>9487</v>
      </c>
      <c r="T1054" t="s">
        <v>9488</v>
      </c>
      <c r="U1054" t="s">
        <v>9493</v>
      </c>
      <c r="V1054" t="s">
        <v>9494</v>
      </c>
      <c r="W1054" t="s">
        <v>642</v>
      </c>
      <c r="X1054" t="s">
        <v>1635</v>
      </c>
      <c r="Y1054" t="s">
        <v>642</v>
      </c>
      <c r="Z1054" t="s">
        <v>1635</v>
      </c>
      <c r="AA1054" t="s">
        <v>2387</v>
      </c>
      <c r="AB1054" t="s">
        <v>2685</v>
      </c>
      <c r="AC1054" t="s">
        <v>3657</v>
      </c>
      <c r="AD1054" t="s">
        <v>2539</v>
      </c>
      <c r="AE1054" t="s">
        <v>981</v>
      </c>
      <c r="AF1054" t="s">
        <v>2539</v>
      </c>
      <c r="AG1054" t="s">
        <v>2419</v>
      </c>
      <c r="AH1054" t="s">
        <v>643</v>
      </c>
      <c r="AI1054" t="s">
        <v>2419</v>
      </c>
      <c r="AJ1054" t="s">
        <v>643</v>
      </c>
      <c r="AK1054" t="s">
        <v>425</v>
      </c>
      <c r="AM1054" t="s">
        <v>474</v>
      </c>
      <c r="AN1054" t="s">
        <v>427</v>
      </c>
      <c r="AO1054" t="s">
        <v>1268</v>
      </c>
      <c r="AP1054" t="s">
        <v>429</v>
      </c>
      <c r="AQ1054" t="s">
        <v>1919</v>
      </c>
      <c r="AR1054" t="s">
        <v>431</v>
      </c>
      <c r="AS1054" t="s">
        <v>477</v>
      </c>
      <c r="AT1054" t="s">
        <v>431</v>
      </c>
      <c r="AU1054" t="s">
        <v>433</v>
      </c>
      <c r="AV1054" t="s">
        <v>479</v>
      </c>
      <c r="AW1054" t="s">
        <v>481</v>
      </c>
      <c r="AX1054" t="s">
        <v>481</v>
      </c>
      <c r="AY1054" t="s">
        <v>437</v>
      </c>
      <c r="AZ1054" t="s">
        <v>438</v>
      </c>
      <c r="BA1054" t="s">
        <v>438</v>
      </c>
      <c r="BB1054" t="s">
        <v>438</v>
      </c>
      <c r="BC1054" t="s">
        <v>438</v>
      </c>
      <c r="BD1054" t="s">
        <v>439</v>
      </c>
      <c r="BE1054" t="s">
        <v>1730</v>
      </c>
      <c r="BF1054" t="s">
        <v>441</v>
      </c>
      <c r="BG1054" t="s">
        <v>442</v>
      </c>
      <c r="BH1054" t="s">
        <v>438</v>
      </c>
      <c r="BI1054" t="s">
        <v>442</v>
      </c>
      <c r="BJ1054" t="s">
        <v>643</v>
      </c>
      <c r="BL1054" t="s">
        <v>643</v>
      </c>
      <c r="BM1054" t="s">
        <v>444</v>
      </c>
      <c r="BN1054" t="s">
        <v>485</v>
      </c>
    </row>
    <row r="1055" spans="1:66">
      <c r="A1055">
        <v>1051</v>
      </c>
      <c r="B1055" t="s">
        <v>486</v>
      </c>
      <c r="C1055" t="s">
        <v>9495</v>
      </c>
      <c r="D1055" t="s">
        <v>1377</v>
      </c>
      <c r="BM1055" t="s">
        <v>524</v>
      </c>
      <c r="BN1055" t="s">
        <v>524</v>
      </c>
    </row>
    <row r="1056" spans="1:66">
      <c r="A1056">
        <v>1052</v>
      </c>
      <c r="B1056" t="s">
        <v>186</v>
      </c>
      <c r="C1056" t="s">
        <v>9496</v>
      </c>
      <c r="D1056" t="s">
        <v>9497</v>
      </c>
      <c r="E1056" t="s">
        <v>9498</v>
      </c>
      <c r="F1056" t="s">
        <v>2358</v>
      </c>
      <c r="G1056" t="s">
        <v>403</v>
      </c>
      <c r="H1056" t="s">
        <v>578</v>
      </c>
      <c r="I1056" t="s">
        <v>405</v>
      </c>
      <c r="J1056" t="s">
        <v>9499</v>
      </c>
      <c r="K1056" t="s">
        <v>405</v>
      </c>
      <c r="L1056" t="s">
        <v>9500</v>
      </c>
      <c r="M1056" t="s">
        <v>9501</v>
      </c>
      <c r="N1056" t="s">
        <v>9502</v>
      </c>
      <c r="O1056" t="s">
        <v>9503</v>
      </c>
      <c r="P1056" t="s">
        <v>9504</v>
      </c>
      <c r="Q1056" t="s">
        <v>9505</v>
      </c>
      <c r="R1056" t="s">
        <v>9499</v>
      </c>
      <c r="S1056" t="s">
        <v>405</v>
      </c>
      <c r="T1056" t="s">
        <v>9500</v>
      </c>
      <c r="U1056" t="s">
        <v>9506</v>
      </c>
      <c r="V1056" t="s">
        <v>9507</v>
      </c>
      <c r="W1056" t="s">
        <v>1838</v>
      </c>
      <c r="X1056" t="s">
        <v>1085</v>
      </c>
      <c r="Y1056" t="s">
        <v>1086</v>
      </c>
      <c r="Z1056" t="s">
        <v>1635</v>
      </c>
      <c r="AA1056" t="s">
        <v>2095</v>
      </c>
      <c r="AB1056" t="s">
        <v>1249</v>
      </c>
      <c r="AC1056" t="s">
        <v>1250</v>
      </c>
      <c r="AD1056" t="s">
        <v>1267</v>
      </c>
      <c r="AE1056" t="s">
        <v>1251</v>
      </c>
      <c r="AF1056" t="s">
        <v>980</v>
      </c>
      <c r="AG1056" t="s">
        <v>981</v>
      </c>
      <c r="AH1056" t="s">
        <v>643</v>
      </c>
      <c r="AI1056" t="s">
        <v>2625</v>
      </c>
      <c r="AJ1056" t="s">
        <v>643</v>
      </c>
      <c r="AK1056" t="s">
        <v>517</v>
      </c>
      <c r="AL1056" t="s">
        <v>518</v>
      </c>
      <c r="AM1056" t="s">
        <v>426</v>
      </c>
      <c r="AN1056" t="s">
        <v>427</v>
      </c>
      <c r="AO1056" t="s">
        <v>428</v>
      </c>
      <c r="AP1056" t="s">
        <v>429</v>
      </c>
      <c r="AQ1056" t="s">
        <v>9508</v>
      </c>
      <c r="AR1056" t="s">
        <v>431</v>
      </c>
      <c r="AS1056" t="s">
        <v>9509</v>
      </c>
      <c r="AT1056" t="s">
        <v>431</v>
      </c>
      <c r="AU1056" t="s">
        <v>433</v>
      </c>
      <c r="AV1056" t="s">
        <v>674</v>
      </c>
      <c r="AW1056" t="s">
        <v>549</v>
      </c>
      <c r="AX1056" t="s">
        <v>9510</v>
      </c>
      <c r="AY1056" t="s">
        <v>431</v>
      </c>
      <c r="AZ1056" t="s">
        <v>438</v>
      </c>
      <c r="BA1056" t="s">
        <v>438</v>
      </c>
      <c r="BB1056" t="s">
        <v>438</v>
      </c>
      <c r="BC1056" t="s">
        <v>438</v>
      </c>
      <c r="BD1056" t="s">
        <v>439</v>
      </c>
      <c r="BE1056" t="s">
        <v>9511</v>
      </c>
      <c r="BF1056" t="s">
        <v>441</v>
      </c>
      <c r="BG1056" t="s">
        <v>442</v>
      </c>
      <c r="BH1056" t="s">
        <v>442</v>
      </c>
      <c r="BI1056" t="s">
        <v>438</v>
      </c>
      <c r="BJ1056" t="s">
        <v>2419</v>
      </c>
      <c r="BK1056" t="s">
        <v>2419</v>
      </c>
      <c r="BM1056" t="s">
        <v>1035</v>
      </c>
      <c r="BN1056" t="s">
        <v>444</v>
      </c>
    </row>
    <row r="1057" spans="1:66">
      <c r="A1057">
        <v>1053</v>
      </c>
      <c r="B1057" t="s">
        <v>697</v>
      </c>
      <c r="C1057" t="s">
        <v>9512</v>
      </c>
      <c r="D1057" t="s">
        <v>9513</v>
      </c>
      <c r="BM1057" t="s">
        <v>485</v>
      </c>
      <c r="BN1057" t="s">
        <v>447</v>
      </c>
    </row>
    <row r="1058" spans="1:66">
      <c r="A1058">
        <v>1054</v>
      </c>
      <c r="B1058" t="s">
        <v>186</v>
      </c>
      <c r="C1058" t="s">
        <v>9514</v>
      </c>
      <c r="D1058" t="s">
        <v>9515</v>
      </c>
      <c r="E1058" t="s">
        <v>9516</v>
      </c>
      <c r="F1058" t="s">
        <v>2358</v>
      </c>
      <c r="G1058" t="s">
        <v>403</v>
      </c>
      <c r="H1058" t="s">
        <v>598</v>
      </c>
      <c r="I1058" t="s">
        <v>405</v>
      </c>
      <c r="J1058" t="s">
        <v>9517</v>
      </c>
      <c r="K1058" t="s">
        <v>405</v>
      </c>
      <c r="L1058" t="s">
        <v>9518</v>
      </c>
      <c r="M1058" t="s">
        <v>405</v>
      </c>
      <c r="N1058" t="s">
        <v>9519</v>
      </c>
      <c r="O1058" t="s">
        <v>9520</v>
      </c>
      <c r="P1058" t="s">
        <v>9521</v>
      </c>
      <c r="Q1058" t="s">
        <v>9522</v>
      </c>
      <c r="R1058" t="s">
        <v>9517</v>
      </c>
      <c r="S1058" t="s">
        <v>405</v>
      </c>
      <c r="T1058" t="s">
        <v>9518</v>
      </c>
      <c r="U1058" t="s">
        <v>9523</v>
      </c>
      <c r="V1058" t="s">
        <v>9524</v>
      </c>
      <c r="W1058" t="s">
        <v>956</v>
      </c>
      <c r="X1058" t="s">
        <v>641</v>
      </c>
      <c r="Y1058" t="s">
        <v>956</v>
      </c>
      <c r="Z1058" t="s">
        <v>641</v>
      </c>
      <c r="AA1058" t="s">
        <v>642</v>
      </c>
      <c r="AB1058" t="s">
        <v>643</v>
      </c>
      <c r="AC1058" t="s">
        <v>2419</v>
      </c>
      <c r="AD1058" t="s">
        <v>643</v>
      </c>
      <c r="AE1058" t="s">
        <v>2419</v>
      </c>
      <c r="AF1058" t="s">
        <v>643</v>
      </c>
      <c r="AG1058" t="s">
        <v>2344</v>
      </c>
      <c r="AH1058" t="s">
        <v>2351</v>
      </c>
      <c r="AI1058" t="s">
        <v>2344</v>
      </c>
      <c r="AJ1058" t="s">
        <v>2351</v>
      </c>
      <c r="AK1058" t="s">
        <v>425</v>
      </c>
      <c r="AM1058" t="s">
        <v>474</v>
      </c>
      <c r="AN1058" t="s">
        <v>427</v>
      </c>
      <c r="AO1058" t="s">
        <v>428</v>
      </c>
      <c r="AP1058" t="s">
        <v>9525</v>
      </c>
      <c r="AQ1058" t="s">
        <v>9526</v>
      </c>
      <c r="AR1058" t="s">
        <v>431</v>
      </c>
      <c r="AS1058" t="s">
        <v>477</v>
      </c>
      <c r="AT1058" t="s">
        <v>431</v>
      </c>
      <c r="AU1058" t="s">
        <v>405</v>
      </c>
      <c r="AV1058" t="s">
        <v>405</v>
      </c>
      <c r="AW1058" t="s">
        <v>623</v>
      </c>
      <c r="AX1058" t="s">
        <v>623</v>
      </c>
      <c r="AY1058" t="s">
        <v>431</v>
      </c>
      <c r="AZ1058" t="s">
        <v>438</v>
      </c>
      <c r="BA1058" t="s">
        <v>438</v>
      </c>
      <c r="BB1058" t="s">
        <v>438</v>
      </c>
      <c r="BC1058" t="s">
        <v>438</v>
      </c>
      <c r="BD1058" t="s">
        <v>439</v>
      </c>
      <c r="BE1058" t="s">
        <v>9527</v>
      </c>
      <c r="BF1058" t="s">
        <v>441</v>
      </c>
      <c r="BG1058" t="s">
        <v>442</v>
      </c>
      <c r="BH1058" t="s">
        <v>438</v>
      </c>
      <c r="BI1058" t="s">
        <v>438</v>
      </c>
      <c r="BJ1058" t="s">
        <v>2351</v>
      </c>
      <c r="BM1058" t="s">
        <v>447</v>
      </c>
      <c r="BN1058" t="s">
        <v>447</v>
      </c>
    </row>
    <row r="1059" spans="1:66">
      <c r="A1059">
        <v>1055</v>
      </c>
      <c r="B1059" t="s">
        <v>486</v>
      </c>
      <c r="C1059" t="s">
        <v>9528</v>
      </c>
      <c r="D1059" t="s">
        <v>9529</v>
      </c>
      <c r="BM1059" t="s">
        <v>485</v>
      </c>
      <c r="BN1059" t="s">
        <v>444</v>
      </c>
    </row>
    <row r="1060" spans="1:66">
      <c r="A1060">
        <v>1056</v>
      </c>
      <c r="B1060" t="s">
        <v>486</v>
      </c>
      <c r="C1060" t="s">
        <v>9530</v>
      </c>
      <c r="D1060" t="s">
        <v>9531</v>
      </c>
      <c r="BM1060" t="s">
        <v>485</v>
      </c>
      <c r="BN1060" t="s">
        <v>485</v>
      </c>
    </row>
    <row r="1061" spans="1:66">
      <c r="A1061">
        <v>1057</v>
      </c>
      <c r="B1061" t="s">
        <v>186</v>
      </c>
      <c r="C1061" t="s">
        <v>9532</v>
      </c>
      <c r="D1061" t="s">
        <v>9533</v>
      </c>
      <c r="E1061" t="s">
        <v>9534</v>
      </c>
      <c r="F1061" t="s">
        <v>2358</v>
      </c>
      <c r="G1061" t="s">
        <v>403</v>
      </c>
      <c r="H1061" t="s">
        <v>598</v>
      </c>
      <c r="I1061" t="s">
        <v>405</v>
      </c>
      <c r="J1061" t="s">
        <v>9535</v>
      </c>
      <c r="K1061" t="s">
        <v>405</v>
      </c>
      <c r="L1061" t="s">
        <v>9536</v>
      </c>
      <c r="M1061" t="s">
        <v>405</v>
      </c>
      <c r="N1061" t="s">
        <v>9537</v>
      </c>
      <c r="O1061" t="s">
        <v>9538</v>
      </c>
      <c r="P1061" t="s">
        <v>9539</v>
      </c>
      <c r="Q1061" t="s">
        <v>9540</v>
      </c>
      <c r="R1061" t="s">
        <v>9535</v>
      </c>
      <c r="S1061" t="s">
        <v>405</v>
      </c>
      <c r="T1061" t="s">
        <v>9536</v>
      </c>
      <c r="U1061" t="s">
        <v>9541</v>
      </c>
      <c r="V1061" t="s">
        <v>9542</v>
      </c>
      <c r="W1061" t="s">
        <v>642</v>
      </c>
      <c r="X1061" t="s">
        <v>3026</v>
      </c>
      <c r="Y1061" t="s">
        <v>1106</v>
      </c>
      <c r="Z1061" t="s">
        <v>2964</v>
      </c>
      <c r="AA1061" t="s">
        <v>2907</v>
      </c>
      <c r="AB1061" t="s">
        <v>2918</v>
      </c>
      <c r="AC1061" t="s">
        <v>3421</v>
      </c>
      <c r="AD1061" t="s">
        <v>643</v>
      </c>
      <c r="AE1061" t="s">
        <v>2404</v>
      </c>
      <c r="AF1061" t="s">
        <v>2404</v>
      </c>
      <c r="AG1061" t="s">
        <v>2951</v>
      </c>
      <c r="AH1061" t="s">
        <v>2951</v>
      </c>
      <c r="AI1061" t="s">
        <v>2490</v>
      </c>
      <c r="AJ1061" t="s">
        <v>2490</v>
      </c>
      <c r="AK1061" t="s">
        <v>517</v>
      </c>
      <c r="AL1061" t="s">
        <v>518</v>
      </c>
      <c r="AM1061" t="s">
        <v>1048</v>
      </c>
      <c r="AN1061" t="s">
        <v>427</v>
      </c>
      <c r="AO1061" t="s">
        <v>593</v>
      </c>
      <c r="AP1061" t="s">
        <v>1673</v>
      </c>
      <c r="AQ1061" t="s">
        <v>483</v>
      </c>
      <c r="AR1061" t="s">
        <v>437</v>
      </c>
      <c r="AS1061" t="s">
        <v>477</v>
      </c>
      <c r="AT1061" t="s">
        <v>431</v>
      </c>
      <c r="AU1061" t="s">
        <v>520</v>
      </c>
      <c r="AV1061" t="s">
        <v>479</v>
      </c>
      <c r="AW1061" t="s">
        <v>521</v>
      </c>
      <c r="AX1061" t="s">
        <v>480</v>
      </c>
      <c r="AY1061" t="s">
        <v>437</v>
      </c>
      <c r="AZ1061" t="s">
        <v>438</v>
      </c>
      <c r="BA1061" t="s">
        <v>438</v>
      </c>
      <c r="BB1061" t="s">
        <v>438</v>
      </c>
      <c r="BC1061" t="s">
        <v>438</v>
      </c>
      <c r="BD1061" t="s">
        <v>439</v>
      </c>
      <c r="BE1061" t="s">
        <v>483</v>
      </c>
      <c r="BF1061" t="s">
        <v>441</v>
      </c>
      <c r="BG1061" t="s">
        <v>442</v>
      </c>
      <c r="BH1061" t="s">
        <v>442</v>
      </c>
      <c r="BI1061" t="s">
        <v>438</v>
      </c>
      <c r="BJ1061" t="s">
        <v>2951</v>
      </c>
      <c r="BK1061" t="s">
        <v>2951</v>
      </c>
      <c r="BM1061" t="s">
        <v>1035</v>
      </c>
      <c r="BN1061" t="s">
        <v>485</v>
      </c>
    </row>
    <row r="1062" spans="1:66">
      <c r="A1062">
        <v>1058</v>
      </c>
      <c r="B1062" t="s">
        <v>186</v>
      </c>
      <c r="C1062" t="s">
        <v>9543</v>
      </c>
      <c r="D1062" t="s">
        <v>9544</v>
      </c>
      <c r="E1062" t="s">
        <v>9545</v>
      </c>
      <c r="F1062" t="s">
        <v>2358</v>
      </c>
      <c r="G1062" t="s">
        <v>403</v>
      </c>
      <c r="H1062" t="s">
        <v>729</v>
      </c>
      <c r="I1062" t="s">
        <v>405</v>
      </c>
      <c r="J1062" t="s">
        <v>9546</v>
      </c>
      <c r="K1062" t="s">
        <v>9546</v>
      </c>
      <c r="L1062" t="s">
        <v>9547</v>
      </c>
      <c r="M1062" t="s">
        <v>9548</v>
      </c>
      <c r="N1062" t="s">
        <v>9549</v>
      </c>
      <c r="O1062" t="s">
        <v>9550</v>
      </c>
      <c r="P1062" t="s">
        <v>9551</v>
      </c>
      <c r="Q1062" t="s">
        <v>9552</v>
      </c>
      <c r="R1062" t="s">
        <v>9546</v>
      </c>
      <c r="S1062" t="s">
        <v>9546</v>
      </c>
      <c r="T1062" t="s">
        <v>9547</v>
      </c>
      <c r="U1062" t="s">
        <v>9553</v>
      </c>
      <c r="V1062" t="s">
        <v>9554</v>
      </c>
      <c r="W1062" t="s">
        <v>2419</v>
      </c>
      <c r="X1062" t="s">
        <v>643</v>
      </c>
      <c r="Y1062" t="s">
        <v>2419</v>
      </c>
      <c r="Z1062" t="s">
        <v>643</v>
      </c>
      <c r="AA1062" t="s">
        <v>2344</v>
      </c>
      <c r="AB1062" t="s">
        <v>2965</v>
      </c>
      <c r="AC1062" t="s">
        <v>2346</v>
      </c>
      <c r="AD1062" t="s">
        <v>2407</v>
      </c>
      <c r="AE1062" t="s">
        <v>2346</v>
      </c>
      <c r="AF1062" t="s">
        <v>2407</v>
      </c>
      <c r="AG1062" t="s">
        <v>2407</v>
      </c>
      <c r="AH1062" t="s">
        <v>2951</v>
      </c>
      <c r="AI1062" t="s">
        <v>2407</v>
      </c>
      <c r="AJ1062" t="s">
        <v>2951</v>
      </c>
      <c r="AK1062" t="s">
        <v>517</v>
      </c>
      <c r="AL1062" t="s">
        <v>518</v>
      </c>
      <c r="AM1062" t="s">
        <v>1048</v>
      </c>
      <c r="AN1062" t="s">
        <v>427</v>
      </c>
      <c r="AO1062" t="s">
        <v>9555</v>
      </c>
      <c r="AP1062" t="s">
        <v>9556</v>
      </c>
      <c r="AQ1062" t="s">
        <v>9557</v>
      </c>
      <c r="AR1062" t="s">
        <v>431</v>
      </c>
      <c r="AS1062" t="s">
        <v>1152</v>
      </c>
      <c r="AT1062" t="s">
        <v>431</v>
      </c>
      <c r="AU1062" t="s">
        <v>405</v>
      </c>
      <c r="AV1062" t="s">
        <v>405</v>
      </c>
      <c r="AW1062" t="s">
        <v>623</v>
      </c>
      <c r="AX1062" t="s">
        <v>623</v>
      </c>
      <c r="AY1062" t="s">
        <v>431</v>
      </c>
      <c r="AZ1062" t="s">
        <v>438</v>
      </c>
      <c r="BA1062" t="s">
        <v>438</v>
      </c>
      <c r="BB1062" t="s">
        <v>438</v>
      </c>
      <c r="BC1062" t="s">
        <v>438</v>
      </c>
      <c r="BD1062" t="s">
        <v>439</v>
      </c>
      <c r="BE1062" t="s">
        <v>9558</v>
      </c>
      <c r="BF1062" t="s">
        <v>441</v>
      </c>
      <c r="BG1062" t="s">
        <v>442</v>
      </c>
      <c r="BH1062" t="s">
        <v>442</v>
      </c>
      <c r="BI1062" t="s">
        <v>438</v>
      </c>
      <c r="BJ1062" t="s">
        <v>2951</v>
      </c>
      <c r="BK1062" t="s">
        <v>2951</v>
      </c>
      <c r="BM1062" t="s">
        <v>845</v>
      </c>
      <c r="BN1062" t="s">
        <v>447</v>
      </c>
    </row>
    <row r="1063" spans="1:66">
      <c r="A1063">
        <v>1059</v>
      </c>
      <c r="B1063" t="s">
        <v>486</v>
      </c>
      <c r="C1063" t="s">
        <v>9559</v>
      </c>
      <c r="D1063" t="s">
        <v>9560</v>
      </c>
      <c r="BM1063" t="s">
        <v>485</v>
      </c>
      <c r="BN1063" t="s">
        <v>485</v>
      </c>
    </row>
    <row r="1064" spans="1:66">
      <c r="A1064">
        <v>1060</v>
      </c>
      <c r="B1064" t="s">
        <v>186</v>
      </c>
      <c r="C1064" t="s">
        <v>306</v>
      </c>
      <c r="D1064" t="s">
        <v>6038</v>
      </c>
      <c r="E1064" t="s">
        <v>67</v>
      </c>
      <c r="F1064" t="s">
        <v>2358</v>
      </c>
      <c r="G1064" t="s">
        <v>403</v>
      </c>
      <c r="H1064" t="s">
        <v>598</v>
      </c>
      <c r="I1064" t="s">
        <v>405</v>
      </c>
      <c r="J1064" t="s">
        <v>9561</v>
      </c>
      <c r="K1064" t="s">
        <v>405</v>
      </c>
      <c r="L1064" t="s">
        <v>5759</v>
      </c>
      <c r="M1064" t="s">
        <v>405</v>
      </c>
      <c r="N1064" t="s">
        <v>68</v>
      </c>
      <c r="O1064" t="s">
        <v>9562</v>
      </c>
      <c r="P1064" t="s">
        <v>8734</v>
      </c>
      <c r="Q1064" t="s">
        <v>9563</v>
      </c>
      <c r="R1064" t="s">
        <v>9561</v>
      </c>
      <c r="S1064" t="s">
        <v>405</v>
      </c>
      <c r="T1064" t="s">
        <v>5759</v>
      </c>
      <c r="U1064" t="s">
        <v>9564</v>
      </c>
      <c r="V1064" t="s">
        <v>9565</v>
      </c>
      <c r="W1064" t="s">
        <v>642</v>
      </c>
      <c r="X1064" t="s">
        <v>2769</v>
      </c>
      <c r="Y1064" t="s">
        <v>2769</v>
      </c>
      <c r="Z1064" t="s">
        <v>2523</v>
      </c>
      <c r="AA1064" t="s">
        <v>3601</v>
      </c>
      <c r="AB1064" t="s">
        <v>2686</v>
      </c>
      <c r="AC1064" t="s">
        <v>2419</v>
      </c>
      <c r="AD1064" t="s">
        <v>2977</v>
      </c>
      <c r="AE1064" t="s">
        <v>2977</v>
      </c>
      <c r="AF1064" t="s">
        <v>2918</v>
      </c>
      <c r="AG1064" t="s">
        <v>4079</v>
      </c>
      <c r="AH1064" t="s">
        <v>3791</v>
      </c>
      <c r="AI1064" t="s">
        <v>3791</v>
      </c>
      <c r="AJ1064" t="s">
        <v>643</v>
      </c>
      <c r="AK1064" t="s">
        <v>517</v>
      </c>
      <c r="AL1064" t="s">
        <v>518</v>
      </c>
      <c r="AM1064" t="s">
        <v>474</v>
      </c>
      <c r="AN1064" t="s">
        <v>427</v>
      </c>
      <c r="AO1064" t="s">
        <v>572</v>
      </c>
      <c r="AP1064" t="s">
        <v>429</v>
      </c>
      <c r="AQ1064" t="s">
        <v>573</v>
      </c>
      <c r="AR1064" t="s">
        <v>431</v>
      </c>
      <c r="AS1064" t="s">
        <v>548</v>
      </c>
      <c r="AT1064" t="s">
        <v>431</v>
      </c>
      <c r="AU1064" t="s">
        <v>520</v>
      </c>
      <c r="AV1064" t="s">
        <v>674</v>
      </c>
      <c r="AW1064" t="s">
        <v>521</v>
      </c>
      <c r="AX1064" t="s">
        <v>549</v>
      </c>
      <c r="AY1064" t="s">
        <v>437</v>
      </c>
      <c r="AZ1064" t="s">
        <v>438</v>
      </c>
      <c r="BA1064" t="s">
        <v>438</v>
      </c>
      <c r="BB1064" t="s">
        <v>438</v>
      </c>
      <c r="BC1064" t="s">
        <v>438</v>
      </c>
      <c r="BD1064" t="s">
        <v>439</v>
      </c>
      <c r="BE1064" t="s">
        <v>573</v>
      </c>
      <c r="BF1064" t="s">
        <v>441</v>
      </c>
      <c r="BG1064" t="s">
        <v>438</v>
      </c>
      <c r="BH1064" t="s">
        <v>442</v>
      </c>
      <c r="BI1064" t="s">
        <v>438</v>
      </c>
      <c r="BK1064" t="s">
        <v>3791</v>
      </c>
      <c r="BM1064" t="s">
        <v>845</v>
      </c>
      <c r="BN1064" t="s">
        <v>485</v>
      </c>
    </row>
    <row r="1065" spans="1:66">
      <c r="A1065">
        <v>1061</v>
      </c>
      <c r="B1065" t="s">
        <v>186</v>
      </c>
      <c r="C1065" t="s">
        <v>9566</v>
      </c>
      <c r="D1065" t="s">
        <v>9567</v>
      </c>
      <c r="E1065" t="s">
        <v>9568</v>
      </c>
      <c r="F1065" t="s">
        <v>2358</v>
      </c>
      <c r="G1065" t="s">
        <v>403</v>
      </c>
      <c r="H1065" t="s">
        <v>598</v>
      </c>
      <c r="I1065" t="s">
        <v>405</v>
      </c>
      <c r="J1065" t="s">
        <v>9569</v>
      </c>
      <c r="K1065" t="s">
        <v>405</v>
      </c>
      <c r="L1065" t="s">
        <v>9570</v>
      </c>
      <c r="M1065" t="s">
        <v>9571</v>
      </c>
      <c r="N1065" t="s">
        <v>9572</v>
      </c>
      <c r="O1065" t="s">
        <v>9573</v>
      </c>
      <c r="P1065" t="s">
        <v>9574</v>
      </c>
      <c r="Q1065" t="s">
        <v>9575</v>
      </c>
      <c r="R1065" t="s">
        <v>9569</v>
      </c>
      <c r="S1065" t="s">
        <v>405</v>
      </c>
      <c r="T1065" t="s">
        <v>9570</v>
      </c>
      <c r="U1065" t="s">
        <v>9576</v>
      </c>
      <c r="V1065" t="s">
        <v>9577</v>
      </c>
      <c r="W1065" t="s">
        <v>2625</v>
      </c>
      <c r="X1065" t="s">
        <v>2539</v>
      </c>
      <c r="Y1065" t="s">
        <v>2625</v>
      </c>
      <c r="Z1065" t="s">
        <v>2539</v>
      </c>
      <c r="AA1065" t="s">
        <v>2419</v>
      </c>
      <c r="AB1065" t="s">
        <v>2951</v>
      </c>
      <c r="AC1065" t="s">
        <v>2419</v>
      </c>
      <c r="AD1065" t="s">
        <v>2951</v>
      </c>
      <c r="AE1065" t="s">
        <v>2404</v>
      </c>
      <c r="AF1065" t="s">
        <v>2951</v>
      </c>
      <c r="AG1065" t="s">
        <v>2951</v>
      </c>
      <c r="AH1065" t="s">
        <v>2951</v>
      </c>
      <c r="AI1065" t="s">
        <v>2951</v>
      </c>
      <c r="AJ1065" t="s">
        <v>2951</v>
      </c>
      <c r="AK1065" t="s">
        <v>517</v>
      </c>
      <c r="AL1065" t="s">
        <v>518</v>
      </c>
      <c r="AM1065" t="s">
        <v>426</v>
      </c>
      <c r="AN1065" t="s">
        <v>427</v>
      </c>
      <c r="AO1065" t="s">
        <v>2113</v>
      </c>
      <c r="AP1065" t="s">
        <v>429</v>
      </c>
      <c r="AQ1065" t="s">
        <v>573</v>
      </c>
      <c r="AR1065" t="s">
        <v>431</v>
      </c>
      <c r="AS1065" t="s">
        <v>548</v>
      </c>
      <c r="AT1065" t="s">
        <v>431</v>
      </c>
      <c r="AU1065" t="s">
        <v>520</v>
      </c>
      <c r="AV1065" t="s">
        <v>479</v>
      </c>
      <c r="AW1065" t="s">
        <v>521</v>
      </c>
      <c r="AX1065" t="s">
        <v>549</v>
      </c>
      <c r="AY1065" t="s">
        <v>431</v>
      </c>
      <c r="AZ1065" t="s">
        <v>438</v>
      </c>
      <c r="BA1065" t="s">
        <v>438</v>
      </c>
      <c r="BB1065" t="s">
        <v>438</v>
      </c>
      <c r="BC1065" t="s">
        <v>438</v>
      </c>
      <c r="BD1065" t="s">
        <v>439</v>
      </c>
      <c r="BE1065" t="s">
        <v>1433</v>
      </c>
      <c r="BF1065" t="s">
        <v>441</v>
      </c>
      <c r="BG1065" t="s">
        <v>438</v>
      </c>
      <c r="BH1065" t="s">
        <v>438</v>
      </c>
      <c r="BI1065" t="s">
        <v>438</v>
      </c>
      <c r="BM1065" t="s">
        <v>443</v>
      </c>
      <c r="BN1065" t="s">
        <v>447</v>
      </c>
    </row>
    <row r="1066" spans="1:66">
      <c r="A1066">
        <v>1062</v>
      </c>
      <c r="B1066" t="s">
        <v>186</v>
      </c>
      <c r="C1066" t="s">
        <v>9578</v>
      </c>
      <c r="D1066" t="s">
        <v>9579</v>
      </c>
      <c r="E1066" t="s">
        <v>9580</v>
      </c>
      <c r="F1066" t="s">
        <v>2358</v>
      </c>
      <c r="G1066" t="s">
        <v>403</v>
      </c>
      <c r="H1066" t="s">
        <v>1580</v>
      </c>
      <c r="I1066" t="s">
        <v>405</v>
      </c>
      <c r="J1066" t="s">
        <v>405</v>
      </c>
      <c r="K1066" t="s">
        <v>405</v>
      </c>
      <c r="L1066" t="s">
        <v>9581</v>
      </c>
      <c r="M1066" t="s">
        <v>405</v>
      </c>
      <c r="N1066" t="s">
        <v>9582</v>
      </c>
      <c r="O1066" t="s">
        <v>9583</v>
      </c>
      <c r="P1066" t="s">
        <v>9584</v>
      </c>
      <c r="Q1066" t="s">
        <v>1210</v>
      </c>
      <c r="R1066" t="s">
        <v>405</v>
      </c>
      <c r="S1066" t="s">
        <v>405</v>
      </c>
      <c r="T1066" t="s">
        <v>9581</v>
      </c>
      <c r="U1066" t="s">
        <v>9585</v>
      </c>
      <c r="V1066" t="s">
        <v>9586</v>
      </c>
      <c r="W1066" t="s">
        <v>1000</v>
      </c>
      <c r="X1066" t="s">
        <v>641</v>
      </c>
      <c r="Y1066" t="s">
        <v>1000</v>
      </c>
      <c r="Z1066" t="s">
        <v>641</v>
      </c>
      <c r="AA1066" t="s">
        <v>642</v>
      </c>
      <c r="AB1066" t="s">
        <v>643</v>
      </c>
      <c r="AC1066" t="s">
        <v>642</v>
      </c>
      <c r="AD1066" t="s">
        <v>643</v>
      </c>
      <c r="AE1066" t="s">
        <v>642</v>
      </c>
      <c r="AF1066" t="s">
        <v>643</v>
      </c>
      <c r="AG1066" t="s">
        <v>642</v>
      </c>
      <c r="AH1066" t="s">
        <v>643</v>
      </c>
      <c r="AI1066" t="s">
        <v>2419</v>
      </c>
      <c r="AJ1066" t="s">
        <v>643</v>
      </c>
      <c r="AK1066" t="s">
        <v>517</v>
      </c>
      <c r="AL1066" t="s">
        <v>592</v>
      </c>
      <c r="AM1066" t="s">
        <v>1048</v>
      </c>
      <c r="AN1066" t="s">
        <v>427</v>
      </c>
      <c r="AO1066" t="s">
        <v>428</v>
      </c>
      <c r="AP1066" t="s">
        <v>5630</v>
      </c>
      <c r="AQ1066" t="s">
        <v>483</v>
      </c>
      <c r="AR1066" t="s">
        <v>431</v>
      </c>
      <c r="AS1066" t="s">
        <v>9587</v>
      </c>
      <c r="AT1066" t="s">
        <v>431</v>
      </c>
      <c r="AU1066" t="s">
        <v>405</v>
      </c>
      <c r="AV1066" t="s">
        <v>405</v>
      </c>
      <c r="AW1066" t="s">
        <v>623</v>
      </c>
      <c r="AX1066" t="s">
        <v>623</v>
      </c>
      <c r="AY1066" t="s">
        <v>431</v>
      </c>
      <c r="AZ1066" t="s">
        <v>438</v>
      </c>
      <c r="BA1066" t="s">
        <v>438</v>
      </c>
      <c r="BB1066" t="s">
        <v>438</v>
      </c>
      <c r="BC1066" t="s">
        <v>438</v>
      </c>
      <c r="BD1066" t="s">
        <v>439</v>
      </c>
      <c r="BE1066" t="s">
        <v>483</v>
      </c>
      <c r="BF1066" t="s">
        <v>441</v>
      </c>
      <c r="BG1066" t="s">
        <v>442</v>
      </c>
      <c r="BH1066" t="s">
        <v>438</v>
      </c>
      <c r="BI1066" t="s">
        <v>442</v>
      </c>
      <c r="BJ1066" t="s">
        <v>9588</v>
      </c>
      <c r="BL1066" t="s">
        <v>9588</v>
      </c>
      <c r="BM1066" t="s">
        <v>447</v>
      </c>
      <c r="BN1066" t="s">
        <v>447</v>
      </c>
    </row>
    <row r="1067" spans="1:66">
      <c r="A1067">
        <v>1063</v>
      </c>
      <c r="B1067" t="s">
        <v>486</v>
      </c>
      <c r="C1067" t="s">
        <v>9589</v>
      </c>
      <c r="D1067" t="s">
        <v>9590</v>
      </c>
      <c r="BM1067" t="s">
        <v>1035</v>
      </c>
      <c r="BN1067" t="s">
        <v>485</v>
      </c>
    </row>
    <row r="1068" spans="1:66">
      <c r="A1068">
        <v>1064</v>
      </c>
      <c r="B1068" t="s">
        <v>186</v>
      </c>
      <c r="C1068" t="s">
        <v>9591</v>
      </c>
      <c r="D1068" t="s">
        <v>9592</v>
      </c>
      <c r="E1068" t="s">
        <v>9591</v>
      </c>
      <c r="F1068" t="s">
        <v>2358</v>
      </c>
      <c r="G1068" t="s">
        <v>403</v>
      </c>
      <c r="H1068" t="s">
        <v>1580</v>
      </c>
      <c r="I1068" t="s">
        <v>405</v>
      </c>
      <c r="J1068" t="s">
        <v>9593</v>
      </c>
      <c r="K1068" t="s">
        <v>9593</v>
      </c>
      <c r="L1068" t="s">
        <v>9594</v>
      </c>
      <c r="M1068" t="s">
        <v>405</v>
      </c>
      <c r="N1068" t="s">
        <v>9595</v>
      </c>
      <c r="O1068" t="s">
        <v>405</v>
      </c>
      <c r="P1068" t="s">
        <v>9596</v>
      </c>
      <c r="Q1068" t="s">
        <v>9597</v>
      </c>
      <c r="R1068" t="s">
        <v>9593</v>
      </c>
      <c r="S1068" t="s">
        <v>9593</v>
      </c>
      <c r="T1068" t="s">
        <v>9594</v>
      </c>
      <c r="U1068" t="s">
        <v>9598</v>
      </c>
      <c r="V1068" t="s">
        <v>9599</v>
      </c>
      <c r="W1068" t="s">
        <v>2625</v>
      </c>
      <c r="X1068" t="s">
        <v>4275</v>
      </c>
      <c r="Y1068" t="s">
        <v>2625</v>
      </c>
      <c r="Z1068" t="s">
        <v>4275</v>
      </c>
      <c r="AA1068" t="s">
        <v>2800</v>
      </c>
      <c r="AB1068" t="s">
        <v>5494</v>
      </c>
      <c r="AC1068" t="s">
        <v>3728</v>
      </c>
      <c r="AD1068" t="s">
        <v>2539</v>
      </c>
      <c r="AE1068" t="s">
        <v>2419</v>
      </c>
      <c r="AF1068" t="s">
        <v>3421</v>
      </c>
      <c r="AG1068" t="s">
        <v>3937</v>
      </c>
      <c r="AH1068" t="s">
        <v>4079</v>
      </c>
      <c r="AI1068" t="s">
        <v>2977</v>
      </c>
      <c r="AJ1068" t="s">
        <v>4079</v>
      </c>
      <c r="AK1068" t="s">
        <v>517</v>
      </c>
      <c r="AL1068" t="s">
        <v>518</v>
      </c>
      <c r="AM1068" t="s">
        <v>474</v>
      </c>
      <c r="AN1068" t="s">
        <v>427</v>
      </c>
      <c r="AO1068" t="s">
        <v>428</v>
      </c>
      <c r="AP1068" t="s">
        <v>9600</v>
      </c>
      <c r="AQ1068" t="s">
        <v>573</v>
      </c>
      <c r="AR1068" t="s">
        <v>431</v>
      </c>
      <c r="AS1068" t="s">
        <v>432</v>
      </c>
      <c r="AT1068" t="s">
        <v>431</v>
      </c>
      <c r="AU1068" t="s">
        <v>405</v>
      </c>
      <c r="AV1068" t="s">
        <v>405</v>
      </c>
      <c r="AW1068" t="s">
        <v>623</v>
      </c>
      <c r="AX1068" t="s">
        <v>623</v>
      </c>
      <c r="AY1068" t="s">
        <v>431</v>
      </c>
      <c r="AZ1068" t="s">
        <v>438</v>
      </c>
      <c r="BA1068" t="s">
        <v>438</v>
      </c>
      <c r="BB1068" t="s">
        <v>438</v>
      </c>
      <c r="BC1068" t="s">
        <v>438</v>
      </c>
      <c r="BD1068" t="s">
        <v>439</v>
      </c>
      <c r="BE1068" t="s">
        <v>573</v>
      </c>
      <c r="BF1068" t="s">
        <v>441</v>
      </c>
      <c r="BG1068" t="s">
        <v>442</v>
      </c>
      <c r="BH1068" t="s">
        <v>442</v>
      </c>
      <c r="BI1068" t="s">
        <v>438</v>
      </c>
      <c r="BJ1068" t="s">
        <v>3851</v>
      </c>
      <c r="BK1068" t="s">
        <v>3851</v>
      </c>
      <c r="BM1068" t="s">
        <v>447</v>
      </c>
      <c r="BN1068" t="s">
        <v>447</v>
      </c>
    </row>
    <row r="1069" spans="1:66">
      <c r="A1069">
        <v>1065</v>
      </c>
      <c r="B1069" t="s">
        <v>186</v>
      </c>
      <c r="C1069" t="s">
        <v>9601</v>
      </c>
      <c r="D1069" t="s">
        <v>1626</v>
      </c>
      <c r="E1069" t="s">
        <v>9602</v>
      </c>
      <c r="F1069" t="s">
        <v>2358</v>
      </c>
      <c r="G1069" t="s">
        <v>403</v>
      </c>
      <c r="H1069" t="s">
        <v>1171</v>
      </c>
      <c r="I1069" t="s">
        <v>405</v>
      </c>
      <c r="J1069" t="s">
        <v>1628</v>
      </c>
      <c r="K1069" t="s">
        <v>405</v>
      </c>
      <c r="L1069" t="s">
        <v>1629</v>
      </c>
      <c r="M1069" t="s">
        <v>405</v>
      </c>
      <c r="N1069" t="s">
        <v>1630</v>
      </c>
      <c r="O1069" t="s">
        <v>1631</v>
      </c>
      <c r="P1069" t="s">
        <v>9603</v>
      </c>
      <c r="Q1069" t="s">
        <v>9604</v>
      </c>
      <c r="R1069" t="s">
        <v>1628</v>
      </c>
      <c r="S1069" t="s">
        <v>405</v>
      </c>
      <c r="T1069" t="s">
        <v>1629</v>
      </c>
      <c r="U1069" t="s">
        <v>9605</v>
      </c>
      <c r="V1069" t="s">
        <v>9606</v>
      </c>
      <c r="W1069" t="s">
        <v>1213</v>
      </c>
      <c r="X1069" t="s">
        <v>1127</v>
      </c>
      <c r="Y1069" t="s">
        <v>1179</v>
      </c>
      <c r="Z1069" t="s">
        <v>641</v>
      </c>
      <c r="AA1069" t="s">
        <v>642</v>
      </c>
      <c r="AB1069" t="s">
        <v>643</v>
      </c>
      <c r="AC1069" t="s">
        <v>642</v>
      </c>
      <c r="AD1069" t="s">
        <v>643</v>
      </c>
      <c r="AE1069" t="s">
        <v>642</v>
      </c>
      <c r="AF1069" t="s">
        <v>643</v>
      </c>
      <c r="AG1069" t="s">
        <v>2404</v>
      </c>
      <c r="AH1069" t="s">
        <v>2351</v>
      </c>
      <c r="AI1069" t="s">
        <v>2950</v>
      </c>
      <c r="AJ1069" t="s">
        <v>3127</v>
      </c>
      <c r="AK1069" t="s">
        <v>517</v>
      </c>
      <c r="AL1069" t="s">
        <v>518</v>
      </c>
      <c r="AM1069" t="s">
        <v>1048</v>
      </c>
      <c r="AN1069" t="s">
        <v>427</v>
      </c>
      <c r="AO1069" t="s">
        <v>1268</v>
      </c>
      <c r="AP1069" t="s">
        <v>9062</v>
      </c>
      <c r="AQ1069" t="s">
        <v>9165</v>
      </c>
      <c r="AR1069" t="s">
        <v>431</v>
      </c>
      <c r="AS1069" t="s">
        <v>477</v>
      </c>
      <c r="AT1069" t="s">
        <v>431</v>
      </c>
      <c r="AU1069" t="s">
        <v>405</v>
      </c>
      <c r="AV1069" t="s">
        <v>405</v>
      </c>
      <c r="AW1069" t="s">
        <v>623</v>
      </c>
      <c r="AX1069" t="s">
        <v>623</v>
      </c>
      <c r="AY1069" t="s">
        <v>431</v>
      </c>
      <c r="AZ1069" t="s">
        <v>438</v>
      </c>
      <c r="BA1069" t="s">
        <v>438</v>
      </c>
      <c r="BB1069" t="s">
        <v>438</v>
      </c>
      <c r="BC1069" t="s">
        <v>438</v>
      </c>
      <c r="BD1069" t="s">
        <v>439</v>
      </c>
      <c r="BE1069" t="s">
        <v>9166</v>
      </c>
      <c r="BF1069" t="s">
        <v>441</v>
      </c>
      <c r="BG1069" t="s">
        <v>442</v>
      </c>
      <c r="BH1069" t="s">
        <v>442</v>
      </c>
      <c r="BI1069" t="s">
        <v>438</v>
      </c>
      <c r="BJ1069" t="s">
        <v>2404</v>
      </c>
      <c r="BK1069" t="s">
        <v>2404</v>
      </c>
      <c r="BM1069" t="s">
        <v>845</v>
      </c>
      <c r="BN1069" t="s">
        <v>485</v>
      </c>
    </row>
    <row r="1070" spans="1:66">
      <c r="A1070">
        <v>1066</v>
      </c>
      <c r="B1070" t="s">
        <v>486</v>
      </c>
      <c r="C1070" t="s">
        <v>9607</v>
      </c>
      <c r="D1070" t="s">
        <v>9608</v>
      </c>
      <c r="BM1070" t="s">
        <v>444</v>
      </c>
      <c r="BN1070" t="s">
        <v>444</v>
      </c>
    </row>
    <row r="1071" spans="1:66">
      <c r="A1071">
        <v>1067</v>
      </c>
      <c r="B1071" t="s">
        <v>186</v>
      </c>
      <c r="C1071" t="s">
        <v>9609</v>
      </c>
      <c r="D1071" t="s">
        <v>9610</v>
      </c>
      <c r="E1071" t="s">
        <v>9611</v>
      </c>
      <c r="F1071" t="s">
        <v>2358</v>
      </c>
      <c r="G1071" t="s">
        <v>403</v>
      </c>
      <c r="H1071" t="s">
        <v>1402</v>
      </c>
      <c r="I1071" t="s">
        <v>405</v>
      </c>
      <c r="J1071" t="s">
        <v>9612</v>
      </c>
      <c r="K1071" t="s">
        <v>405</v>
      </c>
      <c r="L1071" t="s">
        <v>629</v>
      </c>
      <c r="M1071" t="s">
        <v>405</v>
      </c>
      <c r="N1071" t="s">
        <v>9613</v>
      </c>
      <c r="O1071" t="s">
        <v>9614</v>
      </c>
      <c r="P1071" t="s">
        <v>9615</v>
      </c>
      <c r="Q1071" t="s">
        <v>9616</v>
      </c>
      <c r="R1071" t="s">
        <v>9612</v>
      </c>
      <c r="S1071" t="s">
        <v>405</v>
      </c>
      <c r="T1071" t="s">
        <v>629</v>
      </c>
      <c r="U1071" t="s">
        <v>9617</v>
      </c>
      <c r="V1071" t="s">
        <v>9618</v>
      </c>
      <c r="W1071" t="s">
        <v>2387</v>
      </c>
      <c r="X1071" t="s">
        <v>1267</v>
      </c>
      <c r="Y1071" t="s">
        <v>2387</v>
      </c>
      <c r="Z1071" t="s">
        <v>1267</v>
      </c>
      <c r="AA1071" t="s">
        <v>1251</v>
      </c>
      <c r="AB1071" t="s">
        <v>980</v>
      </c>
      <c r="AC1071" t="s">
        <v>981</v>
      </c>
      <c r="AD1071" t="s">
        <v>3848</v>
      </c>
      <c r="AE1071" t="s">
        <v>3850</v>
      </c>
      <c r="AF1071" t="s">
        <v>2823</v>
      </c>
      <c r="AG1071" t="s">
        <v>3727</v>
      </c>
      <c r="AH1071" t="s">
        <v>2685</v>
      </c>
      <c r="AI1071" t="s">
        <v>2404</v>
      </c>
      <c r="AJ1071" t="s">
        <v>2405</v>
      </c>
      <c r="AK1071" t="s">
        <v>517</v>
      </c>
      <c r="AL1071" t="s">
        <v>947</v>
      </c>
      <c r="AM1071" t="s">
        <v>426</v>
      </c>
      <c r="AN1071" t="s">
        <v>427</v>
      </c>
      <c r="AO1071" t="s">
        <v>593</v>
      </c>
      <c r="AP1071" t="s">
        <v>2043</v>
      </c>
      <c r="AQ1071" t="s">
        <v>1898</v>
      </c>
      <c r="AR1071" t="s">
        <v>431</v>
      </c>
      <c r="AS1071" t="s">
        <v>477</v>
      </c>
      <c r="AT1071" t="s">
        <v>431</v>
      </c>
      <c r="AU1071" t="s">
        <v>433</v>
      </c>
      <c r="AV1071" t="s">
        <v>479</v>
      </c>
      <c r="AW1071" t="s">
        <v>435</v>
      </c>
      <c r="AX1071" t="s">
        <v>9619</v>
      </c>
      <c r="AY1071" t="s">
        <v>437</v>
      </c>
      <c r="AZ1071" t="s">
        <v>438</v>
      </c>
      <c r="BA1071" t="s">
        <v>438</v>
      </c>
      <c r="BB1071" t="s">
        <v>438</v>
      </c>
      <c r="BC1071" t="s">
        <v>438</v>
      </c>
      <c r="BD1071" t="s">
        <v>439</v>
      </c>
      <c r="BE1071" t="s">
        <v>6425</v>
      </c>
      <c r="BF1071" t="s">
        <v>441</v>
      </c>
      <c r="BG1071" t="s">
        <v>438</v>
      </c>
      <c r="BH1071" t="s">
        <v>438</v>
      </c>
      <c r="BI1071" t="s">
        <v>442</v>
      </c>
      <c r="BL1071" t="s">
        <v>2685</v>
      </c>
      <c r="BM1071" t="s">
        <v>523</v>
      </c>
      <c r="BN1071" t="s">
        <v>444</v>
      </c>
    </row>
    <row r="1072" spans="1:66">
      <c r="A1072">
        <v>1068</v>
      </c>
      <c r="B1072" t="s">
        <v>186</v>
      </c>
      <c r="C1072" t="s">
        <v>296</v>
      </c>
      <c r="D1072" t="s">
        <v>9620</v>
      </c>
      <c r="E1072" t="s">
        <v>9621</v>
      </c>
      <c r="F1072" t="s">
        <v>2358</v>
      </c>
      <c r="G1072" t="s">
        <v>403</v>
      </c>
      <c r="H1072" t="s">
        <v>747</v>
      </c>
      <c r="I1072" t="s">
        <v>405</v>
      </c>
      <c r="J1072" t="s">
        <v>9622</v>
      </c>
      <c r="K1072" t="s">
        <v>405</v>
      </c>
      <c r="L1072" t="s">
        <v>9623</v>
      </c>
      <c r="M1072" t="s">
        <v>405</v>
      </c>
      <c r="N1072" t="s">
        <v>9624</v>
      </c>
      <c r="O1072" t="s">
        <v>9625</v>
      </c>
      <c r="P1072" t="s">
        <v>9626</v>
      </c>
      <c r="Q1072" t="s">
        <v>6741</v>
      </c>
      <c r="R1072" t="s">
        <v>9622</v>
      </c>
      <c r="S1072" t="s">
        <v>405</v>
      </c>
      <c r="T1072" t="s">
        <v>9623</v>
      </c>
      <c r="U1072" t="s">
        <v>9627</v>
      </c>
      <c r="V1072" t="s">
        <v>9628</v>
      </c>
      <c r="W1072" t="s">
        <v>973</v>
      </c>
      <c r="X1072" t="s">
        <v>8502</v>
      </c>
      <c r="Y1072" t="s">
        <v>2403</v>
      </c>
      <c r="Z1072" t="s">
        <v>1526</v>
      </c>
      <c r="AA1072" t="s">
        <v>642</v>
      </c>
      <c r="AB1072" t="s">
        <v>643</v>
      </c>
      <c r="AC1072" t="s">
        <v>642</v>
      </c>
      <c r="AD1072" t="s">
        <v>643</v>
      </c>
      <c r="AE1072" t="s">
        <v>1838</v>
      </c>
      <c r="AF1072" t="s">
        <v>2404</v>
      </c>
      <c r="AG1072" t="s">
        <v>2346</v>
      </c>
      <c r="AH1072" t="s">
        <v>2405</v>
      </c>
      <c r="AI1072" t="s">
        <v>9629</v>
      </c>
      <c r="AJ1072" t="s">
        <v>272</v>
      </c>
      <c r="AK1072" t="s">
        <v>517</v>
      </c>
      <c r="AL1072" t="s">
        <v>518</v>
      </c>
      <c r="AM1072" t="s">
        <v>474</v>
      </c>
      <c r="AN1072" t="s">
        <v>427</v>
      </c>
      <c r="AO1072" t="s">
        <v>739</v>
      </c>
      <c r="AP1072" t="s">
        <v>429</v>
      </c>
      <c r="AQ1072" t="s">
        <v>646</v>
      </c>
      <c r="AR1072" t="s">
        <v>431</v>
      </c>
      <c r="AS1072" t="s">
        <v>477</v>
      </c>
      <c r="AT1072" t="s">
        <v>431</v>
      </c>
      <c r="AU1072" t="s">
        <v>520</v>
      </c>
      <c r="AV1072" t="s">
        <v>434</v>
      </c>
      <c r="AW1072" t="s">
        <v>480</v>
      </c>
      <c r="AX1072" t="s">
        <v>883</v>
      </c>
      <c r="AY1072" t="s">
        <v>437</v>
      </c>
      <c r="AZ1072" t="s">
        <v>438</v>
      </c>
      <c r="BA1072" t="s">
        <v>438</v>
      </c>
      <c r="BB1072" t="s">
        <v>438</v>
      </c>
      <c r="BC1072" t="s">
        <v>438</v>
      </c>
      <c r="BD1072" t="s">
        <v>439</v>
      </c>
      <c r="BE1072" t="s">
        <v>483</v>
      </c>
      <c r="BF1072" t="s">
        <v>9630</v>
      </c>
      <c r="BG1072" t="s">
        <v>442</v>
      </c>
      <c r="BH1072" t="s">
        <v>438</v>
      </c>
      <c r="BI1072" t="s">
        <v>438</v>
      </c>
      <c r="BJ1072" t="s">
        <v>2405</v>
      </c>
      <c r="BM1072" t="s">
        <v>444</v>
      </c>
      <c r="BN1072" t="s">
        <v>444</v>
      </c>
    </row>
    <row r="1073" spans="1:66">
      <c r="A1073">
        <v>1069</v>
      </c>
      <c r="B1073" t="s">
        <v>186</v>
      </c>
      <c r="C1073" t="s">
        <v>9631</v>
      </c>
      <c r="D1073" t="s">
        <v>9632</v>
      </c>
      <c r="E1073" t="s">
        <v>9631</v>
      </c>
      <c r="F1073" t="s">
        <v>2358</v>
      </c>
      <c r="G1073" t="s">
        <v>403</v>
      </c>
      <c r="H1073" t="s">
        <v>598</v>
      </c>
      <c r="I1073" t="s">
        <v>405</v>
      </c>
      <c r="J1073" t="s">
        <v>9633</v>
      </c>
      <c r="K1073" t="s">
        <v>9634</v>
      </c>
      <c r="L1073" t="s">
        <v>9635</v>
      </c>
      <c r="M1073" t="s">
        <v>7923</v>
      </c>
      <c r="N1073" t="s">
        <v>9636</v>
      </c>
      <c r="O1073" t="s">
        <v>9637</v>
      </c>
      <c r="P1073" t="s">
        <v>9637</v>
      </c>
      <c r="Q1073" t="s">
        <v>9638</v>
      </c>
      <c r="R1073" t="s">
        <v>9633</v>
      </c>
      <c r="S1073" t="s">
        <v>9634</v>
      </c>
      <c r="T1073" t="s">
        <v>9635</v>
      </c>
      <c r="U1073" t="s">
        <v>9639</v>
      </c>
      <c r="V1073" t="s">
        <v>9640</v>
      </c>
      <c r="W1073" t="s">
        <v>1028</v>
      </c>
      <c r="X1073" t="s">
        <v>1127</v>
      </c>
      <c r="Y1073" t="s">
        <v>1838</v>
      </c>
      <c r="Z1073" t="s">
        <v>2964</v>
      </c>
      <c r="AA1073" t="s">
        <v>1086</v>
      </c>
      <c r="AB1073" t="s">
        <v>2951</v>
      </c>
      <c r="AC1073" t="s">
        <v>1086</v>
      </c>
      <c r="AD1073" t="s">
        <v>2951</v>
      </c>
      <c r="AE1073" t="s">
        <v>2490</v>
      </c>
      <c r="AF1073" t="s">
        <v>7333</v>
      </c>
      <c r="AG1073" t="s">
        <v>7333</v>
      </c>
      <c r="AH1073" t="s">
        <v>3040</v>
      </c>
      <c r="AI1073" t="s">
        <v>4366</v>
      </c>
      <c r="AJ1073" t="s">
        <v>3127</v>
      </c>
      <c r="AK1073" t="s">
        <v>517</v>
      </c>
      <c r="AL1073" t="s">
        <v>518</v>
      </c>
      <c r="AM1073" t="s">
        <v>474</v>
      </c>
      <c r="AN1073" t="s">
        <v>427</v>
      </c>
      <c r="AO1073" t="s">
        <v>428</v>
      </c>
      <c r="AP1073" t="s">
        <v>9641</v>
      </c>
      <c r="AQ1073" t="s">
        <v>9642</v>
      </c>
      <c r="AR1073" t="s">
        <v>431</v>
      </c>
      <c r="AS1073" t="s">
        <v>9643</v>
      </c>
      <c r="AT1073" t="s">
        <v>431</v>
      </c>
      <c r="AU1073" t="s">
        <v>405</v>
      </c>
      <c r="AV1073" t="s">
        <v>405</v>
      </c>
      <c r="AW1073" t="s">
        <v>623</v>
      </c>
      <c r="AX1073" t="s">
        <v>623</v>
      </c>
      <c r="AY1073" t="s">
        <v>431</v>
      </c>
      <c r="AZ1073" t="s">
        <v>438</v>
      </c>
      <c r="BA1073" t="s">
        <v>438</v>
      </c>
      <c r="BB1073" t="s">
        <v>438</v>
      </c>
      <c r="BC1073" t="s">
        <v>438</v>
      </c>
      <c r="BD1073" t="s">
        <v>439</v>
      </c>
      <c r="BE1073" t="s">
        <v>9644</v>
      </c>
      <c r="BF1073" t="s">
        <v>1006</v>
      </c>
      <c r="BG1073" t="s">
        <v>442</v>
      </c>
      <c r="BH1073" t="s">
        <v>442</v>
      </c>
      <c r="BI1073" t="s">
        <v>438</v>
      </c>
      <c r="BJ1073" t="s">
        <v>3040</v>
      </c>
      <c r="BK1073" t="s">
        <v>3040</v>
      </c>
      <c r="BM1073" t="s">
        <v>485</v>
      </c>
      <c r="BN1073" t="s">
        <v>444</v>
      </c>
    </row>
    <row r="1074" spans="1:66">
      <c r="A1074">
        <v>1070</v>
      </c>
      <c r="B1074" t="s">
        <v>186</v>
      </c>
      <c r="C1074" t="s">
        <v>1379</v>
      </c>
      <c r="D1074" t="s">
        <v>1380</v>
      </c>
      <c r="E1074" t="s">
        <v>1381</v>
      </c>
      <c r="F1074" t="s">
        <v>2358</v>
      </c>
      <c r="G1074" t="s">
        <v>403</v>
      </c>
      <c r="H1074" t="s">
        <v>598</v>
      </c>
      <c r="I1074" t="s">
        <v>405</v>
      </c>
      <c r="J1074" t="s">
        <v>1382</v>
      </c>
      <c r="K1074" t="s">
        <v>1382</v>
      </c>
      <c r="L1074" t="s">
        <v>1383</v>
      </c>
      <c r="M1074" t="s">
        <v>1384</v>
      </c>
      <c r="N1074" t="s">
        <v>1385</v>
      </c>
      <c r="O1074" t="s">
        <v>1386</v>
      </c>
      <c r="P1074" t="s">
        <v>1387</v>
      </c>
      <c r="Q1074" t="s">
        <v>1388</v>
      </c>
      <c r="R1074" t="s">
        <v>1382</v>
      </c>
      <c r="S1074" t="s">
        <v>1382</v>
      </c>
      <c r="T1074" t="s">
        <v>1383</v>
      </c>
      <c r="U1074" t="s">
        <v>1389</v>
      </c>
      <c r="V1074" t="s">
        <v>9645</v>
      </c>
      <c r="W1074" t="s">
        <v>973</v>
      </c>
      <c r="X1074" t="s">
        <v>641</v>
      </c>
      <c r="Y1074" t="s">
        <v>973</v>
      </c>
      <c r="Z1074" t="s">
        <v>641</v>
      </c>
      <c r="AA1074" t="s">
        <v>1838</v>
      </c>
      <c r="AB1074" t="s">
        <v>643</v>
      </c>
      <c r="AC1074" t="s">
        <v>1838</v>
      </c>
      <c r="AD1074" t="s">
        <v>643</v>
      </c>
      <c r="AE1074" t="s">
        <v>1838</v>
      </c>
      <c r="AF1074" t="s">
        <v>643</v>
      </c>
      <c r="AG1074" t="s">
        <v>2404</v>
      </c>
      <c r="AH1074" t="s">
        <v>2580</v>
      </c>
      <c r="AI1074" t="s">
        <v>2404</v>
      </c>
      <c r="AJ1074" t="s">
        <v>2580</v>
      </c>
      <c r="AK1074" t="s">
        <v>517</v>
      </c>
      <c r="AL1074" t="s">
        <v>518</v>
      </c>
      <c r="AM1074" t="s">
        <v>1048</v>
      </c>
      <c r="AN1074" t="s">
        <v>427</v>
      </c>
      <c r="AO1074" t="s">
        <v>428</v>
      </c>
      <c r="AP1074" t="s">
        <v>985</v>
      </c>
      <c r="AQ1074" t="s">
        <v>1391</v>
      </c>
      <c r="AR1074" t="s">
        <v>431</v>
      </c>
      <c r="AS1074" t="s">
        <v>477</v>
      </c>
      <c r="AT1074" t="s">
        <v>431</v>
      </c>
      <c r="AU1074" t="s">
        <v>405</v>
      </c>
      <c r="AV1074" t="s">
        <v>405</v>
      </c>
      <c r="AW1074" t="s">
        <v>623</v>
      </c>
      <c r="AX1074" t="s">
        <v>623</v>
      </c>
      <c r="AY1074" t="s">
        <v>431</v>
      </c>
      <c r="AZ1074" t="s">
        <v>438</v>
      </c>
      <c r="BA1074" t="s">
        <v>438</v>
      </c>
      <c r="BB1074" t="s">
        <v>438</v>
      </c>
      <c r="BC1074" t="s">
        <v>438</v>
      </c>
      <c r="BD1074" t="s">
        <v>439</v>
      </c>
      <c r="BE1074" t="s">
        <v>1392</v>
      </c>
      <c r="BF1074" t="s">
        <v>1349</v>
      </c>
      <c r="BG1074" t="s">
        <v>438</v>
      </c>
      <c r="BH1074" t="s">
        <v>442</v>
      </c>
      <c r="BI1074" t="s">
        <v>438</v>
      </c>
      <c r="BK1074" t="s">
        <v>2580</v>
      </c>
      <c r="BM1074" t="s">
        <v>447</v>
      </c>
      <c r="BN1074" t="s">
        <v>447</v>
      </c>
    </row>
    <row r="1075" spans="1:66">
      <c r="A1075">
        <v>1071</v>
      </c>
      <c r="B1075" t="s">
        <v>1395</v>
      </c>
      <c r="C1075" t="s">
        <v>9646</v>
      </c>
      <c r="D1075" t="s">
        <v>9647</v>
      </c>
      <c r="BM1075" t="s">
        <v>485</v>
      </c>
      <c r="BN1075" t="s">
        <v>444</v>
      </c>
    </row>
    <row r="1076" spans="1:66">
      <c r="A1076">
        <v>1072</v>
      </c>
      <c r="B1076" t="s">
        <v>486</v>
      </c>
      <c r="C1076" t="s">
        <v>9648</v>
      </c>
      <c r="D1076" t="s">
        <v>9649</v>
      </c>
      <c r="BM1076" t="s">
        <v>447</v>
      </c>
      <c r="BN1076" t="s">
        <v>447</v>
      </c>
    </row>
    <row r="1077" spans="1:66">
      <c r="A1077">
        <v>1073</v>
      </c>
      <c r="B1077" t="s">
        <v>186</v>
      </c>
      <c r="C1077" t="s">
        <v>9650</v>
      </c>
      <c r="D1077" t="s">
        <v>9651</v>
      </c>
      <c r="E1077" t="s">
        <v>9652</v>
      </c>
      <c r="F1077" t="s">
        <v>2358</v>
      </c>
      <c r="G1077" t="s">
        <v>403</v>
      </c>
      <c r="H1077" t="s">
        <v>555</v>
      </c>
      <c r="I1077" t="s">
        <v>405</v>
      </c>
      <c r="J1077" t="s">
        <v>9653</v>
      </c>
      <c r="K1077" t="s">
        <v>9654</v>
      </c>
      <c r="L1077" t="s">
        <v>5537</v>
      </c>
      <c r="M1077" t="s">
        <v>405</v>
      </c>
      <c r="N1077" t="s">
        <v>9655</v>
      </c>
      <c r="O1077" t="s">
        <v>405</v>
      </c>
      <c r="P1077" t="s">
        <v>1407</v>
      </c>
      <c r="Q1077" t="s">
        <v>1245</v>
      </c>
      <c r="R1077" t="s">
        <v>9653</v>
      </c>
      <c r="S1077" t="s">
        <v>9654</v>
      </c>
      <c r="T1077" t="s">
        <v>5537</v>
      </c>
      <c r="U1077" t="s">
        <v>9656</v>
      </c>
      <c r="V1077" t="s">
        <v>9657</v>
      </c>
      <c r="W1077" t="s">
        <v>642</v>
      </c>
      <c r="X1077" t="s">
        <v>1623</v>
      </c>
      <c r="Y1077" t="s">
        <v>642</v>
      </c>
      <c r="Z1077" t="s">
        <v>1623</v>
      </c>
      <c r="AA1077" t="s">
        <v>2095</v>
      </c>
      <c r="AB1077" t="s">
        <v>643</v>
      </c>
      <c r="AC1077" t="s">
        <v>2095</v>
      </c>
      <c r="AD1077" t="s">
        <v>643</v>
      </c>
      <c r="AE1077" t="s">
        <v>2419</v>
      </c>
      <c r="AF1077" t="s">
        <v>643</v>
      </c>
      <c r="AG1077" t="s">
        <v>2763</v>
      </c>
      <c r="AH1077" t="s">
        <v>643</v>
      </c>
      <c r="AI1077" t="s">
        <v>2344</v>
      </c>
      <c r="AJ1077" t="s">
        <v>2580</v>
      </c>
      <c r="AK1077" t="s">
        <v>517</v>
      </c>
      <c r="AL1077" t="s">
        <v>518</v>
      </c>
      <c r="AM1077" t="s">
        <v>426</v>
      </c>
      <c r="AN1077" t="s">
        <v>427</v>
      </c>
      <c r="AO1077" t="s">
        <v>572</v>
      </c>
      <c r="AP1077" t="s">
        <v>429</v>
      </c>
      <c r="AQ1077" t="s">
        <v>573</v>
      </c>
      <c r="AR1077" t="s">
        <v>431</v>
      </c>
      <c r="AS1077" t="s">
        <v>477</v>
      </c>
      <c r="AT1077" t="s">
        <v>431</v>
      </c>
      <c r="AU1077" t="s">
        <v>520</v>
      </c>
      <c r="AV1077" t="s">
        <v>479</v>
      </c>
      <c r="AW1077" t="s">
        <v>521</v>
      </c>
      <c r="AX1077" t="s">
        <v>521</v>
      </c>
      <c r="AY1077" t="s">
        <v>431</v>
      </c>
      <c r="AZ1077" t="s">
        <v>438</v>
      </c>
      <c r="BA1077" t="s">
        <v>438</v>
      </c>
      <c r="BB1077" t="s">
        <v>438</v>
      </c>
      <c r="BC1077" t="s">
        <v>438</v>
      </c>
      <c r="BD1077" t="s">
        <v>439</v>
      </c>
      <c r="BE1077" t="s">
        <v>573</v>
      </c>
      <c r="BF1077" t="s">
        <v>441</v>
      </c>
      <c r="BG1077" t="s">
        <v>442</v>
      </c>
      <c r="BH1077" t="s">
        <v>438</v>
      </c>
      <c r="BI1077" t="s">
        <v>442</v>
      </c>
      <c r="BJ1077" t="s">
        <v>643</v>
      </c>
      <c r="BL1077" t="s">
        <v>643</v>
      </c>
      <c r="BM1077" t="s">
        <v>1035</v>
      </c>
      <c r="BN1077" t="s">
        <v>447</v>
      </c>
    </row>
    <row r="1078" spans="1:66">
      <c r="A1078">
        <v>1074</v>
      </c>
      <c r="B1078" t="s">
        <v>186</v>
      </c>
      <c r="C1078" t="s">
        <v>9658</v>
      </c>
      <c r="D1078" t="s">
        <v>9659</v>
      </c>
      <c r="E1078" t="s">
        <v>9658</v>
      </c>
      <c r="F1078" t="s">
        <v>2358</v>
      </c>
      <c r="G1078" t="s">
        <v>403</v>
      </c>
      <c r="H1078" t="s">
        <v>1580</v>
      </c>
      <c r="I1078" t="s">
        <v>405</v>
      </c>
      <c r="J1078" t="s">
        <v>9660</v>
      </c>
      <c r="K1078" t="s">
        <v>9660</v>
      </c>
      <c r="L1078" t="s">
        <v>9661</v>
      </c>
      <c r="M1078" t="s">
        <v>405</v>
      </c>
      <c r="N1078" t="s">
        <v>9662</v>
      </c>
      <c r="O1078" t="s">
        <v>9663</v>
      </c>
      <c r="P1078" t="s">
        <v>7756</v>
      </c>
      <c r="Q1078" t="s">
        <v>9664</v>
      </c>
      <c r="R1078" t="s">
        <v>9660</v>
      </c>
      <c r="S1078" t="s">
        <v>9660</v>
      </c>
      <c r="T1078" t="s">
        <v>9661</v>
      </c>
      <c r="U1078" t="s">
        <v>9665</v>
      </c>
      <c r="V1078" t="s">
        <v>9666</v>
      </c>
      <c r="W1078" t="s">
        <v>1838</v>
      </c>
      <c r="X1078" t="s">
        <v>976</v>
      </c>
      <c r="Y1078" t="s">
        <v>1838</v>
      </c>
      <c r="Z1078" t="s">
        <v>976</v>
      </c>
      <c r="AA1078" t="s">
        <v>977</v>
      </c>
      <c r="AB1078" t="s">
        <v>643</v>
      </c>
      <c r="AC1078" t="s">
        <v>2950</v>
      </c>
      <c r="AD1078" t="s">
        <v>2951</v>
      </c>
      <c r="AE1078" t="s">
        <v>2950</v>
      </c>
      <c r="AF1078" t="s">
        <v>2951</v>
      </c>
      <c r="AG1078" t="s">
        <v>2950</v>
      </c>
      <c r="AH1078" t="s">
        <v>2951</v>
      </c>
      <c r="AI1078" t="s">
        <v>2950</v>
      </c>
      <c r="AJ1078" t="s">
        <v>2951</v>
      </c>
      <c r="AK1078" t="s">
        <v>517</v>
      </c>
      <c r="AL1078" t="s">
        <v>518</v>
      </c>
      <c r="AM1078" t="s">
        <v>474</v>
      </c>
      <c r="AN1078" t="s">
        <v>427</v>
      </c>
      <c r="AO1078" t="s">
        <v>428</v>
      </c>
      <c r="AP1078" t="s">
        <v>985</v>
      </c>
      <c r="AQ1078" t="s">
        <v>622</v>
      </c>
      <c r="AR1078" t="s">
        <v>431</v>
      </c>
      <c r="AS1078" t="s">
        <v>9667</v>
      </c>
      <c r="AT1078" t="s">
        <v>431</v>
      </c>
      <c r="AU1078" t="s">
        <v>405</v>
      </c>
      <c r="AV1078" t="s">
        <v>405</v>
      </c>
      <c r="AW1078" t="s">
        <v>623</v>
      </c>
      <c r="AX1078" t="s">
        <v>623</v>
      </c>
      <c r="AY1078" t="s">
        <v>431</v>
      </c>
      <c r="AZ1078" t="s">
        <v>438</v>
      </c>
      <c r="BA1078" t="s">
        <v>438</v>
      </c>
      <c r="BB1078" t="s">
        <v>438</v>
      </c>
      <c r="BC1078" t="s">
        <v>438</v>
      </c>
      <c r="BD1078" t="s">
        <v>439</v>
      </c>
      <c r="BE1078" t="s">
        <v>483</v>
      </c>
      <c r="BF1078" t="s">
        <v>1349</v>
      </c>
      <c r="BG1078" t="s">
        <v>442</v>
      </c>
      <c r="BH1078" t="s">
        <v>442</v>
      </c>
      <c r="BI1078" t="s">
        <v>438</v>
      </c>
      <c r="BJ1078" t="s">
        <v>2951</v>
      </c>
      <c r="BK1078" t="s">
        <v>2951</v>
      </c>
      <c r="BM1078" t="s">
        <v>447</v>
      </c>
      <c r="BN1078" t="s">
        <v>447</v>
      </c>
    </row>
    <row r="1079" spans="1:66">
      <c r="A1079">
        <v>1075</v>
      </c>
      <c r="B1079" t="s">
        <v>186</v>
      </c>
      <c r="C1079" t="s">
        <v>9668</v>
      </c>
      <c r="D1079" t="s">
        <v>9669</v>
      </c>
      <c r="E1079" t="s">
        <v>9670</v>
      </c>
      <c r="F1079" t="s">
        <v>2358</v>
      </c>
      <c r="G1079" t="s">
        <v>403</v>
      </c>
      <c r="H1079" t="s">
        <v>1580</v>
      </c>
      <c r="I1079" t="s">
        <v>405</v>
      </c>
      <c r="J1079" t="s">
        <v>9671</v>
      </c>
      <c r="K1079" t="s">
        <v>405</v>
      </c>
      <c r="L1079" t="s">
        <v>9672</v>
      </c>
      <c r="M1079" t="s">
        <v>405</v>
      </c>
      <c r="N1079" t="s">
        <v>9673</v>
      </c>
      <c r="O1079" t="s">
        <v>405</v>
      </c>
      <c r="P1079" t="s">
        <v>9674</v>
      </c>
      <c r="Q1079" t="s">
        <v>9675</v>
      </c>
      <c r="R1079" t="s">
        <v>9671</v>
      </c>
      <c r="S1079" t="s">
        <v>405</v>
      </c>
      <c r="T1079" t="s">
        <v>9672</v>
      </c>
      <c r="U1079" t="s">
        <v>9676</v>
      </c>
      <c r="V1079" t="s">
        <v>9677</v>
      </c>
      <c r="W1079" t="s">
        <v>1838</v>
      </c>
      <c r="X1079" t="s">
        <v>2964</v>
      </c>
      <c r="Y1079" t="s">
        <v>1838</v>
      </c>
      <c r="Z1079" t="s">
        <v>2964</v>
      </c>
      <c r="AA1079" t="s">
        <v>2907</v>
      </c>
      <c r="AB1079" t="s">
        <v>643</v>
      </c>
      <c r="AC1079" t="s">
        <v>2419</v>
      </c>
      <c r="AD1079" t="s">
        <v>643</v>
      </c>
      <c r="AE1079" t="s">
        <v>2419</v>
      </c>
      <c r="AF1079" t="s">
        <v>643</v>
      </c>
      <c r="AG1079" t="s">
        <v>2452</v>
      </c>
      <c r="AH1079" t="s">
        <v>643</v>
      </c>
      <c r="AI1079" t="s">
        <v>2452</v>
      </c>
      <c r="AJ1079" t="s">
        <v>643</v>
      </c>
      <c r="AK1079" t="s">
        <v>517</v>
      </c>
      <c r="AL1079" t="s">
        <v>518</v>
      </c>
      <c r="AM1079" t="s">
        <v>474</v>
      </c>
      <c r="AN1079" t="s">
        <v>427</v>
      </c>
      <c r="AO1079" t="s">
        <v>428</v>
      </c>
      <c r="AP1079" t="s">
        <v>9678</v>
      </c>
      <c r="AQ1079" t="s">
        <v>9679</v>
      </c>
      <c r="AR1079" t="s">
        <v>431</v>
      </c>
      <c r="AS1079" t="s">
        <v>477</v>
      </c>
      <c r="AT1079" t="s">
        <v>431</v>
      </c>
      <c r="AU1079" t="s">
        <v>405</v>
      </c>
      <c r="AV1079" t="s">
        <v>405</v>
      </c>
      <c r="AW1079" t="s">
        <v>623</v>
      </c>
      <c r="AX1079" t="s">
        <v>623</v>
      </c>
      <c r="AY1079" t="s">
        <v>437</v>
      </c>
      <c r="AZ1079" t="s">
        <v>438</v>
      </c>
      <c r="BA1079" t="s">
        <v>438</v>
      </c>
      <c r="BB1079" t="s">
        <v>438</v>
      </c>
      <c r="BC1079" t="s">
        <v>438</v>
      </c>
      <c r="BD1079" t="s">
        <v>439</v>
      </c>
      <c r="BE1079" t="s">
        <v>9680</v>
      </c>
      <c r="BF1079" t="s">
        <v>441</v>
      </c>
      <c r="BG1079" t="s">
        <v>442</v>
      </c>
      <c r="BH1079" t="s">
        <v>438</v>
      </c>
      <c r="BI1079" t="s">
        <v>438</v>
      </c>
      <c r="BJ1079" t="s">
        <v>643</v>
      </c>
      <c r="BM1079" t="s">
        <v>447</v>
      </c>
      <c r="BN1079" t="s">
        <v>447</v>
      </c>
    </row>
    <row r="1080" spans="1:66">
      <c r="A1080">
        <v>1076</v>
      </c>
      <c r="B1080" t="s">
        <v>186</v>
      </c>
      <c r="C1080" t="s">
        <v>9681</v>
      </c>
      <c r="D1080" t="s">
        <v>9682</v>
      </c>
      <c r="E1080" t="s">
        <v>9683</v>
      </c>
      <c r="F1080" t="s">
        <v>2358</v>
      </c>
      <c r="G1080" t="s">
        <v>760</v>
      </c>
      <c r="H1080" t="s">
        <v>598</v>
      </c>
      <c r="I1080" t="s">
        <v>405</v>
      </c>
      <c r="J1080" t="s">
        <v>9684</v>
      </c>
      <c r="K1080" t="s">
        <v>9684</v>
      </c>
      <c r="L1080" t="s">
        <v>9685</v>
      </c>
      <c r="M1080" t="s">
        <v>405</v>
      </c>
      <c r="N1080" t="s">
        <v>405</v>
      </c>
      <c r="O1080" t="s">
        <v>9686</v>
      </c>
      <c r="P1080" t="s">
        <v>5999</v>
      </c>
      <c r="Q1080" t="s">
        <v>9687</v>
      </c>
      <c r="R1080" t="s">
        <v>9684</v>
      </c>
      <c r="S1080" t="s">
        <v>9684</v>
      </c>
      <c r="T1080" t="s">
        <v>9685</v>
      </c>
      <c r="U1080" t="s">
        <v>9688</v>
      </c>
      <c r="V1080" t="s">
        <v>9689</v>
      </c>
      <c r="W1080" t="s">
        <v>973</v>
      </c>
      <c r="X1080" t="s">
        <v>641</v>
      </c>
      <c r="Y1080" t="s">
        <v>973</v>
      </c>
      <c r="Z1080" t="s">
        <v>641</v>
      </c>
      <c r="AA1080" t="s">
        <v>1838</v>
      </c>
      <c r="AB1080" t="s">
        <v>643</v>
      </c>
      <c r="AC1080" t="s">
        <v>1838</v>
      </c>
      <c r="AD1080" t="s">
        <v>643</v>
      </c>
      <c r="AE1080" t="s">
        <v>1838</v>
      </c>
      <c r="AF1080" t="s">
        <v>643</v>
      </c>
      <c r="AG1080" t="s">
        <v>1838</v>
      </c>
      <c r="AH1080" t="s">
        <v>643</v>
      </c>
      <c r="AI1080" t="s">
        <v>1838</v>
      </c>
      <c r="AJ1080" t="s">
        <v>643</v>
      </c>
      <c r="AK1080" t="s">
        <v>517</v>
      </c>
      <c r="AL1080" t="s">
        <v>4548</v>
      </c>
      <c r="AM1080" t="s">
        <v>474</v>
      </c>
      <c r="AN1080" t="s">
        <v>645</v>
      </c>
      <c r="AO1080" t="s">
        <v>9690</v>
      </c>
      <c r="AP1080" t="s">
        <v>1574</v>
      </c>
      <c r="AQ1080" t="s">
        <v>483</v>
      </c>
      <c r="AR1080" t="s">
        <v>431</v>
      </c>
      <c r="AS1080" t="s">
        <v>9691</v>
      </c>
      <c r="AT1080" t="s">
        <v>431</v>
      </c>
      <c r="AU1080" t="s">
        <v>405</v>
      </c>
      <c r="AV1080" t="s">
        <v>405</v>
      </c>
      <c r="AW1080" t="s">
        <v>623</v>
      </c>
      <c r="AX1080" t="s">
        <v>623</v>
      </c>
      <c r="AY1080" t="s">
        <v>431</v>
      </c>
      <c r="AZ1080" t="s">
        <v>438</v>
      </c>
      <c r="BA1080" t="s">
        <v>438</v>
      </c>
      <c r="BB1080" t="s">
        <v>438</v>
      </c>
      <c r="BC1080" t="s">
        <v>438</v>
      </c>
      <c r="BD1080" t="s">
        <v>439</v>
      </c>
      <c r="BE1080" t="s">
        <v>483</v>
      </c>
      <c r="BF1080" t="s">
        <v>441</v>
      </c>
      <c r="BG1080" t="s">
        <v>442</v>
      </c>
      <c r="BH1080" t="s">
        <v>442</v>
      </c>
      <c r="BI1080" t="s">
        <v>438</v>
      </c>
      <c r="BJ1080" t="s">
        <v>643</v>
      </c>
      <c r="BK1080" t="s">
        <v>643</v>
      </c>
      <c r="BM1080" t="s">
        <v>845</v>
      </c>
      <c r="BN1080" t="s">
        <v>447</v>
      </c>
    </row>
    <row r="1081" spans="1:66">
      <c r="A1081">
        <v>1077</v>
      </c>
      <c r="B1081" t="s">
        <v>186</v>
      </c>
      <c r="C1081" t="s">
        <v>9692</v>
      </c>
      <c r="D1081" t="s">
        <v>9693</v>
      </c>
      <c r="E1081" t="s">
        <v>9694</v>
      </c>
      <c r="F1081" t="s">
        <v>2358</v>
      </c>
      <c r="G1081" t="s">
        <v>403</v>
      </c>
      <c r="H1081" t="s">
        <v>827</v>
      </c>
      <c r="I1081" t="s">
        <v>405</v>
      </c>
      <c r="J1081" t="s">
        <v>9695</v>
      </c>
      <c r="K1081" t="s">
        <v>9695</v>
      </c>
      <c r="L1081" t="s">
        <v>9696</v>
      </c>
      <c r="M1081" t="s">
        <v>405</v>
      </c>
      <c r="N1081" t="s">
        <v>9697</v>
      </c>
      <c r="O1081" t="s">
        <v>9698</v>
      </c>
      <c r="P1081" t="s">
        <v>9699</v>
      </c>
      <c r="Q1081" t="s">
        <v>9700</v>
      </c>
      <c r="R1081" t="s">
        <v>9695</v>
      </c>
      <c r="S1081" t="s">
        <v>9695</v>
      </c>
      <c r="T1081" t="s">
        <v>9696</v>
      </c>
      <c r="U1081" t="s">
        <v>9701</v>
      </c>
      <c r="V1081" t="s">
        <v>9701</v>
      </c>
      <c r="W1081" t="s">
        <v>1087</v>
      </c>
      <c r="X1081" t="s">
        <v>2746</v>
      </c>
      <c r="Y1081" t="s">
        <v>1087</v>
      </c>
      <c r="Z1081" t="s">
        <v>2746</v>
      </c>
      <c r="AA1081" t="s">
        <v>1886</v>
      </c>
      <c r="AB1081" t="s">
        <v>3602</v>
      </c>
      <c r="AC1081" t="s">
        <v>9702</v>
      </c>
      <c r="AD1081" t="s">
        <v>4274</v>
      </c>
      <c r="AE1081" t="s">
        <v>1622</v>
      </c>
      <c r="AF1081" t="s">
        <v>1635</v>
      </c>
      <c r="AG1081" t="s">
        <v>1491</v>
      </c>
      <c r="AH1081" t="s">
        <v>4633</v>
      </c>
      <c r="AI1081" t="s">
        <v>4842</v>
      </c>
      <c r="AJ1081" t="s">
        <v>4633</v>
      </c>
      <c r="AK1081" t="s">
        <v>517</v>
      </c>
      <c r="AL1081" t="s">
        <v>518</v>
      </c>
      <c r="AM1081" t="s">
        <v>1048</v>
      </c>
      <c r="AN1081" t="s">
        <v>427</v>
      </c>
      <c r="AO1081" t="s">
        <v>572</v>
      </c>
      <c r="AP1081" t="s">
        <v>429</v>
      </c>
      <c r="AQ1081" t="s">
        <v>725</v>
      </c>
      <c r="AR1081" t="s">
        <v>431</v>
      </c>
      <c r="AS1081" t="s">
        <v>477</v>
      </c>
      <c r="AT1081" t="s">
        <v>431</v>
      </c>
      <c r="AU1081" t="s">
        <v>520</v>
      </c>
      <c r="AV1081" t="s">
        <v>479</v>
      </c>
      <c r="AW1081" t="s">
        <v>521</v>
      </c>
      <c r="AX1081" t="s">
        <v>435</v>
      </c>
      <c r="AY1081" t="s">
        <v>431</v>
      </c>
      <c r="AZ1081" t="s">
        <v>438</v>
      </c>
      <c r="BA1081" t="s">
        <v>438</v>
      </c>
      <c r="BB1081" t="s">
        <v>438</v>
      </c>
      <c r="BC1081" t="s">
        <v>438</v>
      </c>
      <c r="BD1081" t="s">
        <v>439</v>
      </c>
      <c r="BE1081" t="s">
        <v>9703</v>
      </c>
      <c r="BF1081" t="s">
        <v>441</v>
      </c>
      <c r="BG1081" t="s">
        <v>438</v>
      </c>
      <c r="BH1081" t="s">
        <v>438</v>
      </c>
      <c r="BI1081" t="s">
        <v>438</v>
      </c>
      <c r="BM1081" t="s">
        <v>447</v>
      </c>
      <c r="BN1081" t="s">
        <v>447</v>
      </c>
    </row>
    <row r="1082" spans="1:66">
      <c r="A1082">
        <v>1078</v>
      </c>
      <c r="B1082" t="s">
        <v>186</v>
      </c>
      <c r="C1082" t="s">
        <v>9704</v>
      </c>
      <c r="D1082" t="s">
        <v>9705</v>
      </c>
      <c r="E1082" t="s">
        <v>9706</v>
      </c>
      <c r="F1082" t="s">
        <v>2358</v>
      </c>
      <c r="G1082" t="s">
        <v>403</v>
      </c>
      <c r="H1082" t="s">
        <v>598</v>
      </c>
      <c r="I1082" t="s">
        <v>405</v>
      </c>
      <c r="J1082" t="s">
        <v>405</v>
      </c>
      <c r="K1082" t="s">
        <v>405</v>
      </c>
      <c r="L1082" t="s">
        <v>9707</v>
      </c>
      <c r="M1082" t="s">
        <v>405</v>
      </c>
      <c r="N1082" t="s">
        <v>9708</v>
      </c>
      <c r="O1082" t="s">
        <v>9709</v>
      </c>
      <c r="P1082" t="s">
        <v>9710</v>
      </c>
      <c r="Q1082" t="s">
        <v>9711</v>
      </c>
      <c r="R1082" t="s">
        <v>405</v>
      </c>
      <c r="S1082" t="s">
        <v>405</v>
      </c>
      <c r="T1082" t="s">
        <v>9707</v>
      </c>
      <c r="U1082" t="s">
        <v>9712</v>
      </c>
      <c r="V1082" t="s">
        <v>9713</v>
      </c>
      <c r="W1082" t="s">
        <v>4120</v>
      </c>
      <c r="X1082" t="s">
        <v>2029</v>
      </c>
      <c r="Y1082" t="s">
        <v>6709</v>
      </c>
      <c r="Z1082" t="s">
        <v>2029</v>
      </c>
      <c r="AA1082" t="s">
        <v>5134</v>
      </c>
      <c r="AB1082" t="s">
        <v>980</v>
      </c>
      <c r="AC1082" t="s">
        <v>1251</v>
      </c>
      <c r="AD1082" t="s">
        <v>982</v>
      </c>
      <c r="AE1082" t="s">
        <v>981</v>
      </c>
      <c r="AF1082" t="s">
        <v>2685</v>
      </c>
      <c r="AG1082" t="s">
        <v>2554</v>
      </c>
      <c r="AH1082" t="s">
        <v>2539</v>
      </c>
      <c r="AI1082" t="s">
        <v>2510</v>
      </c>
      <c r="AJ1082" t="s">
        <v>2449</v>
      </c>
      <c r="AK1082" t="s">
        <v>517</v>
      </c>
      <c r="AL1082" t="s">
        <v>518</v>
      </c>
      <c r="AM1082" t="s">
        <v>1048</v>
      </c>
      <c r="AN1082" t="s">
        <v>427</v>
      </c>
      <c r="AO1082" t="s">
        <v>1268</v>
      </c>
      <c r="AP1082" t="s">
        <v>2043</v>
      </c>
      <c r="AQ1082" t="s">
        <v>483</v>
      </c>
      <c r="AR1082" t="s">
        <v>431</v>
      </c>
      <c r="AS1082" t="s">
        <v>477</v>
      </c>
      <c r="AT1082" t="s">
        <v>431</v>
      </c>
      <c r="AU1082" t="s">
        <v>520</v>
      </c>
      <c r="AV1082" t="s">
        <v>479</v>
      </c>
      <c r="AW1082" t="s">
        <v>521</v>
      </c>
      <c r="AX1082" t="s">
        <v>549</v>
      </c>
      <c r="AY1082" t="s">
        <v>431</v>
      </c>
      <c r="AZ1082" t="s">
        <v>438</v>
      </c>
      <c r="BA1082" t="s">
        <v>438</v>
      </c>
      <c r="BB1082" t="s">
        <v>438</v>
      </c>
      <c r="BC1082" t="s">
        <v>438</v>
      </c>
      <c r="BD1082" t="s">
        <v>439</v>
      </c>
      <c r="BE1082" t="s">
        <v>483</v>
      </c>
      <c r="BF1082" t="s">
        <v>441</v>
      </c>
      <c r="BG1082" t="s">
        <v>438</v>
      </c>
      <c r="BH1082" t="s">
        <v>438</v>
      </c>
      <c r="BI1082" t="s">
        <v>438</v>
      </c>
      <c r="BM1082" t="s">
        <v>447</v>
      </c>
      <c r="BN1082" t="s">
        <v>447</v>
      </c>
    </row>
    <row r="1083" spans="1:66">
      <c r="A1083">
        <v>1079</v>
      </c>
      <c r="B1083" t="s">
        <v>1395</v>
      </c>
      <c r="C1083" t="s">
        <v>9714</v>
      </c>
      <c r="D1083" t="s">
        <v>4640</v>
      </c>
      <c r="BM1083" t="s">
        <v>444</v>
      </c>
      <c r="BN1083" t="s">
        <v>444</v>
      </c>
    </row>
    <row r="1084" spans="1:66">
      <c r="A1084">
        <v>1080</v>
      </c>
      <c r="B1084" t="s">
        <v>1395</v>
      </c>
      <c r="C1084" t="s">
        <v>9715</v>
      </c>
      <c r="D1084" t="s">
        <v>9716</v>
      </c>
      <c r="BM1084" t="s">
        <v>1034</v>
      </c>
      <c r="BN1084" t="s">
        <v>444</v>
      </c>
    </row>
    <row r="1085" spans="1:66">
      <c r="A1085">
        <v>1081</v>
      </c>
      <c r="B1085" t="s">
        <v>186</v>
      </c>
      <c r="C1085" t="s">
        <v>9717</v>
      </c>
      <c r="D1085" t="s">
        <v>9718</v>
      </c>
      <c r="E1085" t="s">
        <v>9719</v>
      </c>
      <c r="F1085" t="s">
        <v>2358</v>
      </c>
      <c r="G1085" t="s">
        <v>403</v>
      </c>
      <c r="H1085" t="s">
        <v>404</v>
      </c>
      <c r="I1085" t="s">
        <v>405</v>
      </c>
      <c r="J1085" t="s">
        <v>9720</v>
      </c>
      <c r="K1085" t="s">
        <v>405</v>
      </c>
      <c r="L1085" t="s">
        <v>9721</v>
      </c>
      <c r="M1085" t="s">
        <v>405</v>
      </c>
      <c r="N1085" t="s">
        <v>9722</v>
      </c>
      <c r="O1085" t="s">
        <v>9723</v>
      </c>
      <c r="P1085" t="s">
        <v>9724</v>
      </c>
      <c r="Q1085" t="s">
        <v>9725</v>
      </c>
      <c r="R1085" t="s">
        <v>9720</v>
      </c>
      <c r="S1085" t="s">
        <v>405</v>
      </c>
      <c r="T1085" t="s">
        <v>9721</v>
      </c>
      <c r="U1085" t="s">
        <v>9726</v>
      </c>
      <c r="V1085" t="s">
        <v>9727</v>
      </c>
      <c r="W1085" t="s">
        <v>2625</v>
      </c>
      <c r="X1085" t="s">
        <v>2625</v>
      </c>
      <c r="Y1085" t="s">
        <v>2539</v>
      </c>
      <c r="Z1085" t="s">
        <v>2539</v>
      </c>
      <c r="AA1085" t="s">
        <v>2419</v>
      </c>
      <c r="AB1085" t="s">
        <v>643</v>
      </c>
      <c r="AC1085" t="s">
        <v>2419</v>
      </c>
      <c r="AD1085" t="s">
        <v>643</v>
      </c>
      <c r="AE1085" t="s">
        <v>2419</v>
      </c>
      <c r="AF1085" t="s">
        <v>643</v>
      </c>
      <c r="AG1085" t="s">
        <v>2404</v>
      </c>
      <c r="AH1085" t="s">
        <v>2580</v>
      </c>
      <c r="AI1085" t="s">
        <v>2404</v>
      </c>
      <c r="AJ1085" t="s">
        <v>2580</v>
      </c>
      <c r="AK1085" t="s">
        <v>517</v>
      </c>
      <c r="AL1085" t="s">
        <v>518</v>
      </c>
      <c r="AM1085" t="s">
        <v>474</v>
      </c>
      <c r="AN1085" t="s">
        <v>427</v>
      </c>
      <c r="AO1085" t="s">
        <v>428</v>
      </c>
      <c r="AP1085" t="s">
        <v>429</v>
      </c>
      <c r="AQ1085" t="s">
        <v>9728</v>
      </c>
      <c r="AR1085" t="s">
        <v>431</v>
      </c>
      <c r="AS1085" t="s">
        <v>432</v>
      </c>
      <c r="AT1085" t="s">
        <v>431</v>
      </c>
      <c r="AU1085" t="s">
        <v>520</v>
      </c>
      <c r="AV1085" t="s">
        <v>674</v>
      </c>
      <c r="AW1085" t="s">
        <v>521</v>
      </c>
      <c r="AX1085" t="s">
        <v>480</v>
      </c>
      <c r="AY1085" t="s">
        <v>437</v>
      </c>
      <c r="AZ1085" t="s">
        <v>438</v>
      </c>
      <c r="BA1085" t="s">
        <v>438</v>
      </c>
      <c r="BB1085" t="s">
        <v>438</v>
      </c>
      <c r="BC1085" t="s">
        <v>438</v>
      </c>
      <c r="BD1085" t="s">
        <v>439</v>
      </c>
      <c r="BE1085" t="s">
        <v>483</v>
      </c>
      <c r="BF1085" t="s">
        <v>441</v>
      </c>
      <c r="BG1085" t="s">
        <v>438</v>
      </c>
      <c r="BH1085" t="s">
        <v>442</v>
      </c>
      <c r="BI1085" t="s">
        <v>438</v>
      </c>
      <c r="BK1085" t="s">
        <v>2348</v>
      </c>
      <c r="BM1085" t="s">
        <v>485</v>
      </c>
      <c r="BN1085" t="s">
        <v>447</v>
      </c>
    </row>
    <row r="1086" spans="1:66">
      <c r="A1086">
        <v>1082</v>
      </c>
      <c r="B1086" t="s">
        <v>1395</v>
      </c>
      <c r="C1086" t="s">
        <v>9729</v>
      </c>
      <c r="D1086" t="s">
        <v>9730</v>
      </c>
      <c r="BM1086" t="s">
        <v>444</v>
      </c>
      <c r="BN1086" t="s">
        <v>447</v>
      </c>
    </row>
    <row r="1087" spans="1:66">
      <c r="A1087">
        <v>1083</v>
      </c>
      <c r="B1087" t="s">
        <v>1395</v>
      </c>
      <c r="C1087" t="s">
        <v>9731</v>
      </c>
      <c r="D1087" t="s">
        <v>4640</v>
      </c>
      <c r="BM1087" t="s">
        <v>845</v>
      </c>
      <c r="BN1087" t="s">
        <v>444</v>
      </c>
    </row>
    <row r="1088" spans="1:66">
      <c r="A1088">
        <v>1084</v>
      </c>
      <c r="B1088" t="s">
        <v>1395</v>
      </c>
      <c r="C1088" t="s">
        <v>9732</v>
      </c>
      <c r="D1088" t="s">
        <v>4346</v>
      </c>
      <c r="BM1088" t="s">
        <v>485</v>
      </c>
      <c r="BN1088" t="s">
        <v>447</v>
      </c>
    </row>
    <row r="1089" spans="1:66">
      <c r="A1089">
        <v>1085</v>
      </c>
      <c r="B1089" t="s">
        <v>1395</v>
      </c>
      <c r="C1089" t="s">
        <v>9733</v>
      </c>
      <c r="D1089" t="s">
        <v>9734</v>
      </c>
      <c r="BM1089" t="s">
        <v>845</v>
      </c>
      <c r="BN1089" t="s">
        <v>845</v>
      </c>
    </row>
    <row r="1090" spans="1:66">
      <c r="A1090">
        <v>1086</v>
      </c>
      <c r="B1090" t="s">
        <v>1395</v>
      </c>
      <c r="C1090" t="s">
        <v>9735</v>
      </c>
      <c r="D1090" t="s">
        <v>9716</v>
      </c>
      <c r="BM1090" t="s">
        <v>485</v>
      </c>
      <c r="BN1090" t="s">
        <v>444</v>
      </c>
    </row>
    <row r="1091" spans="1:66">
      <c r="A1091">
        <v>1087</v>
      </c>
      <c r="B1091" t="s">
        <v>1395</v>
      </c>
      <c r="C1091" t="s">
        <v>9736</v>
      </c>
      <c r="D1091" t="s">
        <v>9737</v>
      </c>
      <c r="BM1091" t="s">
        <v>485</v>
      </c>
      <c r="BN1091" t="s">
        <v>444</v>
      </c>
    </row>
    <row r="1092" spans="1:66">
      <c r="A1092">
        <v>1088</v>
      </c>
      <c r="B1092" t="s">
        <v>1395</v>
      </c>
      <c r="C1092" t="s">
        <v>9738</v>
      </c>
      <c r="D1092" t="s">
        <v>9739</v>
      </c>
      <c r="BM1092" t="s">
        <v>485</v>
      </c>
      <c r="BN1092" t="s">
        <v>447</v>
      </c>
    </row>
    <row r="1093" spans="1:66">
      <c r="A1093">
        <v>1089</v>
      </c>
      <c r="B1093" t="s">
        <v>186</v>
      </c>
      <c r="C1093" t="s">
        <v>9740</v>
      </c>
      <c r="D1093" t="s">
        <v>9741</v>
      </c>
      <c r="E1093" t="s">
        <v>9742</v>
      </c>
      <c r="F1093" t="s">
        <v>2358</v>
      </c>
      <c r="G1093" t="s">
        <v>403</v>
      </c>
      <c r="H1093" t="s">
        <v>598</v>
      </c>
      <c r="I1093" t="s">
        <v>405</v>
      </c>
      <c r="J1093" t="s">
        <v>405</v>
      </c>
      <c r="K1093" t="s">
        <v>405</v>
      </c>
      <c r="L1093" t="s">
        <v>9743</v>
      </c>
      <c r="M1093" t="s">
        <v>405</v>
      </c>
      <c r="N1093" t="s">
        <v>9744</v>
      </c>
      <c r="O1093" t="s">
        <v>9745</v>
      </c>
      <c r="P1093" t="s">
        <v>9746</v>
      </c>
      <c r="Q1093" t="s">
        <v>9747</v>
      </c>
      <c r="R1093" t="s">
        <v>405</v>
      </c>
      <c r="S1093" t="s">
        <v>405</v>
      </c>
      <c r="T1093" t="s">
        <v>9743</v>
      </c>
      <c r="U1093" t="s">
        <v>9748</v>
      </c>
      <c r="V1093" t="s">
        <v>9749</v>
      </c>
      <c r="W1093" t="s">
        <v>642</v>
      </c>
      <c r="X1093" t="s">
        <v>1085</v>
      </c>
      <c r="Y1093" t="s">
        <v>642</v>
      </c>
      <c r="Z1093" t="s">
        <v>1085</v>
      </c>
      <c r="AA1093" t="s">
        <v>1086</v>
      </c>
      <c r="AB1093" t="s">
        <v>643</v>
      </c>
      <c r="AC1093" t="s">
        <v>1086</v>
      </c>
      <c r="AD1093" t="s">
        <v>643</v>
      </c>
      <c r="AE1093" t="s">
        <v>2095</v>
      </c>
      <c r="AF1093" t="s">
        <v>643</v>
      </c>
      <c r="AG1093" t="s">
        <v>2098</v>
      </c>
      <c r="AH1093" t="s">
        <v>643</v>
      </c>
      <c r="AI1093" t="s">
        <v>979</v>
      </c>
      <c r="AJ1093" t="s">
        <v>643</v>
      </c>
      <c r="AK1093" t="s">
        <v>517</v>
      </c>
      <c r="AL1093" t="s">
        <v>592</v>
      </c>
      <c r="AM1093" t="s">
        <v>1048</v>
      </c>
      <c r="AN1093" t="s">
        <v>427</v>
      </c>
      <c r="AO1093" t="s">
        <v>882</v>
      </c>
      <c r="AP1093" t="s">
        <v>429</v>
      </c>
      <c r="AQ1093" t="s">
        <v>6216</v>
      </c>
      <c r="AR1093" t="s">
        <v>431</v>
      </c>
      <c r="AS1093" t="s">
        <v>432</v>
      </c>
      <c r="AT1093" t="s">
        <v>431</v>
      </c>
      <c r="AU1093" t="s">
        <v>520</v>
      </c>
      <c r="AV1093" t="s">
        <v>674</v>
      </c>
      <c r="AW1093" t="s">
        <v>480</v>
      </c>
      <c r="AX1093" t="s">
        <v>1604</v>
      </c>
      <c r="AY1093" t="s">
        <v>431</v>
      </c>
      <c r="AZ1093" t="s">
        <v>438</v>
      </c>
      <c r="BA1093" t="s">
        <v>438</v>
      </c>
      <c r="BB1093" t="s">
        <v>438</v>
      </c>
      <c r="BC1093" t="s">
        <v>438</v>
      </c>
      <c r="BD1093" t="s">
        <v>439</v>
      </c>
      <c r="BE1093" t="s">
        <v>6218</v>
      </c>
      <c r="BF1093" t="s">
        <v>441</v>
      </c>
      <c r="BG1093" t="s">
        <v>438</v>
      </c>
      <c r="BH1093" t="s">
        <v>442</v>
      </c>
      <c r="BI1093" t="s">
        <v>438</v>
      </c>
      <c r="BK1093" t="s">
        <v>643</v>
      </c>
      <c r="BM1093" t="s">
        <v>485</v>
      </c>
      <c r="BN1093" t="s">
        <v>447</v>
      </c>
    </row>
    <row r="1094" spans="1:66">
      <c r="A1094">
        <v>1090</v>
      </c>
      <c r="B1094" t="s">
        <v>1395</v>
      </c>
      <c r="C1094" t="s">
        <v>9750</v>
      </c>
      <c r="D1094" t="s">
        <v>4346</v>
      </c>
      <c r="BM1094" t="s">
        <v>845</v>
      </c>
      <c r="BN1094" t="s">
        <v>447</v>
      </c>
    </row>
    <row r="1095" spans="1:66">
      <c r="A1095">
        <v>1091</v>
      </c>
      <c r="B1095" t="s">
        <v>486</v>
      </c>
      <c r="C1095" t="s">
        <v>9751</v>
      </c>
      <c r="D1095" t="s">
        <v>4095</v>
      </c>
      <c r="BM1095" t="s">
        <v>443</v>
      </c>
      <c r="BN1095" t="s">
        <v>444</v>
      </c>
    </row>
    <row r="1096" spans="1:66">
      <c r="A1096">
        <v>1092</v>
      </c>
      <c r="B1096" t="s">
        <v>1395</v>
      </c>
      <c r="C1096" t="s">
        <v>9752</v>
      </c>
      <c r="D1096" t="s">
        <v>9730</v>
      </c>
      <c r="BM1096" t="s">
        <v>845</v>
      </c>
      <c r="BN1096" t="s">
        <v>447</v>
      </c>
    </row>
    <row r="1097" spans="1:66">
      <c r="A1097">
        <v>1093</v>
      </c>
      <c r="B1097" t="s">
        <v>486</v>
      </c>
      <c r="C1097" t="s">
        <v>9753</v>
      </c>
      <c r="D1097" t="s">
        <v>9754</v>
      </c>
      <c r="BM1097" t="s">
        <v>444</v>
      </c>
      <c r="BN1097" t="s">
        <v>444</v>
      </c>
    </row>
    <row r="1098" spans="1:66">
      <c r="A1098">
        <v>1094</v>
      </c>
      <c r="B1098" t="s">
        <v>1395</v>
      </c>
      <c r="C1098" t="s">
        <v>9755</v>
      </c>
      <c r="D1098" t="s">
        <v>9756</v>
      </c>
      <c r="BM1098" t="s">
        <v>444</v>
      </c>
      <c r="BN1098" t="s">
        <v>444</v>
      </c>
    </row>
    <row r="1099" spans="1:66">
      <c r="A1099">
        <v>1095</v>
      </c>
      <c r="B1099" t="s">
        <v>486</v>
      </c>
      <c r="C1099" t="s">
        <v>9757</v>
      </c>
      <c r="D1099" t="s">
        <v>9758</v>
      </c>
      <c r="BM1099" t="s">
        <v>485</v>
      </c>
      <c r="BN1099" t="s">
        <v>485</v>
      </c>
    </row>
    <row r="1100" spans="1:66">
      <c r="A1100">
        <v>1096</v>
      </c>
      <c r="B1100" t="s">
        <v>1395</v>
      </c>
      <c r="C1100" t="s">
        <v>9759</v>
      </c>
      <c r="D1100" t="s">
        <v>9716</v>
      </c>
      <c r="BM1100" t="s">
        <v>1035</v>
      </c>
      <c r="BN1100" t="s">
        <v>444</v>
      </c>
    </row>
    <row r="1101" spans="1:66">
      <c r="A1101">
        <v>1097</v>
      </c>
      <c r="B1101" t="s">
        <v>1395</v>
      </c>
      <c r="C1101" t="s">
        <v>9760</v>
      </c>
      <c r="D1101" t="s">
        <v>9716</v>
      </c>
      <c r="BM1101" t="s">
        <v>485</v>
      </c>
      <c r="BN1101" t="s">
        <v>444</v>
      </c>
    </row>
    <row r="1102" spans="1:66">
      <c r="A1102">
        <v>1098</v>
      </c>
      <c r="B1102" t="s">
        <v>1395</v>
      </c>
      <c r="C1102" t="s">
        <v>9761</v>
      </c>
      <c r="D1102" t="s">
        <v>9762</v>
      </c>
      <c r="BM1102" t="s">
        <v>485</v>
      </c>
      <c r="BN1102" t="s">
        <v>444</v>
      </c>
    </row>
    <row r="1103" spans="1:66">
      <c r="A1103">
        <v>1099</v>
      </c>
      <c r="B1103" t="s">
        <v>1395</v>
      </c>
      <c r="C1103" t="s">
        <v>9763</v>
      </c>
      <c r="D1103" t="s">
        <v>9764</v>
      </c>
      <c r="BM1103" t="s">
        <v>845</v>
      </c>
      <c r="BN1103" t="s">
        <v>845</v>
      </c>
    </row>
    <row r="1104" spans="1:66">
      <c r="A1104">
        <v>1100</v>
      </c>
      <c r="B1104" t="s">
        <v>1395</v>
      </c>
      <c r="C1104" t="s">
        <v>9765</v>
      </c>
      <c r="D1104" t="s">
        <v>9766</v>
      </c>
      <c r="BM1104" t="s">
        <v>845</v>
      </c>
      <c r="BN1104" t="s">
        <v>444</v>
      </c>
    </row>
    <row r="1105" spans="1:66">
      <c r="A1105">
        <v>1101</v>
      </c>
      <c r="B1105" t="s">
        <v>1395</v>
      </c>
      <c r="C1105" t="s">
        <v>9767</v>
      </c>
      <c r="D1105" t="s">
        <v>4656</v>
      </c>
      <c r="BM1105" t="s">
        <v>443</v>
      </c>
      <c r="BN1105" t="s">
        <v>844</v>
      </c>
    </row>
    <row r="1106" spans="1:66">
      <c r="A1106">
        <v>1102</v>
      </c>
      <c r="B1106" t="s">
        <v>1395</v>
      </c>
      <c r="C1106" t="s">
        <v>9768</v>
      </c>
      <c r="D1106" t="s">
        <v>9769</v>
      </c>
      <c r="BM1106" t="s">
        <v>485</v>
      </c>
      <c r="BN1106" t="s">
        <v>485</v>
      </c>
    </row>
    <row r="1107" spans="1:66">
      <c r="A1107">
        <v>1103</v>
      </c>
      <c r="B1107" t="s">
        <v>186</v>
      </c>
      <c r="C1107" t="s">
        <v>9770</v>
      </c>
      <c r="D1107" t="s">
        <v>9771</v>
      </c>
      <c r="E1107" t="s">
        <v>9772</v>
      </c>
      <c r="F1107" t="s">
        <v>2358</v>
      </c>
      <c r="G1107" t="s">
        <v>403</v>
      </c>
      <c r="H1107" t="s">
        <v>598</v>
      </c>
      <c r="I1107" t="s">
        <v>405</v>
      </c>
      <c r="J1107" t="s">
        <v>9773</v>
      </c>
      <c r="K1107" t="s">
        <v>405</v>
      </c>
      <c r="L1107" t="s">
        <v>9774</v>
      </c>
      <c r="M1107" t="s">
        <v>405</v>
      </c>
      <c r="N1107" t="s">
        <v>9775</v>
      </c>
      <c r="O1107" t="s">
        <v>9776</v>
      </c>
      <c r="P1107" t="s">
        <v>9777</v>
      </c>
      <c r="Q1107" t="s">
        <v>9778</v>
      </c>
      <c r="R1107" t="s">
        <v>9773</v>
      </c>
      <c r="S1107" t="s">
        <v>405</v>
      </c>
      <c r="T1107" t="s">
        <v>9774</v>
      </c>
      <c r="U1107" t="s">
        <v>9779</v>
      </c>
      <c r="V1107" t="s">
        <v>9780</v>
      </c>
      <c r="W1107" t="s">
        <v>1179</v>
      </c>
      <c r="X1107" t="s">
        <v>641</v>
      </c>
      <c r="Y1107" t="s">
        <v>1179</v>
      </c>
      <c r="Z1107" t="s">
        <v>641</v>
      </c>
      <c r="AA1107" t="s">
        <v>642</v>
      </c>
      <c r="AB1107" t="s">
        <v>2343</v>
      </c>
      <c r="AC1107" t="s">
        <v>2419</v>
      </c>
      <c r="AD1107" t="s">
        <v>643</v>
      </c>
      <c r="AE1107" t="s">
        <v>2419</v>
      </c>
      <c r="AF1107" t="s">
        <v>643</v>
      </c>
      <c r="AG1107" t="s">
        <v>2344</v>
      </c>
      <c r="AH1107" t="s">
        <v>2351</v>
      </c>
      <c r="AI1107" t="s">
        <v>2344</v>
      </c>
      <c r="AJ1107" t="s">
        <v>2351</v>
      </c>
      <c r="AK1107" t="s">
        <v>517</v>
      </c>
      <c r="AL1107" t="s">
        <v>518</v>
      </c>
      <c r="AM1107" t="s">
        <v>474</v>
      </c>
      <c r="AN1107" t="s">
        <v>427</v>
      </c>
      <c r="AO1107" t="s">
        <v>5104</v>
      </c>
      <c r="AP1107" t="s">
        <v>429</v>
      </c>
      <c r="AQ1107" t="s">
        <v>9781</v>
      </c>
      <c r="AR1107" t="s">
        <v>431</v>
      </c>
      <c r="AS1107" t="s">
        <v>477</v>
      </c>
      <c r="AT1107" t="s">
        <v>431</v>
      </c>
      <c r="AU1107" t="s">
        <v>520</v>
      </c>
      <c r="AV1107" t="s">
        <v>479</v>
      </c>
      <c r="AW1107" t="s">
        <v>480</v>
      </c>
      <c r="AX1107" t="s">
        <v>480</v>
      </c>
      <c r="AY1107" t="s">
        <v>431</v>
      </c>
      <c r="AZ1107" t="s">
        <v>438</v>
      </c>
      <c r="BA1107" t="s">
        <v>438</v>
      </c>
      <c r="BB1107" t="s">
        <v>438</v>
      </c>
      <c r="BC1107" t="s">
        <v>438</v>
      </c>
      <c r="BD1107" t="s">
        <v>439</v>
      </c>
      <c r="BE1107" t="s">
        <v>483</v>
      </c>
      <c r="BF1107" t="s">
        <v>441</v>
      </c>
      <c r="BG1107" t="s">
        <v>442</v>
      </c>
      <c r="BH1107" t="s">
        <v>442</v>
      </c>
      <c r="BI1107" t="s">
        <v>438</v>
      </c>
      <c r="BJ1107" t="s">
        <v>2344</v>
      </c>
      <c r="BK1107" t="s">
        <v>2344</v>
      </c>
      <c r="BM1107" t="s">
        <v>844</v>
      </c>
      <c r="BN1107" t="s">
        <v>844</v>
      </c>
    </row>
    <row r="1108" spans="1:66">
      <c r="A1108">
        <v>1104</v>
      </c>
      <c r="B1108" t="s">
        <v>186</v>
      </c>
      <c r="C1108" t="s">
        <v>9782</v>
      </c>
      <c r="D1108" t="s">
        <v>9783</v>
      </c>
      <c r="E1108" t="s">
        <v>9784</v>
      </c>
      <c r="F1108" t="s">
        <v>2358</v>
      </c>
      <c r="G1108" t="s">
        <v>554</v>
      </c>
      <c r="H1108" t="s">
        <v>453</v>
      </c>
      <c r="I1108" t="s">
        <v>405</v>
      </c>
      <c r="J1108" t="s">
        <v>405</v>
      </c>
      <c r="K1108" t="s">
        <v>405</v>
      </c>
      <c r="L1108" t="s">
        <v>629</v>
      </c>
      <c r="M1108" t="s">
        <v>405</v>
      </c>
      <c r="N1108" t="s">
        <v>9785</v>
      </c>
      <c r="O1108" t="s">
        <v>9786</v>
      </c>
      <c r="P1108" t="s">
        <v>9787</v>
      </c>
      <c r="Q1108" t="s">
        <v>9788</v>
      </c>
      <c r="R1108" t="s">
        <v>405</v>
      </c>
      <c r="S1108" t="s">
        <v>405</v>
      </c>
      <c r="T1108" t="s">
        <v>629</v>
      </c>
      <c r="U1108" t="s">
        <v>9789</v>
      </c>
      <c r="V1108" t="s">
        <v>9790</v>
      </c>
      <c r="W1108" t="s">
        <v>952</v>
      </c>
      <c r="X1108" t="s">
        <v>641</v>
      </c>
      <c r="Y1108" t="s">
        <v>952</v>
      </c>
      <c r="Z1108" t="s">
        <v>641</v>
      </c>
      <c r="AA1108" t="s">
        <v>642</v>
      </c>
      <c r="AB1108" t="s">
        <v>1249</v>
      </c>
      <c r="AC1108" t="s">
        <v>642</v>
      </c>
      <c r="AD1108" t="s">
        <v>1249</v>
      </c>
      <c r="AE1108" t="s">
        <v>9791</v>
      </c>
      <c r="AF1108" t="s">
        <v>1249</v>
      </c>
      <c r="AG1108" t="s">
        <v>9792</v>
      </c>
      <c r="AH1108" t="s">
        <v>1249</v>
      </c>
      <c r="AI1108" t="s">
        <v>1250</v>
      </c>
      <c r="AJ1108" t="s">
        <v>643</v>
      </c>
      <c r="AK1108" t="s">
        <v>517</v>
      </c>
      <c r="AL1108" t="s">
        <v>947</v>
      </c>
      <c r="AM1108" t="s">
        <v>1048</v>
      </c>
      <c r="AN1108" t="s">
        <v>427</v>
      </c>
      <c r="AO1108" t="s">
        <v>1268</v>
      </c>
      <c r="AP1108" t="s">
        <v>5773</v>
      </c>
      <c r="AQ1108" t="s">
        <v>9793</v>
      </c>
      <c r="AR1108" t="s">
        <v>431</v>
      </c>
      <c r="AS1108" t="s">
        <v>9794</v>
      </c>
      <c r="AT1108" t="s">
        <v>431</v>
      </c>
      <c r="AU1108" t="s">
        <v>433</v>
      </c>
      <c r="AV1108" t="s">
        <v>479</v>
      </c>
      <c r="AW1108" t="s">
        <v>480</v>
      </c>
      <c r="AX1108" t="s">
        <v>9795</v>
      </c>
      <c r="AY1108" t="s">
        <v>437</v>
      </c>
      <c r="AZ1108" t="s">
        <v>438</v>
      </c>
      <c r="BA1108" t="s">
        <v>438</v>
      </c>
      <c r="BB1108" t="s">
        <v>438</v>
      </c>
      <c r="BC1108" t="s">
        <v>438</v>
      </c>
      <c r="BD1108" t="s">
        <v>439</v>
      </c>
      <c r="BE1108" t="s">
        <v>9796</v>
      </c>
      <c r="BF1108" t="s">
        <v>441</v>
      </c>
      <c r="BG1108" t="s">
        <v>438</v>
      </c>
      <c r="BH1108" t="s">
        <v>438</v>
      </c>
      <c r="BI1108" t="s">
        <v>438</v>
      </c>
      <c r="BM1108" t="s">
        <v>443</v>
      </c>
      <c r="BN1108" t="s">
        <v>444</v>
      </c>
    </row>
    <row r="1109" spans="1:66">
      <c r="A1109">
        <v>1105</v>
      </c>
      <c r="B1109" t="s">
        <v>697</v>
      </c>
      <c r="C1109" t="s">
        <v>9797</v>
      </c>
      <c r="D1109" t="s">
        <v>9798</v>
      </c>
      <c r="BM1109" t="s">
        <v>485</v>
      </c>
      <c r="BN1109" t="s">
        <v>444</v>
      </c>
    </row>
    <row r="1110" spans="1:66">
      <c r="A1110">
        <v>1106</v>
      </c>
      <c r="B1110" t="s">
        <v>186</v>
      </c>
      <c r="C1110" t="s">
        <v>9799</v>
      </c>
      <c r="D1110" t="s">
        <v>9800</v>
      </c>
      <c r="E1110" t="s">
        <v>9799</v>
      </c>
      <c r="F1110" t="s">
        <v>2358</v>
      </c>
      <c r="G1110" t="s">
        <v>403</v>
      </c>
      <c r="H1110" t="s">
        <v>814</v>
      </c>
      <c r="I1110" t="s">
        <v>405</v>
      </c>
      <c r="J1110" t="s">
        <v>9801</v>
      </c>
      <c r="K1110" t="s">
        <v>405</v>
      </c>
      <c r="L1110" t="s">
        <v>9802</v>
      </c>
      <c r="M1110" t="s">
        <v>9803</v>
      </c>
      <c r="N1110" t="s">
        <v>9804</v>
      </c>
      <c r="O1110" t="s">
        <v>9805</v>
      </c>
      <c r="P1110" t="s">
        <v>9806</v>
      </c>
      <c r="Q1110" t="s">
        <v>9807</v>
      </c>
      <c r="R1110" t="s">
        <v>9801</v>
      </c>
      <c r="S1110" t="s">
        <v>405</v>
      </c>
      <c r="T1110" t="s">
        <v>9802</v>
      </c>
      <c r="U1110" t="s">
        <v>9808</v>
      </c>
      <c r="V1110" t="s">
        <v>9809</v>
      </c>
      <c r="W1110" t="s">
        <v>642</v>
      </c>
      <c r="X1110" t="s">
        <v>3026</v>
      </c>
      <c r="Y1110" t="s">
        <v>1106</v>
      </c>
      <c r="Z1110" t="s">
        <v>2964</v>
      </c>
      <c r="AA1110" t="s">
        <v>2964</v>
      </c>
      <c r="AB1110" t="s">
        <v>643</v>
      </c>
      <c r="AC1110" t="s">
        <v>1085</v>
      </c>
      <c r="AD1110" t="s">
        <v>643</v>
      </c>
      <c r="AE1110" t="s">
        <v>979</v>
      </c>
      <c r="AF1110" t="s">
        <v>643</v>
      </c>
      <c r="AG1110" t="s">
        <v>2419</v>
      </c>
      <c r="AH1110" t="s">
        <v>643</v>
      </c>
      <c r="AI1110" t="s">
        <v>2404</v>
      </c>
      <c r="AJ1110" t="s">
        <v>2580</v>
      </c>
      <c r="AK1110" t="s">
        <v>517</v>
      </c>
      <c r="AL1110" t="s">
        <v>518</v>
      </c>
      <c r="AM1110" t="s">
        <v>474</v>
      </c>
      <c r="AN1110" t="s">
        <v>427</v>
      </c>
      <c r="AO1110" t="s">
        <v>428</v>
      </c>
      <c r="AP1110" t="s">
        <v>985</v>
      </c>
      <c r="AQ1110" t="s">
        <v>9810</v>
      </c>
      <c r="AR1110" t="s">
        <v>431</v>
      </c>
      <c r="AS1110" t="s">
        <v>9811</v>
      </c>
      <c r="AT1110" t="s">
        <v>431</v>
      </c>
      <c r="AU1110" t="s">
        <v>405</v>
      </c>
      <c r="AV1110" t="s">
        <v>405</v>
      </c>
      <c r="AW1110" t="s">
        <v>623</v>
      </c>
      <c r="AX1110" t="s">
        <v>623</v>
      </c>
      <c r="AY1110" t="s">
        <v>431</v>
      </c>
      <c r="AZ1110" t="s">
        <v>438</v>
      </c>
      <c r="BA1110" t="s">
        <v>438</v>
      </c>
      <c r="BB1110" t="s">
        <v>438</v>
      </c>
      <c r="BC1110" t="s">
        <v>438</v>
      </c>
      <c r="BD1110" t="s">
        <v>482</v>
      </c>
      <c r="BE1110" t="s">
        <v>9812</v>
      </c>
      <c r="BF1110" t="s">
        <v>1006</v>
      </c>
      <c r="BG1110" t="s">
        <v>438</v>
      </c>
      <c r="BH1110" t="s">
        <v>442</v>
      </c>
      <c r="BI1110" t="s">
        <v>438</v>
      </c>
      <c r="BK1110" t="s">
        <v>643</v>
      </c>
      <c r="BM1110" t="s">
        <v>9813</v>
      </c>
      <c r="BN1110" t="s">
        <v>491</v>
      </c>
    </row>
    <row r="1111" spans="1:66">
      <c r="A1111">
        <v>1107</v>
      </c>
      <c r="B1111" t="s">
        <v>186</v>
      </c>
      <c r="C1111" t="s">
        <v>9814</v>
      </c>
      <c r="D1111" t="s">
        <v>9815</v>
      </c>
      <c r="E1111" t="s">
        <v>9814</v>
      </c>
      <c r="F1111" t="s">
        <v>2358</v>
      </c>
      <c r="G1111" t="s">
        <v>403</v>
      </c>
      <c r="H1111" t="s">
        <v>598</v>
      </c>
      <c r="I1111" t="s">
        <v>405</v>
      </c>
      <c r="J1111" t="s">
        <v>9816</v>
      </c>
      <c r="K1111" t="s">
        <v>405</v>
      </c>
      <c r="L1111" t="s">
        <v>9817</v>
      </c>
      <c r="M1111" t="s">
        <v>405</v>
      </c>
      <c r="N1111" t="s">
        <v>682</v>
      </c>
      <c r="O1111" t="s">
        <v>9818</v>
      </c>
      <c r="P1111" t="s">
        <v>9819</v>
      </c>
      <c r="Q1111" t="s">
        <v>4615</v>
      </c>
      <c r="R1111" t="s">
        <v>9816</v>
      </c>
      <c r="S1111" t="s">
        <v>405</v>
      </c>
      <c r="T1111" t="s">
        <v>9817</v>
      </c>
      <c r="U1111" t="s">
        <v>9820</v>
      </c>
      <c r="V1111" t="s">
        <v>9821</v>
      </c>
      <c r="W1111" t="s">
        <v>642</v>
      </c>
      <c r="X1111" t="s">
        <v>2769</v>
      </c>
      <c r="Y1111" t="s">
        <v>642</v>
      </c>
      <c r="Z1111" t="s">
        <v>1085</v>
      </c>
      <c r="AA1111" t="s">
        <v>1086</v>
      </c>
      <c r="AB1111" t="s">
        <v>643</v>
      </c>
      <c r="AC1111" t="s">
        <v>2404</v>
      </c>
      <c r="AD1111" t="s">
        <v>2580</v>
      </c>
      <c r="AE1111" t="s">
        <v>2950</v>
      </c>
      <c r="AF1111" t="s">
        <v>5148</v>
      </c>
      <c r="AG1111" t="s">
        <v>9822</v>
      </c>
      <c r="AH1111" t="s">
        <v>2407</v>
      </c>
      <c r="AI1111" t="s">
        <v>2951</v>
      </c>
      <c r="AJ1111" t="s">
        <v>6576</v>
      </c>
      <c r="AK1111" t="s">
        <v>517</v>
      </c>
      <c r="AL1111" t="s">
        <v>518</v>
      </c>
      <c r="AM1111" t="s">
        <v>426</v>
      </c>
      <c r="AN1111" t="s">
        <v>427</v>
      </c>
      <c r="AO1111" t="s">
        <v>739</v>
      </c>
      <c r="AP1111" t="s">
        <v>429</v>
      </c>
      <c r="AQ1111" t="s">
        <v>9823</v>
      </c>
      <c r="AR1111" t="s">
        <v>431</v>
      </c>
      <c r="AS1111" t="s">
        <v>477</v>
      </c>
      <c r="AT1111" t="s">
        <v>431</v>
      </c>
      <c r="AU1111" t="s">
        <v>478</v>
      </c>
      <c r="AV1111" t="s">
        <v>479</v>
      </c>
      <c r="AW1111" t="s">
        <v>480</v>
      </c>
      <c r="AX1111" t="s">
        <v>3746</v>
      </c>
      <c r="AY1111" t="s">
        <v>437</v>
      </c>
      <c r="AZ1111" t="s">
        <v>438</v>
      </c>
      <c r="BA1111" t="s">
        <v>438</v>
      </c>
      <c r="BB1111" t="s">
        <v>438</v>
      </c>
      <c r="BC1111" t="s">
        <v>438</v>
      </c>
      <c r="BD1111" t="s">
        <v>439</v>
      </c>
      <c r="BE1111" t="s">
        <v>9824</v>
      </c>
      <c r="BG1111" t="s">
        <v>438</v>
      </c>
      <c r="BH1111" t="s">
        <v>442</v>
      </c>
      <c r="BI1111" t="s">
        <v>442</v>
      </c>
      <c r="BK1111" t="s">
        <v>9822</v>
      </c>
      <c r="BL1111" t="s">
        <v>9822</v>
      </c>
      <c r="BM1111" t="s">
        <v>845</v>
      </c>
      <c r="BN1111" t="s">
        <v>845</v>
      </c>
    </row>
    <row r="1112" spans="1:66">
      <c r="A1112">
        <v>1108</v>
      </c>
      <c r="B1112" t="s">
        <v>1395</v>
      </c>
      <c r="C1112" t="s">
        <v>9825</v>
      </c>
      <c r="D1112" t="s">
        <v>9826</v>
      </c>
      <c r="BM1112" t="s">
        <v>491</v>
      </c>
      <c r="BN1112" t="s">
        <v>485</v>
      </c>
    </row>
    <row r="1113" spans="1:66">
      <c r="A1113">
        <v>1109</v>
      </c>
      <c r="B1113" t="s">
        <v>186</v>
      </c>
      <c r="C1113" t="s">
        <v>9827</v>
      </c>
      <c r="D1113" t="s">
        <v>9815</v>
      </c>
      <c r="E1113" t="s">
        <v>9827</v>
      </c>
      <c r="F1113" t="s">
        <v>2358</v>
      </c>
      <c r="G1113" t="s">
        <v>403</v>
      </c>
      <c r="H1113" t="s">
        <v>598</v>
      </c>
      <c r="I1113" t="s">
        <v>405</v>
      </c>
      <c r="J1113" t="s">
        <v>9816</v>
      </c>
      <c r="K1113" t="s">
        <v>405</v>
      </c>
      <c r="L1113" t="s">
        <v>9817</v>
      </c>
      <c r="M1113" t="s">
        <v>405</v>
      </c>
      <c r="N1113" t="s">
        <v>682</v>
      </c>
      <c r="O1113" t="s">
        <v>9818</v>
      </c>
      <c r="P1113" t="s">
        <v>9819</v>
      </c>
      <c r="Q1113" t="s">
        <v>4615</v>
      </c>
      <c r="R1113" t="s">
        <v>9816</v>
      </c>
      <c r="S1113" t="s">
        <v>405</v>
      </c>
      <c r="T1113" t="s">
        <v>9817</v>
      </c>
      <c r="U1113" t="s">
        <v>9828</v>
      </c>
      <c r="V1113" t="s">
        <v>9829</v>
      </c>
      <c r="W1113" t="s">
        <v>642</v>
      </c>
      <c r="X1113" t="s">
        <v>2769</v>
      </c>
      <c r="Y1113" t="s">
        <v>642</v>
      </c>
      <c r="Z1113" t="s">
        <v>1085</v>
      </c>
      <c r="AA1113" t="s">
        <v>1086</v>
      </c>
      <c r="AB1113" t="s">
        <v>643</v>
      </c>
      <c r="AC1113" t="s">
        <v>2404</v>
      </c>
      <c r="AD1113" t="s">
        <v>2580</v>
      </c>
      <c r="AE1113" t="s">
        <v>2950</v>
      </c>
      <c r="AF1113" t="s">
        <v>5148</v>
      </c>
      <c r="AG1113" t="s">
        <v>9822</v>
      </c>
      <c r="AH1113" t="s">
        <v>2407</v>
      </c>
      <c r="AI1113" t="s">
        <v>2951</v>
      </c>
      <c r="AJ1113" t="s">
        <v>6576</v>
      </c>
      <c r="AK1113" t="s">
        <v>517</v>
      </c>
      <c r="AL1113" t="s">
        <v>518</v>
      </c>
      <c r="AM1113" t="s">
        <v>426</v>
      </c>
      <c r="AN1113" t="s">
        <v>427</v>
      </c>
      <c r="AO1113" t="s">
        <v>739</v>
      </c>
      <c r="AP1113" t="s">
        <v>429</v>
      </c>
      <c r="AQ1113" t="s">
        <v>9830</v>
      </c>
      <c r="AR1113" t="s">
        <v>431</v>
      </c>
      <c r="AS1113" t="s">
        <v>477</v>
      </c>
      <c r="AT1113" t="s">
        <v>431</v>
      </c>
      <c r="AU1113" t="s">
        <v>478</v>
      </c>
      <c r="AV1113" t="s">
        <v>479</v>
      </c>
      <c r="AW1113" t="s">
        <v>480</v>
      </c>
      <c r="AX1113" t="s">
        <v>549</v>
      </c>
      <c r="AY1113" t="s">
        <v>437</v>
      </c>
      <c r="AZ1113" t="s">
        <v>438</v>
      </c>
      <c r="BA1113" t="s">
        <v>438</v>
      </c>
      <c r="BB1113" t="s">
        <v>438</v>
      </c>
      <c r="BC1113" t="s">
        <v>438</v>
      </c>
      <c r="BD1113" t="s">
        <v>439</v>
      </c>
      <c r="BE1113" t="s">
        <v>9824</v>
      </c>
      <c r="BG1113" t="s">
        <v>438</v>
      </c>
      <c r="BH1113" t="s">
        <v>442</v>
      </c>
      <c r="BI1113" t="s">
        <v>442</v>
      </c>
      <c r="BK1113" t="s">
        <v>6421</v>
      </c>
      <c r="BL1113" t="s">
        <v>6421</v>
      </c>
      <c r="BM1113" t="s">
        <v>845</v>
      </c>
      <c r="BN1113" t="s">
        <v>845</v>
      </c>
    </row>
    <row r="1114" spans="1:66">
      <c r="A1114">
        <v>1110</v>
      </c>
      <c r="B1114" t="s">
        <v>1395</v>
      </c>
      <c r="C1114" t="s">
        <v>9831</v>
      </c>
      <c r="D1114" t="s">
        <v>9730</v>
      </c>
      <c r="BM1114" t="s">
        <v>485</v>
      </c>
      <c r="BN1114" t="s">
        <v>447</v>
      </c>
    </row>
    <row r="1115" spans="1:66">
      <c r="A1115">
        <v>1111</v>
      </c>
      <c r="B1115" t="s">
        <v>1731</v>
      </c>
      <c r="C1115" t="s">
        <v>9832</v>
      </c>
      <c r="D1115" t="s">
        <v>9833</v>
      </c>
      <c r="BM1115" t="s">
        <v>444</v>
      </c>
      <c r="BN1115" t="s">
        <v>447</v>
      </c>
    </row>
    <row r="1116" spans="1:66">
      <c r="A1116">
        <v>1112</v>
      </c>
      <c r="B1116" t="s">
        <v>186</v>
      </c>
      <c r="C1116" t="s">
        <v>9834</v>
      </c>
      <c r="D1116" t="s">
        <v>9835</v>
      </c>
      <c r="E1116" t="s">
        <v>9834</v>
      </c>
      <c r="F1116" t="s">
        <v>2358</v>
      </c>
      <c r="G1116" t="s">
        <v>554</v>
      </c>
      <c r="H1116" t="s">
        <v>796</v>
      </c>
      <c r="I1116" t="s">
        <v>405</v>
      </c>
      <c r="J1116" t="s">
        <v>9836</v>
      </c>
      <c r="K1116" t="s">
        <v>405</v>
      </c>
      <c r="L1116" t="s">
        <v>9837</v>
      </c>
      <c r="M1116" t="s">
        <v>405</v>
      </c>
      <c r="N1116" t="s">
        <v>682</v>
      </c>
      <c r="O1116" t="s">
        <v>9838</v>
      </c>
      <c r="P1116" t="s">
        <v>9839</v>
      </c>
      <c r="Q1116" t="s">
        <v>9840</v>
      </c>
      <c r="R1116" t="s">
        <v>9836</v>
      </c>
      <c r="S1116" t="s">
        <v>405</v>
      </c>
      <c r="T1116" t="s">
        <v>9837</v>
      </c>
      <c r="U1116" t="s">
        <v>9841</v>
      </c>
      <c r="V1116" t="s">
        <v>9842</v>
      </c>
      <c r="W1116" t="s">
        <v>973</v>
      </c>
      <c r="X1116" t="s">
        <v>974</v>
      </c>
      <c r="Y1116" t="s">
        <v>973</v>
      </c>
      <c r="Z1116" t="s">
        <v>641</v>
      </c>
      <c r="AA1116" t="s">
        <v>2366</v>
      </c>
      <c r="AB1116" t="s">
        <v>4120</v>
      </c>
      <c r="AC1116" t="s">
        <v>9843</v>
      </c>
      <c r="AD1116" t="s">
        <v>3730</v>
      </c>
      <c r="AE1116" t="s">
        <v>3702</v>
      </c>
      <c r="AF1116" t="s">
        <v>643</v>
      </c>
      <c r="AG1116" t="s">
        <v>4455</v>
      </c>
      <c r="AH1116" t="s">
        <v>6595</v>
      </c>
      <c r="AI1116" t="s">
        <v>9844</v>
      </c>
      <c r="AJ1116" t="s">
        <v>9845</v>
      </c>
      <c r="AK1116" t="s">
        <v>517</v>
      </c>
      <c r="AL1116" t="s">
        <v>518</v>
      </c>
      <c r="AM1116" t="s">
        <v>426</v>
      </c>
      <c r="AN1116" t="s">
        <v>427</v>
      </c>
      <c r="AO1116" t="s">
        <v>572</v>
      </c>
      <c r="AP1116" t="s">
        <v>429</v>
      </c>
      <c r="AQ1116" t="s">
        <v>3182</v>
      </c>
      <c r="AR1116" t="s">
        <v>431</v>
      </c>
      <c r="AS1116" t="s">
        <v>477</v>
      </c>
      <c r="AT1116" t="s">
        <v>431</v>
      </c>
      <c r="AU1116" t="s">
        <v>520</v>
      </c>
      <c r="AV1116" t="s">
        <v>674</v>
      </c>
      <c r="AW1116" t="s">
        <v>521</v>
      </c>
      <c r="AX1116" t="s">
        <v>1131</v>
      </c>
      <c r="AY1116" t="s">
        <v>437</v>
      </c>
      <c r="AZ1116" t="s">
        <v>438</v>
      </c>
      <c r="BA1116" t="s">
        <v>438</v>
      </c>
      <c r="BB1116" t="s">
        <v>438</v>
      </c>
      <c r="BC1116" t="s">
        <v>438</v>
      </c>
      <c r="BD1116" t="s">
        <v>439</v>
      </c>
      <c r="BE1116" t="s">
        <v>3183</v>
      </c>
      <c r="BF1116" t="s">
        <v>441</v>
      </c>
      <c r="BG1116" t="s">
        <v>442</v>
      </c>
      <c r="BH1116" t="s">
        <v>442</v>
      </c>
      <c r="BI1116" t="s">
        <v>442</v>
      </c>
      <c r="BJ1116" t="s">
        <v>2344</v>
      </c>
      <c r="BK1116" t="s">
        <v>2344</v>
      </c>
      <c r="BL1116" t="s">
        <v>2344</v>
      </c>
      <c r="BM1116" t="s">
        <v>443</v>
      </c>
      <c r="BN1116" t="s">
        <v>443</v>
      </c>
    </row>
    <row r="1117" spans="1:66">
      <c r="A1117">
        <v>1113</v>
      </c>
      <c r="B1117" t="s">
        <v>186</v>
      </c>
      <c r="C1117" t="s">
        <v>9846</v>
      </c>
      <c r="D1117" t="s">
        <v>9835</v>
      </c>
      <c r="E1117" t="s">
        <v>9847</v>
      </c>
      <c r="F1117" t="s">
        <v>2358</v>
      </c>
      <c r="G1117" t="s">
        <v>554</v>
      </c>
      <c r="H1117" t="s">
        <v>796</v>
      </c>
      <c r="I1117" t="s">
        <v>405</v>
      </c>
      <c r="J1117" t="s">
        <v>9848</v>
      </c>
      <c r="K1117" t="s">
        <v>405</v>
      </c>
      <c r="L1117" t="s">
        <v>9849</v>
      </c>
      <c r="M1117" t="s">
        <v>405</v>
      </c>
      <c r="N1117" t="s">
        <v>682</v>
      </c>
      <c r="O1117" t="s">
        <v>9850</v>
      </c>
      <c r="P1117" t="s">
        <v>9851</v>
      </c>
      <c r="Q1117" t="s">
        <v>9840</v>
      </c>
      <c r="R1117" t="s">
        <v>9848</v>
      </c>
      <c r="S1117" t="s">
        <v>405</v>
      </c>
      <c r="T1117" t="s">
        <v>9849</v>
      </c>
      <c r="U1117" t="s">
        <v>9852</v>
      </c>
      <c r="V1117" t="s">
        <v>9853</v>
      </c>
      <c r="W1117" t="s">
        <v>1028</v>
      </c>
      <c r="X1117" t="s">
        <v>974</v>
      </c>
      <c r="Y1117" t="s">
        <v>973</v>
      </c>
      <c r="Z1117" t="s">
        <v>641</v>
      </c>
      <c r="AA1117" t="s">
        <v>642</v>
      </c>
      <c r="AB1117" t="s">
        <v>4120</v>
      </c>
      <c r="AC1117" t="s">
        <v>9843</v>
      </c>
      <c r="AD1117" t="s">
        <v>3730</v>
      </c>
      <c r="AE1117" t="s">
        <v>3702</v>
      </c>
      <c r="AF1117" t="s">
        <v>643</v>
      </c>
      <c r="AG1117" t="s">
        <v>4455</v>
      </c>
      <c r="AH1117" t="s">
        <v>6595</v>
      </c>
      <c r="AI1117" t="s">
        <v>9844</v>
      </c>
      <c r="AJ1117" t="s">
        <v>9845</v>
      </c>
      <c r="AK1117" t="s">
        <v>517</v>
      </c>
      <c r="AL1117" t="s">
        <v>518</v>
      </c>
      <c r="AM1117" t="s">
        <v>426</v>
      </c>
      <c r="AN1117" t="s">
        <v>427</v>
      </c>
      <c r="AO1117" t="s">
        <v>572</v>
      </c>
      <c r="AP1117" t="s">
        <v>429</v>
      </c>
      <c r="AQ1117" t="s">
        <v>9854</v>
      </c>
      <c r="AR1117" t="s">
        <v>431</v>
      </c>
      <c r="AS1117" t="s">
        <v>477</v>
      </c>
      <c r="AT1117" t="s">
        <v>431</v>
      </c>
      <c r="AU1117" t="s">
        <v>520</v>
      </c>
      <c r="AV1117" t="s">
        <v>674</v>
      </c>
      <c r="AW1117" t="s">
        <v>521</v>
      </c>
      <c r="AX1117" t="s">
        <v>9855</v>
      </c>
      <c r="AY1117" t="s">
        <v>437</v>
      </c>
      <c r="AZ1117" t="s">
        <v>438</v>
      </c>
      <c r="BA1117" t="s">
        <v>438</v>
      </c>
      <c r="BB1117" t="s">
        <v>438</v>
      </c>
      <c r="BC1117" t="s">
        <v>438</v>
      </c>
      <c r="BD1117" t="s">
        <v>439</v>
      </c>
      <c r="BE1117" t="s">
        <v>9856</v>
      </c>
      <c r="BF1117" t="s">
        <v>441</v>
      </c>
      <c r="BG1117" t="s">
        <v>442</v>
      </c>
      <c r="BH1117" t="s">
        <v>442</v>
      </c>
      <c r="BI1117" t="s">
        <v>442</v>
      </c>
      <c r="BJ1117" t="s">
        <v>2344</v>
      </c>
      <c r="BK1117" t="s">
        <v>2344</v>
      </c>
      <c r="BL1117" t="s">
        <v>2344</v>
      </c>
      <c r="BM1117" t="s">
        <v>444</v>
      </c>
      <c r="BN1117" t="s">
        <v>444</v>
      </c>
    </row>
    <row r="1118" spans="1:66">
      <c r="A1118">
        <v>1114</v>
      </c>
      <c r="B1118" t="s">
        <v>186</v>
      </c>
      <c r="C1118" t="s">
        <v>287</v>
      </c>
      <c r="D1118" t="s">
        <v>9857</v>
      </c>
      <c r="E1118" t="s">
        <v>9858</v>
      </c>
      <c r="F1118" t="s">
        <v>2358</v>
      </c>
      <c r="G1118" t="s">
        <v>403</v>
      </c>
      <c r="H1118" t="s">
        <v>628</v>
      </c>
      <c r="I1118" t="s">
        <v>405</v>
      </c>
      <c r="J1118" t="s">
        <v>9859</v>
      </c>
      <c r="K1118" t="s">
        <v>405</v>
      </c>
      <c r="L1118" t="s">
        <v>9860</v>
      </c>
      <c r="M1118" t="s">
        <v>405</v>
      </c>
      <c r="N1118" t="s">
        <v>9861</v>
      </c>
      <c r="O1118" t="s">
        <v>9862</v>
      </c>
      <c r="P1118" t="s">
        <v>9863</v>
      </c>
      <c r="Q1118" t="s">
        <v>9864</v>
      </c>
      <c r="R1118" t="s">
        <v>9859</v>
      </c>
      <c r="S1118" t="s">
        <v>405</v>
      </c>
      <c r="T1118" t="s">
        <v>9860</v>
      </c>
      <c r="U1118" t="s">
        <v>9865</v>
      </c>
      <c r="V1118" t="s">
        <v>9866</v>
      </c>
      <c r="W1118" t="s">
        <v>4183</v>
      </c>
      <c r="X1118" t="s">
        <v>2539</v>
      </c>
      <c r="Y1118" t="s">
        <v>2419</v>
      </c>
      <c r="Z1118" t="s">
        <v>2541</v>
      </c>
      <c r="AA1118" t="s">
        <v>3703</v>
      </c>
      <c r="AB1118" t="s">
        <v>3523</v>
      </c>
      <c r="AC1118" t="s">
        <v>2451</v>
      </c>
      <c r="AD1118" t="s">
        <v>3952</v>
      </c>
      <c r="AE1118" t="s">
        <v>2763</v>
      </c>
      <c r="AF1118" t="s">
        <v>643</v>
      </c>
      <c r="AG1118" t="s">
        <v>2404</v>
      </c>
      <c r="AH1118" t="s">
        <v>2405</v>
      </c>
      <c r="AI1118" t="s">
        <v>2879</v>
      </c>
      <c r="AJ1118" t="s">
        <v>2580</v>
      </c>
      <c r="AK1118" t="s">
        <v>517</v>
      </c>
      <c r="AL1118" t="s">
        <v>518</v>
      </c>
      <c r="AM1118" t="s">
        <v>474</v>
      </c>
      <c r="AN1118" t="s">
        <v>427</v>
      </c>
      <c r="AO1118" t="s">
        <v>428</v>
      </c>
      <c r="AP1118" t="s">
        <v>2610</v>
      </c>
      <c r="AQ1118" t="s">
        <v>483</v>
      </c>
      <c r="AR1118" t="s">
        <v>431</v>
      </c>
      <c r="AS1118" t="s">
        <v>477</v>
      </c>
      <c r="AT1118" t="s">
        <v>431</v>
      </c>
      <c r="AU1118" t="s">
        <v>520</v>
      </c>
      <c r="AV1118" t="s">
        <v>674</v>
      </c>
      <c r="AW1118" t="s">
        <v>521</v>
      </c>
      <c r="AX1118" t="s">
        <v>1131</v>
      </c>
      <c r="AY1118" t="s">
        <v>431</v>
      </c>
      <c r="AZ1118" t="s">
        <v>438</v>
      </c>
      <c r="BA1118" t="s">
        <v>438</v>
      </c>
      <c r="BB1118" t="s">
        <v>438</v>
      </c>
      <c r="BC1118" t="s">
        <v>438</v>
      </c>
      <c r="BD1118" t="s">
        <v>439</v>
      </c>
      <c r="BE1118" t="s">
        <v>483</v>
      </c>
      <c r="BF1118" t="s">
        <v>9867</v>
      </c>
      <c r="BG1118" t="s">
        <v>442</v>
      </c>
      <c r="BH1118" t="s">
        <v>438</v>
      </c>
      <c r="BI1118" t="s">
        <v>438</v>
      </c>
      <c r="BJ1118" t="s">
        <v>2405</v>
      </c>
      <c r="BM1118" t="s">
        <v>485</v>
      </c>
      <c r="BN1118" t="s">
        <v>485</v>
      </c>
    </row>
    <row r="1119" spans="1:66">
      <c r="A1119">
        <v>1115</v>
      </c>
      <c r="B1119" t="s">
        <v>1395</v>
      </c>
      <c r="C1119" t="s">
        <v>9868</v>
      </c>
      <c r="D1119" t="s">
        <v>9869</v>
      </c>
      <c r="BM1119" t="s">
        <v>443</v>
      </c>
      <c r="BN1119" t="s">
        <v>447</v>
      </c>
    </row>
    <row r="1120" spans="1:66">
      <c r="A1120">
        <v>1116</v>
      </c>
      <c r="B1120" t="s">
        <v>186</v>
      </c>
      <c r="C1120" t="s">
        <v>9870</v>
      </c>
      <c r="D1120" t="s">
        <v>9871</v>
      </c>
      <c r="E1120" t="s">
        <v>9872</v>
      </c>
      <c r="F1120" t="s">
        <v>2358</v>
      </c>
      <c r="G1120" t="s">
        <v>403</v>
      </c>
      <c r="H1120" t="s">
        <v>628</v>
      </c>
      <c r="I1120" t="s">
        <v>405</v>
      </c>
      <c r="J1120" t="s">
        <v>9873</v>
      </c>
      <c r="K1120" t="s">
        <v>405</v>
      </c>
      <c r="L1120" t="s">
        <v>629</v>
      </c>
      <c r="M1120" t="s">
        <v>405</v>
      </c>
      <c r="N1120" t="s">
        <v>9874</v>
      </c>
      <c r="O1120" t="s">
        <v>9875</v>
      </c>
      <c r="P1120" t="s">
        <v>9876</v>
      </c>
      <c r="Q1120" t="s">
        <v>9877</v>
      </c>
      <c r="R1120" t="s">
        <v>9873</v>
      </c>
      <c r="S1120" t="s">
        <v>405</v>
      </c>
      <c r="T1120" t="s">
        <v>629</v>
      </c>
      <c r="U1120" t="s">
        <v>9878</v>
      </c>
      <c r="V1120" t="s">
        <v>9879</v>
      </c>
      <c r="W1120" t="s">
        <v>981</v>
      </c>
      <c r="X1120" t="s">
        <v>3848</v>
      </c>
      <c r="Y1120" t="s">
        <v>981</v>
      </c>
      <c r="Z1120" t="s">
        <v>3848</v>
      </c>
      <c r="AA1120" t="s">
        <v>3849</v>
      </c>
      <c r="AB1120" t="s">
        <v>2685</v>
      </c>
      <c r="AC1120" t="s">
        <v>2554</v>
      </c>
      <c r="AD1120" t="s">
        <v>3537</v>
      </c>
      <c r="AE1120" t="s">
        <v>2802</v>
      </c>
      <c r="AF1120" t="s">
        <v>3648</v>
      </c>
      <c r="AG1120" t="s">
        <v>2510</v>
      </c>
      <c r="AH1120" t="s">
        <v>2512</v>
      </c>
      <c r="AI1120" t="s">
        <v>2510</v>
      </c>
      <c r="AJ1120" t="s">
        <v>2512</v>
      </c>
      <c r="AK1120" t="s">
        <v>517</v>
      </c>
      <c r="AL1120" t="s">
        <v>592</v>
      </c>
      <c r="AM1120" t="s">
        <v>426</v>
      </c>
      <c r="AN1120" t="s">
        <v>427</v>
      </c>
      <c r="AO1120" t="s">
        <v>428</v>
      </c>
      <c r="AP1120" t="s">
        <v>429</v>
      </c>
      <c r="AQ1120" t="s">
        <v>9880</v>
      </c>
      <c r="AR1120" t="s">
        <v>431</v>
      </c>
      <c r="AS1120" t="s">
        <v>477</v>
      </c>
      <c r="AT1120" t="s">
        <v>431</v>
      </c>
      <c r="AU1120" t="s">
        <v>478</v>
      </c>
      <c r="AV1120" t="s">
        <v>434</v>
      </c>
      <c r="AW1120" t="s">
        <v>2138</v>
      </c>
      <c r="AX1120" t="s">
        <v>3340</v>
      </c>
      <c r="AY1120" t="s">
        <v>437</v>
      </c>
      <c r="AZ1120" t="s">
        <v>438</v>
      </c>
      <c r="BA1120" t="s">
        <v>438</v>
      </c>
      <c r="BB1120" t="s">
        <v>438</v>
      </c>
      <c r="BC1120" t="s">
        <v>438</v>
      </c>
      <c r="BD1120" t="s">
        <v>439</v>
      </c>
      <c r="BE1120" t="s">
        <v>9881</v>
      </c>
      <c r="BF1120" t="s">
        <v>9882</v>
      </c>
      <c r="BG1120" t="s">
        <v>442</v>
      </c>
      <c r="BH1120" t="s">
        <v>438</v>
      </c>
      <c r="BI1120" t="s">
        <v>438</v>
      </c>
      <c r="BJ1120" t="s">
        <v>2512</v>
      </c>
      <c r="BM1120" t="s">
        <v>3833</v>
      </c>
      <c r="BN1120" t="s">
        <v>4828</v>
      </c>
    </row>
    <row r="1121" spans="1:66">
      <c r="A1121">
        <v>1117</v>
      </c>
      <c r="B1121" t="s">
        <v>1395</v>
      </c>
      <c r="C1121" t="s">
        <v>9883</v>
      </c>
      <c r="D1121" t="s">
        <v>9884</v>
      </c>
      <c r="BM1121" t="s">
        <v>743</v>
      </c>
      <c r="BN1121" t="s">
        <v>844</v>
      </c>
    </row>
    <row r="1122" spans="1:66">
      <c r="A1122">
        <v>1118</v>
      </c>
      <c r="B1122" t="s">
        <v>486</v>
      </c>
      <c r="C1122" t="s">
        <v>9885</v>
      </c>
      <c r="D1122" t="s">
        <v>9886</v>
      </c>
      <c r="BM1122" t="s">
        <v>844</v>
      </c>
      <c r="BN1122" t="s">
        <v>485</v>
      </c>
    </row>
    <row r="1123" spans="1:66">
      <c r="A1123">
        <v>1119</v>
      </c>
      <c r="B1123" t="s">
        <v>186</v>
      </c>
      <c r="C1123" t="s">
        <v>9887</v>
      </c>
      <c r="D1123" t="s">
        <v>9888</v>
      </c>
      <c r="E1123" t="s">
        <v>9887</v>
      </c>
      <c r="F1123" t="s">
        <v>2358</v>
      </c>
      <c r="G1123" t="s">
        <v>403</v>
      </c>
      <c r="H1123" t="s">
        <v>9889</v>
      </c>
      <c r="I1123" t="s">
        <v>405</v>
      </c>
      <c r="J1123" t="s">
        <v>9890</v>
      </c>
      <c r="K1123" t="s">
        <v>9891</v>
      </c>
      <c r="L1123" t="s">
        <v>9892</v>
      </c>
      <c r="M1123" t="s">
        <v>405</v>
      </c>
      <c r="N1123" t="s">
        <v>9893</v>
      </c>
      <c r="O1123" t="s">
        <v>9894</v>
      </c>
      <c r="P1123" t="s">
        <v>9895</v>
      </c>
      <c r="Q1123" t="s">
        <v>9896</v>
      </c>
      <c r="R1123" t="s">
        <v>9890</v>
      </c>
      <c r="S1123" t="s">
        <v>9891</v>
      </c>
      <c r="T1123" t="s">
        <v>9892</v>
      </c>
      <c r="U1123" t="s">
        <v>9897</v>
      </c>
      <c r="V1123" t="s">
        <v>9898</v>
      </c>
      <c r="W1123" t="s">
        <v>3026</v>
      </c>
      <c r="X1123" t="s">
        <v>3407</v>
      </c>
      <c r="Y1123" t="s">
        <v>3026</v>
      </c>
      <c r="Z1123" t="s">
        <v>3407</v>
      </c>
      <c r="AA1123" t="s">
        <v>3407</v>
      </c>
      <c r="AB1123" t="s">
        <v>643</v>
      </c>
      <c r="AC1123" t="s">
        <v>3407</v>
      </c>
      <c r="AD1123" t="s">
        <v>643</v>
      </c>
      <c r="AE1123" t="s">
        <v>3408</v>
      </c>
      <c r="AF1123" t="s">
        <v>643</v>
      </c>
      <c r="AG1123" t="s">
        <v>3408</v>
      </c>
      <c r="AH1123" t="s">
        <v>643</v>
      </c>
      <c r="AI1123" t="s">
        <v>3408</v>
      </c>
      <c r="AJ1123" t="s">
        <v>643</v>
      </c>
      <c r="AK1123" t="s">
        <v>517</v>
      </c>
      <c r="AL1123" t="s">
        <v>644</v>
      </c>
      <c r="AM1123" t="s">
        <v>1048</v>
      </c>
      <c r="AN1123" t="s">
        <v>427</v>
      </c>
      <c r="AO1123" t="s">
        <v>9899</v>
      </c>
      <c r="AP1123" t="s">
        <v>9900</v>
      </c>
      <c r="AQ1123" t="s">
        <v>573</v>
      </c>
      <c r="AR1123" t="s">
        <v>431</v>
      </c>
      <c r="AS1123" t="s">
        <v>9901</v>
      </c>
      <c r="AT1123" t="s">
        <v>431</v>
      </c>
      <c r="AU1123" t="s">
        <v>405</v>
      </c>
      <c r="AV1123" t="s">
        <v>405</v>
      </c>
      <c r="AW1123" t="s">
        <v>623</v>
      </c>
      <c r="AX1123" t="s">
        <v>623</v>
      </c>
      <c r="AY1123" t="s">
        <v>431</v>
      </c>
      <c r="AZ1123" t="s">
        <v>438</v>
      </c>
      <c r="BA1123" t="s">
        <v>438</v>
      </c>
      <c r="BB1123" t="s">
        <v>438</v>
      </c>
      <c r="BC1123" t="s">
        <v>438</v>
      </c>
      <c r="BD1123" t="s">
        <v>439</v>
      </c>
      <c r="BE1123" t="s">
        <v>573</v>
      </c>
      <c r="BF1123" t="s">
        <v>441</v>
      </c>
      <c r="BG1123" t="s">
        <v>442</v>
      </c>
      <c r="BH1123" t="s">
        <v>442</v>
      </c>
      <c r="BI1123" t="s">
        <v>442</v>
      </c>
      <c r="BJ1123" t="s">
        <v>643</v>
      </c>
      <c r="BK1123" t="s">
        <v>643</v>
      </c>
      <c r="BL1123" t="s">
        <v>643</v>
      </c>
      <c r="BM1123" t="s">
        <v>1366</v>
      </c>
      <c r="BN1123" t="s">
        <v>1035</v>
      </c>
    </row>
    <row r="1124" spans="1:66">
      <c r="A1124">
        <v>1120</v>
      </c>
      <c r="B1124" t="s">
        <v>186</v>
      </c>
      <c r="C1124" t="s">
        <v>9902</v>
      </c>
      <c r="D1124" t="s">
        <v>9903</v>
      </c>
      <c r="E1124" t="s">
        <v>9904</v>
      </c>
      <c r="F1124" t="s">
        <v>2358</v>
      </c>
      <c r="G1124" t="s">
        <v>403</v>
      </c>
      <c r="H1124" t="s">
        <v>453</v>
      </c>
      <c r="I1124" t="s">
        <v>405</v>
      </c>
      <c r="J1124" t="s">
        <v>9905</v>
      </c>
      <c r="K1124" t="s">
        <v>405</v>
      </c>
      <c r="L1124" t="s">
        <v>2944</v>
      </c>
      <c r="M1124" t="s">
        <v>405</v>
      </c>
      <c r="N1124" t="s">
        <v>9906</v>
      </c>
      <c r="O1124" t="s">
        <v>9907</v>
      </c>
      <c r="P1124" t="s">
        <v>9908</v>
      </c>
      <c r="Q1124" t="s">
        <v>9909</v>
      </c>
      <c r="R1124" t="s">
        <v>9905</v>
      </c>
      <c r="S1124" t="s">
        <v>405</v>
      </c>
      <c r="T1124" t="s">
        <v>2944</v>
      </c>
      <c r="U1124" t="s">
        <v>9910</v>
      </c>
      <c r="V1124" t="s">
        <v>9911</v>
      </c>
      <c r="W1124" t="s">
        <v>973</v>
      </c>
      <c r="X1124" t="s">
        <v>641</v>
      </c>
      <c r="Y1124" t="s">
        <v>973</v>
      </c>
      <c r="Z1124" t="s">
        <v>641</v>
      </c>
      <c r="AA1124" t="s">
        <v>642</v>
      </c>
      <c r="AB1124" t="s">
        <v>643</v>
      </c>
      <c r="AC1124" t="s">
        <v>642</v>
      </c>
      <c r="AD1124" t="s">
        <v>643</v>
      </c>
      <c r="AE1124" t="s">
        <v>642</v>
      </c>
      <c r="AF1124" t="s">
        <v>643</v>
      </c>
      <c r="AG1124" t="s">
        <v>1086</v>
      </c>
      <c r="AH1124" t="s">
        <v>2951</v>
      </c>
      <c r="AI1124" t="s">
        <v>1086</v>
      </c>
      <c r="AJ1124" t="s">
        <v>2951</v>
      </c>
      <c r="AK1124" t="s">
        <v>517</v>
      </c>
      <c r="AL1124" t="s">
        <v>518</v>
      </c>
      <c r="AM1124" t="s">
        <v>426</v>
      </c>
      <c r="AN1124" t="s">
        <v>427</v>
      </c>
      <c r="AO1124" t="s">
        <v>428</v>
      </c>
      <c r="AP1124" t="s">
        <v>429</v>
      </c>
      <c r="AQ1124" t="s">
        <v>573</v>
      </c>
      <c r="AR1124" t="s">
        <v>431</v>
      </c>
      <c r="AS1124" t="s">
        <v>9912</v>
      </c>
      <c r="AT1124" t="s">
        <v>431</v>
      </c>
      <c r="AU1124" t="s">
        <v>520</v>
      </c>
      <c r="AV1124" t="s">
        <v>479</v>
      </c>
      <c r="AW1124" t="s">
        <v>521</v>
      </c>
      <c r="AX1124" t="s">
        <v>480</v>
      </c>
      <c r="AY1124" t="s">
        <v>431</v>
      </c>
      <c r="AZ1124" t="s">
        <v>438</v>
      </c>
      <c r="BA1124" t="s">
        <v>438</v>
      </c>
      <c r="BB1124" t="s">
        <v>438</v>
      </c>
      <c r="BC1124" t="s">
        <v>438</v>
      </c>
      <c r="BD1124" t="s">
        <v>439</v>
      </c>
      <c r="BE1124" t="s">
        <v>573</v>
      </c>
      <c r="BF1124" t="s">
        <v>441</v>
      </c>
      <c r="BG1124" t="s">
        <v>442</v>
      </c>
      <c r="BH1124" t="s">
        <v>442</v>
      </c>
      <c r="BI1124" t="s">
        <v>438</v>
      </c>
      <c r="BJ1124" t="s">
        <v>2784</v>
      </c>
      <c r="BK1124" t="s">
        <v>2784</v>
      </c>
      <c r="BM1124" t="s">
        <v>444</v>
      </c>
      <c r="BN1124" t="s">
        <v>444</v>
      </c>
    </row>
    <row r="1125" spans="1:66">
      <c r="A1125">
        <v>1121</v>
      </c>
      <c r="B1125" t="s">
        <v>1395</v>
      </c>
      <c r="C1125" t="s">
        <v>9913</v>
      </c>
      <c r="D1125" t="s">
        <v>9756</v>
      </c>
      <c r="BM1125" t="s">
        <v>1035</v>
      </c>
      <c r="BN1125" t="s">
        <v>444</v>
      </c>
    </row>
    <row r="1126" spans="1:66">
      <c r="A1126">
        <v>1122</v>
      </c>
      <c r="B1126" t="s">
        <v>1395</v>
      </c>
      <c r="C1126" t="s">
        <v>9914</v>
      </c>
      <c r="D1126" t="s">
        <v>9915</v>
      </c>
      <c r="BM1126" t="s">
        <v>444</v>
      </c>
      <c r="BN1126" t="s">
        <v>444</v>
      </c>
    </row>
    <row r="1127" spans="1:66">
      <c r="A1127">
        <v>1123</v>
      </c>
      <c r="B1127" t="s">
        <v>1395</v>
      </c>
      <c r="C1127" t="s">
        <v>9916</v>
      </c>
      <c r="D1127" t="s">
        <v>4646</v>
      </c>
      <c r="BM1127" t="s">
        <v>444</v>
      </c>
      <c r="BN1127" t="s">
        <v>844</v>
      </c>
    </row>
    <row r="1128" spans="1:66">
      <c r="A1128">
        <v>1124</v>
      </c>
      <c r="B1128" t="s">
        <v>1395</v>
      </c>
      <c r="C1128" t="s">
        <v>9917</v>
      </c>
      <c r="D1128" t="s">
        <v>9918</v>
      </c>
      <c r="BM1128" t="s">
        <v>444</v>
      </c>
      <c r="BN1128" t="s">
        <v>444</v>
      </c>
    </row>
    <row r="1129" spans="1:66">
      <c r="A1129">
        <v>1125</v>
      </c>
      <c r="B1129" t="s">
        <v>1395</v>
      </c>
      <c r="C1129" t="s">
        <v>9919</v>
      </c>
      <c r="D1129" t="s">
        <v>4379</v>
      </c>
      <c r="BM1129" t="s">
        <v>444</v>
      </c>
      <c r="BN1129" t="s">
        <v>444</v>
      </c>
    </row>
    <row r="1130" spans="1:66">
      <c r="A1130">
        <v>1126</v>
      </c>
      <c r="B1130" t="s">
        <v>1395</v>
      </c>
      <c r="C1130" t="s">
        <v>9920</v>
      </c>
      <c r="D1130" t="s">
        <v>4377</v>
      </c>
      <c r="BM1130" t="s">
        <v>485</v>
      </c>
      <c r="BN1130" t="s">
        <v>444</v>
      </c>
    </row>
    <row r="1131" spans="1:66">
      <c r="A1131">
        <v>1127</v>
      </c>
      <c r="B1131" t="s">
        <v>1395</v>
      </c>
      <c r="C1131" t="s">
        <v>9921</v>
      </c>
      <c r="D1131" t="s">
        <v>4379</v>
      </c>
      <c r="BM1131" t="s">
        <v>444</v>
      </c>
      <c r="BN1131" t="s">
        <v>444</v>
      </c>
    </row>
    <row r="1132" spans="1:66">
      <c r="A1132">
        <v>1128</v>
      </c>
      <c r="B1132" t="s">
        <v>1395</v>
      </c>
      <c r="C1132" t="s">
        <v>9922</v>
      </c>
      <c r="D1132" t="s">
        <v>9756</v>
      </c>
      <c r="BM1132" t="s">
        <v>444</v>
      </c>
      <c r="BN1132" t="s">
        <v>444</v>
      </c>
    </row>
    <row r="1133" spans="1:66">
      <c r="A1133">
        <v>1129</v>
      </c>
      <c r="B1133" t="s">
        <v>1395</v>
      </c>
      <c r="C1133" t="s">
        <v>9923</v>
      </c>
      <c r="D1133" t="s">
        <v>9924</v>
      </c>
      <c r="BM1133" t="s">
        <v>444</v>
      </c>
      <c r="BN1133" t="s">
        <v>444</v>
      </c>
    </row>
    <row r="1134" spans="1:66">
      <c r="A1134">
        <v>1130</v>
      </c>
      <c r="B1134" t="s">
        <v>1395</v>
      </c>
      <c r="C1134" t="s">
        <v>9925</v>
      </c>
      <c r="D1134" t="s">
        <v>7399</v>
      </c>
      <c r="BM1134" t="s">
        <v>485</v>
      </c>
      <c r="BN1134" t="s">
        <v>444</v>
      </c>
    </row>
    <row r="1135" spans="1:66">
      <c r="A1135">
        <v>1131</v>
      </c>
      <c r="B1135" t="s">
        <v>1395</v>
      </c>
      <c r="C1135" t="s">
        <v>9926</v>
      </c>
      <c r="D1135" t="s">
        <v>4379</v>
      </c>
      <c r="BM1135" t="s">
        <v>444</v>
      </c>
      <c r="BN1135" t="s">
        <v>444</v>
      </c>
    </row>
    <row r="1136" spans="1:66">
      <c r="A1136">
        <v>1132</v>
      </c>
      <c r="B1136" t="s">
        <v>1395</v>
      </c>
      <c r="C1136" t="s">
        <v>9927</v>
      </c>
      <c r="D1136" t="s">
        <v>4379</v>
      </c>
      <c r="BM1136" t="s">
        <v>444</v>
      </c>
      <c r="BN1136" t="s">
        <v>444</v>
      </c>
    </row>
    <row r="1137" spans="1:66">
      <c r="A1137">
        <v>1133</v>
      </c>
      <c r="B1137" t="s">
        <v>1395</v>
      </c>
      <c r="C1137" t="s">
        <v>9928</v>
      </c>
      <c r="D1137" t="s">
        <v>9756</v>
      </c>
      <c r="BM1137" t="s">
        <v>1035</v>
      </c>
      <c r="BN1137" t="s">
        <v>444</v>
      </c>
    </row>
    <row r="1138" spans="1:66">
      <c r="A1138">
        <v>1134</v>
      </c>
      <c r="B1138" t="s">
        <v>1395</v>
      </c>
      <c r="C1138" t="s">
        <v>9929</v>
      </c>
      <c r="D1138" t="s">
        <v>9756</v>
      </c>
      <c r="BM1138" t="s">
        <v>1979</v>
      </c>
      <c r="BN1138" t="s">
        <v>485</v>
      </c>
    </row>
    <row r="1139" spans="1:66">
      <c r="A1139">
        <v>1135</v>
      </c>
      <c r="B1139" t="s">
        <v>186</v>
      </c>
      <c r="C1139" t="s">
        <v>9930</v>
      </c>
      <c r="D1139" t="s">
        <v>9931</v>
      </c>
      <c r="E1139" t="s">
        <v>9930</v>
      </c>
      <c r="F1139" t="s">
        <v>2358</v>
      </c>
      <c r="G1139" t="s">
        <v>760</v>
      </c>
      <c r="H1139" t="s">
        <v>453</v>
      </c>
      <c r="I1139" t="s">
        <v>405</v>
      </c>
      <c r="J1139" t="s">
        <v>405</v>
      </c>
      <c r="K1139" t="s">
        <v>405</v>
      </c>
      <c r="L1139" t="s">
        <v>9932</v>
      </c>
      <c r="M1139" t="s">
        <v>405</v>
      </c>
      <c r="N1139" t="s">
        <v>9933</v>
      </c>
      <c r="O1139" t="s">
        <v>405</v>
      </c>
      <c r="P1139" t="s">
        <v>9934</v>
      </c>
      <c r="Q1139" t="s">
        <v>9935</v>
      </c>
      <c r="R1139" t="s">
        <v>405</v>
      </c>
      <c r="S1139" t="s">
        <v>405</v>
      </c>
      <c r="T1139" t="s">
        <v>9932</v>
      </c>
      <c r="U1139" t="s">
        <v>9936</v>
      </c>
      <c r="V1139" t="s">
        <v>9937</v>
      </c>
      <c r="W1139" t="s">
        <v>1311</v>
      </c>
      <c r="X1139" t="s">
        <v>1029</v>
      </c>
      <c r="Y1139" t="s">
        <v>959</v>
      </c>
      <c r="Z1139" t="s">
        <v>1029</v>
      </c>
      <c r="AA1139" t="s">
        <v>642</v>
      </c>
      <c r="AB1139" t="s">
        <v>2190</v>
      </c>
      <c r="AC1139" t="s">
        <v>9009</v>
      </c>
      <c r="AD1139" t="s">
        <v>4274</v>
      </c>
      <c r="AE1139" t="s">
        <v>4274</v>
      </c>
      <c r="AF1139" t="s">
        <v>643</v>
      </c>
      <c r="AG1139" t="s">
        <v>4274</v>
      </c>
      <c r="AH1139" t="s">
        <v>643</v>
      </c>
      <c r="AI1139" t="s">
        <v>2625</v>
      </c>
      <c r="AJ1139" t="s">
        <v>643</v>
      </c>
      <c r="AK1139" t="s">
        <v>517</v>
      </c>
      <c r="AL1139" t="s">
        <v>4548</v>
      </c>
      <c r="AM1139" t="s">
        <v>474</v>
      </c>
      <c r="AN1139" t="s">
        <v>427</v>
      </c>
      <c r="AO1139" t="s">
        <v>9938</v>
      </c>
      <c r="AP1139" t="s">
        <v>1673</v>
      </c>
      <c r="AQ1139" t="s">
        <v>483</v>
      </c>
      <c r="AR1139" t="s">
        <v>431</v>
      </c>
      <c r="AS1139" t="s">
        <v>9939</v>
      </c>
      <c r="AT1139" t="s">
        <v>431</v>
      </c>
      <c r="AU1139" t="s">
        <v>433</v>
      </c>
      <c r="AV1139" t="s">
        <v>479</v>
      </c>
      <c r="AW1139" t="s">
        <v>521</v>
      </c>
      <c r="AX1139" t="s">
        <v>549</v>
      </c>
      <c r="AY1139" t="s">
        <v>437</v>
      </c>
      <c r="AZ1139" t="s">
        <v>438</v>
      </c>
      <c r="BA1139" t="s">
        <v>438</v>
      </c>
      <c r="BB1139" t="s">
        <v>438</v>
      </c>
      <c r="BC1139" t="s">
        <v>438</v>
      </c>
      <c r="BD1139" t="s">
        <v>482</v>
      </c>
      <c r="BE1139" t="s">
        <v>483</v>
      </c>
      <c r="BF1139" t="s">
        <v>441</v>
      </c>
      <c r="BG1139" t="s">
        <v>442</v>
      </c>
      <c r="BH1139" t="s">
        <v>442</v>
      </c>
      <c r="BI1139" t="s">
        <v>438</v>
      </c>
      <c r="BJ1139" t="s">
        <v>4274</v>
      </c>
      <c r="BK1139" t="s">
        <v>4274</v>
      </c>
      <c r="BM1139" t="s">
        <v>485</v>
      </c>
      <c r="BN1139" t="s">
        <v>444</v>
      </c>
    </row>
    <row r="1140" spans="1:66">
      <c r="A1140">
        <v>1136</v>
      </c>
      <c r="B1140" t="s">
        <v>186</v>
      </c>
      <c r="C1140" t="s">
        <v>9940</v>
      </c>
      <c r="D1140" t="s">
        <v>2602</v>
      </c>
      <c r="E1140" t="s">
        <v>9941</v>
      </c>
      <c r="F1140" t="s">
        <v>2358</v>
      </c>
      <c r="G1140" t="s">
        <v>403</v>
      </c>
      <c r="H1140" t="s">
        <v>578</v>
      </c>
      <c r="I1140" t="s">
        <v>405</v>
      </c>
      <c r="J1140" t="s">
        <v>9942</v>
      </c>
      <c r="K1140" t="s">
        <v>9942</v>
      </c>
      <c r="L1140" t="s">
        <v>9943</v>
      </c>
      <c r="M1140" t="s">
        <v>405</v>
      </c>
      <c r="N1140" t="s">
        <v>9944</v>
      </c>
      <c r="O1140" t="s">
        <v>9945</v>
      </c>
      <c r="P1140" t="s">
        <v>9946</v>
      </c>
      <c r="Q1140" t="s">
        <v>9945</v>
      </c>
      <c r="R1140" t="s">
        <v>9942</v>
      </c>
      <c r="S1140" t="s">
        <v>9942</v>
      </c>
      <c r="T1140" t="s">
        <v>9943</v>
      </c>
      <c r="U1140" t="s">
        <v>9947</v>
      </c>
      <c r="V1140" t="s">
        <v>9947</v>
      </c>
      <c r="W1140" t="s">
        <v>2525</v>
      </c>
      <c r="X1140" t="s">
        <v>3257</v>
      </c>
      <c r="Y1140" t="s">
        <v>2525</v>
      </c>
      <c r="Z1140" t="s">
        <v>3257</v>
      </c>
      <c r="AA1140" t="s">
        <v>4868</v>
      </c>
      <c r="AB1140" t="s">
        <v>1490</v>
      </c>
      <c r="AC1140" t="s">
        <v>1490</v>
      </c>
      <c r="AD1140" t="s">
        <v>2096</v>
      </c>
      <c r="AE1140" t="s">
        <v>2096</v>
      </c>
      <c r="AF1140" t="s">
        <v>1493</v>
      </c>
      <c r="AG1140" t="s">
        <v>1493</v>
      </c>
      <c r="AH1140" t="s">
        <v>1499</v>
      </c>
      <c r="AI1140" t="s">
        <v>1493</v>
      </c>
      <c r="AJ1140" t="s">
        <v>9948</v>
      </c>
      <c r="AK1140" t="s">
        <v>517</v>
      </c>
      <c r="AL1140" t="s">
        <v>518</v>
      </c>
      <c r="AM1140" t="s">
        <v>1048</v>
      </c>
      <c r="AN1140" t="s">
        <v>427</v>
      </c>
      <c r="AO1140" t="s">
        <v>428</v>
      </c>
      <c r="AP1140" t="s">
        <v>429</v>
      </c>
      <c r="AQ1140" t="s">
        <v>483</v>
      </c>
      <c r="AR1140" t="s">
        <v>431</v>
      </c>
      <c r="AS1140" t="s">
        <v>477</v>
      </c>
      <c r="AT1140" t="s">
        <v>431</v>
      </c>
      <c r="AU1140" t="s">
        <v>520</v>
      </c>
      <c r="AV1140" t="s">
        <v>479</v>
      </c>
      <c r="AW1140" t="s">
        <v>480</v>
      </c>
      <c r="AX1140" t="s">
        <v>883</v>
      </c>
      <c r="AY1140" t="s">
        <v>431</v>
      </c>
      <c r="AZ1140" t="s">
        <v>438</v>
      </c>
      <c r="BA1140" t="s">
        <v>438</v>
      </c>
      <c r="BB1140" t="s">
        <v>438</v>
      </c>
      <c r="BC1140" t="s">
        <v>438</v>
      </c>
      <c r="BD1140" t="s">
        <v>439</v>
      </c>
      <c r="BE1140" t="s">
        <v>483</v>
      </c>
      <c r="BF1140" t="s">
        <v>441</v>
      </c>
      <c r="BG1140" t="s">
        <v>438</v>
      </c>
      <c r="BH1140" t="s">
        <v>438</v>
      </c>
      <c r="BI1140" t="s">
        <v>438</v>
      </c>
      <c r="BM1140" t="s">
        <v>845</v>
      </c>
      <c r="BN1140" t="s">
        <v>447</v>
      </c>
    </row>
    <row r="1141" spans="1:66">
      <c r="A1141">
        <v>1137</v>
      </c>
      <c r="B1141" t="s">
        <v>1395</v>
      </c>
      <c r="C1141" t="s">
        <v>9949</v>
      </c>
      <c r="D1141" t="s">
        <v>9764</v>
      </c>
      <c r="BM1141" t="s">
        <v>845</v>
      </c>
      <c r="BN1141" t="s">
        <v>444</v>
      </c>
    </row>
    <row r="1142" spans="1:66">
      <c r="A1142">
        <v>1138</v>
      </c>
      <c r="B1142" t="s">
        <v>186</v>
      </c>
      <c r="C1142" t="s">
        <v>9950</v>
      </c>
      <c r="D1142" t="s">
        <v>9951</v>
      </c>
      <c r="E1142" t="s">
        <v>9950</v>
      </c>
      <c r="F1142" t="s">
        <v>2358</v>
      </c>
      <c r="G1142" t="s">
        <v>403</v>
      </c>
      <c r="H1142" t="s">
        <v>1256</v>
      </c>
      <c r="I1142" t="s">
        <v>405</v>
      </c>
      <c r="J1142" t="s">
        <v>9952</v>
      </c>
      <c r="K1142" t="s">
        <v>405</v>
      </c>
      <c r="L1142" t="s">
        <v>9953</v>
      </c>
      <c r="M1142" t="s">
        <v>9954</v>
      </c>
      <c r="N1142" t="s">
        <v>9955</v>
      </c>
      <c r="O1142" t="s">
        <v>9956</v>
      </c>
      <c r="P1142" t="s">
        <v>9956</v>
      </c>
      <c r="Q1142" t="s">
        <v>9957</v>
      </c>
      <c r="R1142" t="s">
        <v>9952</v>
      </c>
      <c r="S1142" t="s">
        <v>405</v>
      </c>
      <c r="T1142" t="s">
        <v>9953</v>
      </c>
      <c r="U1142" t="s">
        <v>9958</v>
      </c>
      <c r="V1142" t="s">
        <v>9959</v>
      </c>
      <c r="W1142" t="s">
        <v>1024</v>
      </c>
      <c r="X1142" t="s">
        <v>641</v>
      </c>
      <c r="Y1142" t="s">
        <v>1024</v>
      </c>
      <c r="Z1142" t="s">
        <v>641</v>
      </c>
      <c r="AA1142" t="s">
        <v>642</v>
      </c>
      <c r="AB1142" t="s">
        <v>643</v>
      </c>
      <c r="AC1142" t="s">
        <v>2964</v>
      </c>
      <c r="AD1142" t="s">
        <v>643</v>
      </c>
      <c r="AE1142" t="s">
        <v>3040</v>
      </c>
      <c r="AF1142" t="s">
        <v>9960</v>
      </c>
      <c r="AG1142" t="s">
        <v>9961</v>
      </c>
      <c r="AH1142" t="s">
        <v>9962</v>
      </c>
      <c r="AI1142" t="s">
        <v>4292</v>
      </c>
      <c r="AJ1142" t="s">
        <v>9963</v>
      </c>
      <c r="AK1142" t="s">
        <v>517</v>
      </c>
      <c r="AL1142" t="s">
        <v>518</v>
      </c>
      <c r="AM1142" t="s">
        <v>474</v>
      </c>
      <c r="AN1142" t="s">
        <v>427</v>
      </c>
      <c r="AO1142" t="s">
        <v>428</v>
      </c>
      <c r="AP1142" t="s">
        <v>429</v>
      </c>
      <c r="AQ1142" t="s">
        <v>5406</v>
      </c>
      <c r="AR1142" t="s">
        <v>431</v>
      </c>
      <c r="AS1142" t="s">
        <v>477</v>
      </c>
      <c r="AT1142" t="s">
        <v>431</v>
      </c>
      <c r="AU1142" t="s">
        <v>520</v>
      </c>
      <c r="AV1142" t="s">
        <v>434</v>
      </c>
      <c r="AW1142" t="s">
        <v>521</v>
      </c>
      <c r="AX1142" t="s">
        <v>549</v>
      </c>
      <c r="AY1142" t="s">
        <v>437</v>
      </c>
      <c r="AZ1142" t="s">
        <v>438</v>
      </c>
      <c r="BA1142" t="s">
        <v>438</v>
      </c>
      <c r="BB1142" t="s">
        <v>438</v>
      </c>
      <c r="BC1142" t="s">
        <v>438</v>
      </c>
      <c r="BD1142" t="s">
        <v>439</v>
      </c>
      <c r="BE1142" t="s">
        <v>5407</v>
      </c>
      <c r="BF1142" t="s">
        <v>441</v>
      </c>
      <c r="BG1142" t="s">
        <v>438</v>
      </c>
      <c r="BH1142" t="s">
        <v>438</v>
      </c>
      <c r="BI1142" t="s">
        <v>438</v>
      </c>
      <c r="BM1142" t="s">
        <v>444</v>
      </c>
      <c r="BN1142" t="s">
        <v>444</v>
      </c>
    </row>
    <row r="1143" spans="1:66">
      <c r="A1143">
        <v>1139</v>
      </c>
      <c r="B1143" t="s">
        <v>1395</v>
      </c>
      <c r="C1143" t="s">
        <v>9964</v>
      </c>
      <c r="D1143" t="s">
        <v>9965</v>
      </c>
      <c r="BM1143" t="s">
        <v>485</v>
      </c>
      <c r="BN1143" t="s">
        <v>444</v>
      </c>
    </row>
    <row r="1144" spans="1:66">
      <c r="A1144">
        <v>1140</v>
      </c>
      <c r="B1144" t="s">
        <v>186</v>
      </c>
      <c r="C1144" t="s">
        <v>9966</v>
      </c>
      <c r="D1144" t="s">
        <v>3130</v>
      </c>
      <c r="E1144" t="s">
        <v>9967</v>
      </c>
      <c r="F1144" t="s">
        <v>2358</v>
      </c>
      <c r="G1144" t="s">
        <v>403</v>
      </c>
      <c r="H1144" t="s">
        <v>1256</v>
      </c>
      <c r="I1144" t="s">
        <v>405</v>
      </c>
      <c r="J1144" t="s">
        <v>9968</v>
      </c>
      <c r="K1144" t="s">
        <v>405</v>
      </c>
      <c r="L1144" t="s">
        <v>9969</v>
      </c>
      <c r="M1144" t="s">
        <v>405</v>
      </c>
      <c r="N1144" t="s">
        <v>4627</v>
      </c>
      <c r="O1144" t="s">
        <v>9970</v>
      </c>
      <c r="P1144" t="s">
        <v>9971</v>
      </c>
      <c r="Q1144" t="s">
        <v>9972</v>
      </c>
      <c r="R1144" t="s">
        <v>9968</v>
      </c>
      <c r="S1144" t="s">
        <v>405</v>
      </c>
      <c r="T1144" t="s">
        <v>9969</v>
      </c>
      <c r="U1144" t="s">
        <v>9973</v>
      </c>
      <c r="V1144" t="s">
        <v>9974</v>
      </c>
      <c r="W1144" t="s">
        <v>1264</v>
      </c>
      <c r="X1144" t="s">
        <v>4633</v>
      </c>
      <c r="Y1144" t="s">
        <v>3627</v>
      </c>
      <c r="Z1144" t="s">
        <v>3628</v>
      </c>
      <c r="AA1144" t="s">
        <v>977</v>
      </c>
      <c r="AB1144" t="s">
        <v>2419</v>
      </c>
      <c r="AC1144" t="s">
        <v>2554</v>
      </c>
      <c r="AD1144" t="s">
        <v>2686</v>
      </c>
      <c r="AE1144" t="s">
        <v>2452</v>
      </c>
      <c r="AF1144" t="s">
        <v>3952</v>
      </c>
      <c r="AG1144" t="s">
        <v>2763</v>
      </c>
      <c r="AH1144" t="s">
        <v>2763</v>
      </c>
      <c r="AI1144" t="s">
        <v>2344</v>
      </c>
      <c r="AJ1144" t="s">
        <v>2344</v>
      </c>
      <c r="AK1144" t="s">
        <v>517</v>
      </c>
      <c r="AL1144" t="s">
        <v>518</v>
      </c>
      <c r="AM1144" t="s">
        <v>1048</v>
      </c>
      <c r="AN1144" t="s">
        <v>427</v>
      </c>
      <c r="AO1144" t="s">
        <v>789</v>
      </c>
      <c r="AP1144" t="s">
        <v>429</v>
      </c>
      <c r="AQ1144" t="s">
        <v>573</v>
      </c>
      <c r="AR1144" t="s">
        <v>431</v>
      </c>
      <c r="AS1144" t="s">
        <v>548</v>
      </c>
      <c r="AT1144" t="s">
        <v>437</v>
      </c>
      <c r="AU1144" t="s">
        <v>433</v>
      </c>
      <c r="AV1144" t="s">
        <v>479</v>
      </c>
      <c r="AW1144" t="s">
        <v>549</v>
      </c>
      <c r="AX1144" t="s">
        <v>1809</v>
      </c>
      <c r="AY1144" t="s">
        <v>437</v>
      </c>
      <c r="AZ1144" t="s">
        <v>438</v>
      </c>
      <c r="BA1144" t="s">
        <v>438</v>
      </c>
      <c r="BB1144" t="s">
        <v>438</v>
      </c>
      <c r="BC1144" t="s">
        <v>438</v>
      </c>
      <c r="BD1144" t="s">
        <v>439</v>
      </c>
      <c r="BE1144" t="s">
        <v>573</v>
      </c>
      <c r="BF1144" t="s">
        <v>3381</v>
      </c>
      <c r="BG1144" t="s">
        <v>442</v>
      </c>
      <c r="BH1144" t="s">
        <v>442</v>
      </c>
      <c r="BI1144" t="s">
        <v>442</v>
      </c>
      <c r="BJ1144" t="s">
        <v>2763</v>
      </c>
      <c r="BK1144" t="s">
        <v>2763</v>
      </c>
      <c r="BL1144" t="s">
        <v>2763</v>
      </c>
      <c r="BM1144" t="s">
        <v>485</v>
      </c>
      <c r="BN1144" t="s">
        <v>4828</v>
      </c>
    </row>
    <row r="1145" spans="1:66">
      <c r="A1145">
        <v>1141</v>
      </c>
      <c r="B1145" t="s">
        <v>1395</v>
      </c>
      <c r="C1145" t="s">
        <v>9975</v>
      </c>
      <c r="D1145" t="s">
        <v>9976</v>
      </c>
      <c r="BM1145" t="s">
        <v>485</v>
      </c>
      <c r="BN1145" t="s">
        <v>444</v>
      </c>
    </row>
    <row r="1146" spans="1:66">
      <c r="A1146">
        <v>1142</v>
      </c>
      <c r="B1146" t="s">
        <v>1395</v>
      </c>
      <c r="C1146" t="s">
        <v>9977</v>
      </c>
      <c r="D1146" t="s">
        <v>9764</v>
      </c>
      <c r="BM1146" t="s">
        <v>845</v>
      </c>
      <c r="BN1146" t="s">
        <v>485</v>
      </c>
    </row>
    <row r="1147" spans="1:66">
      <c r="A1147">
        <v>1143</v>
      </c>
      <c r="B1147" t="s">
        <v>486</v>
      </c>
      <c r="C1147" t="s">
        <v>9978</v>
      </c>
      <c r="D1147" t="s">
        <v>9979</v>
      </c>
      <c r="BM1147" t="s">
        <v>743</v>
      </c>
      <c r="BN1147" t="s">
        <v>447</v>
      </c>
    </row>
    <row r="1148" spans="1:66">
      <c r="A1148">
        <v>1144</v>
      </c>
      <c r="B1148" t="s">
        <v>186</v>
      </c>
      <c r="C1148" t="s">
        <v>9980</v>
      </c>
      <c r="D1148" t="s">
        <v>9981</v>
      </c>
      <c r="E1148" t="s">
        <v>9982</v>
      </c>
      <c r="F1148" t="s">
        <v>2358</v>
      </c>
      <c r="G1148" t="s">
        <v>403</v>
      </c>
      <c r="H1148" t="s">
        <v>555</v>
      </c>
      <c r="I1148" t="s">
        <v>405</v>
      </c>
      <c r="J1148" t="s">
        <v>9983</v>
      </c>
      <c r="K1148" t="s">
        <v>405</v>
      </c>
      <c r="L1148" t="s">
        <v>891</v>
      </c>
      <c r="M1148" t="s">
        <v>405</v>
      </c>
      <c r="N1148" t="s">
        <v>9984</v>
      </c>
      <c r="O1148" t="s">
        <v>9985</v>
      </c>
      <c r="P1148" t="s">
        <v>9986</v>
      </c>
      <c r="Q1148" t="s">
        <v>9987</v>
      </c>
      <c r="R1148" t="s">
        <v>9983</v>
      </c>
      <c r="S1148" t="s">
        <v>405</v>
      </c>
      <c r="T1148" t="s">
        <v>891</v>
      </c>
      <c r="U1148" t="s">
        <v>9988</v>
      </c>
      <c r="V1148" t="s">
        <v>9989</v>
      </c>
      <c r="W1148" t="s">
        <v>973</v>
      </c>
      <c r="X1148" t="s">
        <v>641</v>
      </c>
      <c r="Y1148" t="s">
        <v>974</v>
      </c>
      <c r="Z1148" t="s">
        <v>641</v>
      </c>
      <c r="AA1148" t="s">
        <v>642</v>
      </c>
      <c r="AB1148" t="s">
        <v>3732</v>
      </c>
      <c r="AC1148" t="s">
        <v>642</v>
      </c>
      <c r="AD1148" t="s">
        <v>3732</v>
      </c>
      <c r="AE1148" t="s">
        <v>2769</v>
      </c>
      <c r="AF1148" t="s">
        <v>2686</v>
      </c>
      <c r="AG1148" t="s">
        <v>2769</v>
      </c>
      <c r="AH1148" t="s">
        <v>2686</v>
      </c>
      <c r="AI1148" t="s">
        <v>2977</v>
      </c>
      <c r="AJ1148" t="s">
        <v>643</v>
      </c>
      <c r="AK1148" t="s">
        <v>517</v>
      </c>
      <c r="AL1148" t="s">
        <v>592</v>
      </c>
      <c r="AM1148" t="s">
        <v>426</v>
      </c>
      <c r="AN1148" t="s">
        <v>427</v>
      </c>
      <c r="AO1148" t="s">
        <v>428</v>
      </c>
      <c r="AP1148" t="s">
        <v>429</v>
      </c>
      <c r="AQ1148" t="s">
        <v>9990</v>
      </c>
      <c r="AR1148" t="s">
        <v>431</v>
      </c>
      <c r="AS1148" t="s">
        <v>477</v>
      </c>
      <c r="AT1148" t="s">
        <v>431</v>
      </c>
      <c r="AU1148" t="s">
        <v>520</v>
      </c>
      <c r="AV1148" t="s">
        <v>479</v>
      </c>
      <c r="AW1148" t="s">
        <v>521</v>
      </c>
      <c r="AX1148" t="s">
        <v>549</v>
      </c>
      <c r="AY1148" t="s">
        <v>437</v>
      </c>
      <c r="AZ1148" t="s">
        <v>438</v>
      </c>
      <c r="BA1148" t="s">
        <v>438</v>
      </c>
      <c r="BB1148" t="s">
        <v>438</v>
      </c>
      <c r="BC1148" t="s">
        <v>438</v>
      </c>
      <c r="BD1148" t="s">
        <v>439</v>
      </c>
      <c r="BE1148" t="s">
        <v>9991</v>
      </c>
      <c r="BF1148" t="s">
        <v>441</v>
      </c>
      <c r="BG1148" t="s">
        <v>442</v>
      </c>
      <c r="BH1148" t="s">
        <v>438</v>
      </c>
      <c r="BI1148" t="s">
        <v>438</v>
      </c>
      <c r="BJ1148" t="s">
        <v>3732</v>
      </c>
      <c r="BM1148" t="s">
        <v>447</v>
      </c>
      <c r="BN1148" t="s">
        <v>447</v>
      </c>
    </row>
    <row r="1149" spans="1:66">
      <c r="A1149">
        <v>1145</v>
      </c>
      <c r="B1149" t="s">
        <v>1395</v>
      </c>
      <c r="C1149" t="s">
        <v>9992</v>
      </c>
      <c r="D1149" t="s">
        <v>9993</v>
      </c>
      <c r="BM1149" t="s">
        <v>485</v>
      </c>
      <c r="BN1149" t="s">
        <v>1035</v>
      </c>
    </row>
    <row r="1150" spans="1:66">
      <c r="A1150">
        <v>1146</v>
      </c>
      <c r="B1150" t="s">
        <v>1395</v>
      </c>
      <c r="C1150" t="s">
        <v>9994</v>
      </c>
      <c r="D1150" t="s">
        <v>9737</v>
      </c>
      <c r="BM1150" t="s">
        <v>1035</v>
      </c>
      <c r="BN1150" t="s">
        <v>444</v>
      </c>
    </row>
    <row r="1151" spans="1:66">
      <c r="A1151">
        <v>1147</v>
      </c>
      <c r="B1151" t="s">
        <v>486</v>
      </c>
      <c r="C1151" t="s">
        <v>9995</v>
      </c>
      <c r="D1151" t="s">
        <v>9996</v>
      </c>
      <c r="BM1151" t="s">
        <v>443</v>
      </c>
      <c r="BN1151" t="s">
        <v>485</v>
      </c>
    </row>
    <row r="1152" spans="1:66">
      <c r="A1152">
        <v>1148</v>
      </c>
      <c r="B1152" t="s">
        <v>186</v>
      </c>
      <c r="C1152" t="s">
        <v>9997</v>
      </c>
      <c r="D1152" t="s">
        <v>9998</v>
      </c>
      <c r="E1152" t="s">
        <v>9997</v>
      </c>
      <c r="F1152" t="s">
        <v>2358</v>
      </c>
      <c r="G1152" t="s">
        <v>403</v>
      </c>
      <c r="H1152" t="s">
        <v>1171</v>
      </c>
      <c r="I1152" t="s">
        <v>405</v>
      </c>
      <c r="J1152" t="s">
        <v>405</v>
      </c>
      <c r="K1152" t="s">
        <v>405</v>
      </c>
      <c r="L1152" t="s">
        <v>9999</v>
      </c>
      <c r="M1152" t="s">
        <v>405</v>
      </c>
      <c r="N1152" t="s">
        <v>10000</v>
      </c>
      <c r="O1152" t="s">
        <v>10001</v>
      </c>
      <c r="P1152" t="s">
        <v>10002</v>
      </c>
      <c r="Q1152" t="s">
        <v>10003</v>
      </c>
      <c r="R1152" t="s">
        <v>405</v>
      </c>
      <c r="S1152" t="s">
        <v>405</v>
      </c>
      <c r="T1152" t="s">
        <v>9999</v>
      </c>
      <c r="U1152" t="s">
        <v>10004</v>
      </c>
      <c r="V1152" t="s">
        <v>10005</v>
      </c>
      <c r="W1152" t="s">
        <v>973</v>
      </c>
      <c r="X1152" t="s">
        <v>641</v>
      </c>
      <c r="Y1152" t="s">
        <v>973</v>
      </c>
      <c r="Z1152" t="s">
        <v>641</v>
      </c>
      <c r="AA1152" t="s">
        <v>2095</v>
      </c>
      <c r="AB1152" t="s">
        <v>1252</v>
      </c>
      <c r="AC1152" t="s">
        <v>6984</v>
      </c>
      <c r="AD1152" t="s">
        <v>3658</v>
      </c>
      <c r="AE1152" t="s">
        <v>3658</v>
      </c>
      <c r="AF1152" t="s">
        <v>4016</v>
      </c>
      <c r="AG1152" t="s">
        <v>4016</v>
      </c>
      <c r="AH1152" t="s">
        <v>980</v>
      </c>
      <c r="AI1152" t="s">
        <v>981</v>
      </c>
      <c r="AJ1152" t="s">
        <v>10006</v>
      </c>
      <c r="AK1152" t="s">
        <v>517</v>
      </c>
      <c r="AL1152" t="s">
        <v>518</v>
      </c>
      <c r="AM1152" t="s">
        <v>474</v>
      </c>
      <c r="AN1152" t="s">
        <v>427</v>
      </c>
      <c r="AO1152" t="s">
        <v>739</v>
      </c>
      <c r="AP1152" t="s">
        <v>2043</v>
      </c>
      <c r="AQ1152" t="s">
        <v>10007</v>
      </c>
      <c r="AR1152" t="s">
        <v>431</v>
      </c>
      <c r="AS1152" t="s">
        <v>432</v>
      </c>
      <c r="AT1152" t="s">
        <v>437</v>
      </c>
      <c r="AU1152" t="s">
        <v>433</v>
      </c>
      <c r="AV1152" t="s">
        <v>674</v>
      </c>
      <c r="AW1152" t="s">
        <v>1131</v>
      </c>
      <c r="AX1152" t="s">
        <v>2543</v>
      </c>
      <c r="AY1152" t="s">
        <v>431</v>
      </c>
      <c r="AZ1152" t="s">
        <v>438</v>
      </c>
      <c r="BA1152" t="s">
        <v>438</v>
      </c>
      <c r="BB1152" t="s">
        <v>438</v>
      </c>
      <c r="BC1152" t="s">
        <v>438</v>
      </c>
      <c r="BD1152" t="s">
        <v>439</v>
      </c>
      <c r="BE1152" t="s">
        <v>10008</v>
      </c>
      <c r="BF1152" t="s">
        <v>441</v>
      </c>
      <c r="BG1152" t="s">
        <v>438</v>
      </c>
      <c r="BH1152" t="s">
        <v>438</v>
      </c>
      <c r="BI1152" t="s">
        <v>438</v>
      </c>
      <c r="BM1152" t="s">
        <v>444</v>
      </c>
      <c r="BN1152" t="s">
        <v>444</v>
      </c>
    </row>
    <row r="1153" spans="1:66">
      <c r="A1153">
        <v>1149</v>
      </c>
      <c r="B1153" t="s">
        <v>1395</v>
      </c>
      <c r="C1153" t="s">
        <v>10009</v>
      </c>
      <c r="D1153" t="s">
        <v>10010</v>
      </c>
      <c r="BM1153" t="s">
        <v>444</v>
      </c>
      <c r="BN1153" t="s">
        <v>444</v>
      </c>
    </row>
    <row r="1154" spans="1:66">
      <c r="A1154">
        <v>1150</v>
      </c>
      <c r="B1154" t="s">
        <v>186</v>
      </c>
      <c r="C1154" t="s">
        <v>10011</v>
      </c>
      <c r="D1154" t="s">
        <v>3939</v>
      </c>
      <c r="E1154" t="s">
        <v>10012</v>
      </c>
      <c r="F1154" t="s">
        <v>2358</v>
      </c>
      <c r="G1154" t="s">
        <v>403</v>
      </c>
      <c r="H1154" t="s">
        <v>2806</v>
      </c>
      <c r="I1154" t="s">
        <v>405</v>
      </c>
      <c r="J1154" t="s">
        <v>3941</v>
      </c>
      <c r="K1154" t="s">
        <v>3942</v>
      </c>
      <c r="L1154" t="s">
        <v>3943</v>
      </c>
      <c r="M1154" t="s">
        <v>3944</v>
      </c>
      <c r="N1154" t="s">
        <v>3945</v>
      </c>
      <c r="O1154" t="s">
        <v>10013</v>
      </c>
      <c r="P1154" t="s">
        <v>10014</v>
      </c>
      <c r="Q1154" t="s">
        <v>10015</v>
      </c>
      <c r="R1154" t="s">
        <v>3941</v>
      </c>
      <c r="S1154" t="s">
        <v>3942</v>
      </c>
      <c r="T1154" t="s">
        <v>3943</v>
      </c>
      <c r="U1154" t="s">
        <v>10016</v>
      </c>
      <c r="V1154" t="s">
        <v>10017</v>
      </c>
      <c r="W1154" t="s">
        <v>1838</v>
      </c>
      <c r="X1154" t="s">
        <v>1085</v>
      </c>
      <c r="Y1154" t="s">
        <v>1090</v>
      </c>
      <c r="Z1154" t="s">
        <v>3243</v>
      </c>
      <c r="AA1154" t="s">
        <v>6650</v>
      </c>
      <c r="AB1154" t="s">
        <v>3523</v>
      </c>
      <c r="AC1154" t="s">
        <v>4867</v>
      </c>
      <c r="AD1154" t="s">
        <v>3952</v>
      </c>
      <c r="AE1154" t="s">
        <v>3244</v>
      </c>
      <c r="AF1154" t="s">
        <v>2918</v>
      </c>
      <c r="AG1154" t="s">
        <v>2763</v>
      </c>
      <c r="AH1154" t="s">
        <v>643</v>
      </c>
      <c r="AI1154" t="s">
        <v>2344</v>
      </c>
      <c r="AJ1154" t="s">
        <v>2345</v>
      </c>
      <c r="AK1154" t="s">
        <v>517</v>
      </c>
      <c r="AL1154" t="s">
        <v>518</v>
      </c>
      <c r="AM1154" t="s">
        <v>426</v>
      </c>
      <c r="AN1154" t="s">
        <v>427</v>
      </c>
      <c r="AO1154" t="s">
        <v>428</v>
      </c>
      <c r="AP1154" t="s">
        <v>10018</v>
      </c>
      <c r="AQ1154" t="s">
        <v>573</v>
      </c>
      <c r="AR1154" t="s">
        <v>431</v>
      </c>
      <c r="AS1154" t="s">
        <v>432</v>
      </c>
      <c r="AT1154" t="s">
        <v>431</v>
      </c>
      <c r="AU1154" t="s">
        <v>405</v>
      </c>
      <c r="AV1154" t="s">
        <v>405</v>
      </c>
      <c r="AW1154" t="s">
        <v>623</v>
      </c>
      <c r="AX1154" t="s">
        <v>623</v>
      </c>
      <c r="AY1154" t="s">
        <v>431</v>
      </c>
      <c r="AZ1154" t="s">
        <v>438</v>
      </c>
      <c r="BA1154" t="s">
        <v>438</v>
      </c>
      <c r="BB1154" t="s">
        <v>438</v>
      </c>
      <c r="BC1154" t="s">
        <v>438</v>
      </c>
      <c r="BD1154" t="s">
        <v>439</v>
      </c>
      <c r="BE1154" t="s">
        <v>573</v>
      </c>
      <c r="BF1154" t="s">
        <v>1006</v>
      </c>
      <c r="BG1154" t="s">
        <v>442</v>
      </c>
      <c r="BH1154" t="s">
        <v>438</v>
      </c>
      <c r="BI1154" t="s">
        <v>438</v>
      </c>
      <c r="BJ1154" t="s">
        <v>643</v>
      </c>
      <c r="BM1154" t="s">
        <v>485</v>
      </c>
      <c r="BN1154" t="s">
        <v>447</v>
      </c>
    </row>
    <row r="1155" spans="1:66">
      <c r="A1155">
        <v>1151</v>
      </c>
      <c r="B1155" t="s">
        <v>186</v>
      </c>
      <c r="C1155" t="s">
        <v>10019</v>
      </c>
      <c r="D1155" t="s">
        <v>3939</v>
      </c>
      <c r="E1155" t="s">
        <v>10020</v>
      </c>
      <c r="F1155" t="s">
        <v>2358</v>
      </c>
      <c r="G1155" t="s">
        <v>403</v>
      </c>
      <c r="H1155" t="s">
        <v>2806</v>
      </c>
      <c r="I1155" t="s">
        <v>405</v>
      </c>
      <c r="J1155" t="s">
        <v>3941</v>
      </c>
      <c r="K1155" t="s">
        <v>3942</v>
      </c>
      <c r="L1155" t="s">
        <v>3943</v>
      </c>
      <c r="M1155" t="s">
        <v>3944</v>
      </c>
      <c r="N1155" t="s">
        <v>3945</v>
      </c>
      <c r="O1155" t="s">
        <v>10013</v>
      </c>
      <c r="P1155" t="s">
        <v>10014</v>
      </c>
      <c r="Q1155" t="s">
        <v>10015</v>
      </c>
      <c r="R1155" t="s">
        <v>3941</v>
      </c>
      <c r="S1155" t="s">
        <v>3942</v>
      </c>
      <c r="T1155" t="s">
        <v>3943</v>
      </c>
      <c r="U1155" t="s">
        <v>10021</v>
      </c>
      <c r="V1155" t="s">
        <v>10022</v>
      </c>
      <c r="W1155" t="s">
        <v>1838</v>
      </c>
      <c r="X1155" t="s">
        <v>2190</v>
      </c>
      <c r="Y1155" t="s">
        <v>1838</v>
      </c>
      <c r="Z1155" t="s">
        <v>1090</v>
      </c>
      <c r="AA1155" t="s">
        <v>1090</v>
      </c>
      <c r="AB1155" t="s">
        <v>2918</v>
      </c>
      <c r="AC1155" t="s">
        <v>2507</v>
      </c>
      <c r="AD1155" t="s">
        <v>2763</v>
      </c>
      <c r="AE1155" t="s">
        <v>6593</v>
      </c>
      <c r="AF1155" t="s">
        <v>643</v>
      </c>
      <c r="AG1155" t="s">
        <v>643</v>
      </c>
      <c r="AH1155" t="s">
        <v>2555</v>
      </c>
      <c r="AI1155" t="s">
        <v>2344</v>
      </c>
      <c r="AJ1155" t="s">
        <v>2345</v>
      </c>
      <c r="AK1155" t="s">
        <v>517</v>
      </c>
      <c r="AL1155" t="s">
        <v>518</v>
      </c>
      <c r="AM1155" t="s">
        <v>426</v>
      </c>
      <c r="AN1155" t="s">
        <v>427</v>
      </c>
      <c r="AO1155" t="s">
        <v>428</v>
      </c>
      <c r="AP1155" t="s">
        <v>10023</v>
      </c>
      <c r="AQ1155" t="s">
        <v>573</v>
      </c>
      <c r="AR1155" t="s">
        <v>431</v>
      </c>
      <c r="AS1155" t="s">
        <v>432</v>
      </c>
      <c r="AT1155" t="s">
        <v>431</v>
      </c>
      <c r="AU1155" t="s">
        <v>405</v>
      </c>
      <c r="AV1155" t="s">
        <v>405</v>
      </c>
      <c r="AW1155" t="s">
        <v>623</v>
      </c>
      <c r="AX1155" t="s">
        <v>623</v>
      </c>
      <c r="AY1155" t="s">
        <v>431</v>
      </c>
      <c r="AZ1155" t="s">
        <v>438</v>
      </c>
      <c r="BA1155" t="s">
        <v>438</v>
      </c>
      <c r="BB1155" t="s">
        <v>438</v>
      </c>
      <c r="BC1155" t="s">
        <v>438</v>
      </c>
      <c r="BD1155" t="s">
        <v>439</v>
      </c>
      <c r="BE1155" t="s">
        <v>573</v>
      </c>
      <c r="BF1155" t="s">
        <v>1006</v>
      </c>
      <c r="BG1155" t="s">
        <v>442</v>
      </c>
      <c r="BH1155" t="s">
        <v>438</v>
      </c>
      <c r="BI1155" t="s">
        <v>438</v>
      </c>
      <c r="BJ1155" t="s">
        <v>643</v>
      </c>
      <c r="BM1155" t="s">
        <v>485</v>
      </c>
      <c r="BN1155" t="s">
        <v>447</v>
      </c>
    </row>
    <row r="1156" spans="1:66">
      <c r="A1156">
        <v>1152</v>
      </c>
      <c r="B1156" t="s">
        <v>186</v>
      </c>
      <c r="C1156" t="s">
        <v>10024</v>
      </c>
      <c r="D1156" t="s">
        <v>10025</v>
      </c>
      <c r="E1156" t="s">
        <v>10026</v>
      </c>
      <c r="F1156" t="s">
        <v>2358</v>
      </c>
      <c r="G1156" t="s">
        <v>403</v>
      </c>
      <c r="H1156" t="s">
        <v>598</v>
      </c>
      <c r="I1156" t="s">
        <v>405</v>
      </c>
      <c r="J1156" t="s">
        <v>10027</v>
      </c>
      <c r="K1156" t="s">
        <v>405</v>
      </c>
      <c r="L1156" t="s">
        <v>10028</v>
      </c>
      <c r="M1156" t="s">
        <v>405</v>
      </c>
      <c r="N1156" t="s">
        <v>457</v>
      </c>
      <c r="O1156" t="s">
        <v>10029</v>
      </c>
      <c r="P1156" t="s">
        <v>10030</v>
      </c>
      <c r="Q1156" t="s">
        <v>10031</v>
      </c>
      <c r="R1156" t="s">
        <v>10027</v>
      </c>
      <c r="S1156" t="s">
        <v>405</v>
      </c>
      <c r="T1156" t="s">
        <v>10028</v>
      </c>
      <c r="U1156" t="s">
        <v>10032</v>
      </c>
      <c r="V1156" t="s">
        <v>10033</v>
      </c>
      <c r="W1156" t="s">
        <v>1028</v>
      </c>
      <c r="X1156" t="s">
        <v>1029</v>
      </c>
      <c r="Y1156" t="s">
        <v>973</v>
      </c>
      <c r="Z1156" t="s">
        <v>641</v>
      </c>
      <c r="AA1156" t="s">
        <v>642</v>
      </c>
      <c r="AB1156" t="s">
        <v>980</v>
      </c>
      <c r="AC1156" t="s">
        <v>981</v>
      </c>
      <c r="AD1156" t="s">
        <v>984</v>
      </c>
      <c r="AE1156" t="s">
        <v>2625</v>
      </c>
      <c r="AF1156" t="s">
        <v>643</v>
      </c>
      <c r="AG1156" t="s">
        <v>2404</v>
      </c>
      <c r="AH1156" t="s">
        <v>2345</v>
      </c>
      <c r="AI1156" t="s">
        <v>3314</v>
      </c>
      <c r="AJ1156" t="s">
        <v>3422</v>
      </c>
      <c r="AK1156" t="s">
        <v>517</v>
      </c>
      <c r="AL1156" t="s">
        <v>518</v>
      </c>
      <c r="AM1156" t="s">
        <v>426</v>
      </c>
      <c r="AN1156" t="s">
        <v>427</v>
      </c>
      <c r="AO1156" t="s">
        <v>593</v>
      </c>
      <c r="AP1156" t="s">
        <v>429</v>
      </c>
      <c r="AQ1156" t="s">
        <v>10034</v>
      </c>
      <c r="AR1156" t="s">
        <v>431</v>
      </c>
      <c r="AS1156" t="s">
        <v>477</v>
      </c>
      <c r="AT1156" t="s">
        <v>431</v>
      </c>
      <c r="AU1156" t="s">
        <v>520</v>
      </c>
      <c r="AV1156" t="s">
        <v>674</v>
      </c>
      <c r="AW1156" t="s">
        <v>521</v>
      </c>
      <c r="AX1156" t="s">
        <v>521</v>
      </c>
      <c r="AY1156" t="s">
        <v>437</v>
      </c>
      <c r="AZ1156" t="s">
        <v>438</v>
      </c>
      <c r="BA1156" t="s">
        <v>438</v>
      </c>
      <c r="BB1156" t="s">
        <v>438</v>
      </c>
      <c r="BC1156" t="s">
        <v>438</v>
      </c>
      <c r="BD1156" t="s">
        <v>439</v>
      </c>
      <c r="BE1156" t="s">
        <v>10035</v>
      </c>
      <c r="BF1156" t="s">
        <v>441</v>
      </c>
      <c r="BG1156" t="s">
        <v>442</v>
      </c>
      <c r="BH1156" t="s">
        <v>438</v>
      </c>
      <c r="BI1156" t="s">
        <v>442</v>
      </c>
      <c r="BJ1156" t="s">
        <v>4455</v>
      </c>
      <c r="BL1156" t="s">
        <v>4455</v>
      </c>
      <c r="BM1156" t="s">
        <v>1035</v>
      </c>
      <c r="BN1156" t="s">
        <v>1035</v>
      </c>
    </row>
    <row r="1157" spans="1:66">
      <c r="A1157">
        <v>1153</v>
      </c>
      <c r="B1157" t="s">
        <v>1395</v>
      </c>
      <c r="C1157" t="s">
        <v>10036</v>
      </c>
      <c r="D1157" t="s">
        <v>9764</v>
      </c>
      <c r="BM1157" t="s">
        <v>1035</v>
      </c>
      <c r="BN1157" t="s">
        <v>444</v>
      </c>
    </row>
    <row r="1158" spans="1:66">
      <c r="A1158">
        <v>1154</v>
      </c>
      <c r="B1158" t="s">
        <v>186</v>
      </c>
      <c r="C1158" t="s">
        <v>10037</v>
      </c>
      <c r="D1158" t="s">
        <v>10038</v>
      </c>
      <c r="E1158" t="s">
        <v>10037</v>
      </c>
      <c r="F1158" t="s">
        <v>2358</v>
      </c>
      <c r="G1158" t="s">
        <v>403</v>
      </c>
      <c r="H1158" t="s">
        <v>598</v>
      </c>
      <c r="I1158" t="s">
        <v>405</v>
      </c>
      <c r="J1158" t="s">
        <v>405</v>
      </c>
      <c r="K1158" t="s">
        <v>405</v>
      </c>
      <c r="L1158" t="s">
        <v>10039</v>
      </c>
      <c r="M1158" t="s">
        <v>405</v>
      </c>
      <c r="N1158" t="s">
        <v>10040</v>
      </c>
      <c r="O1158" t="s">
        <v>10041</v>
      </c>
      <c r="P1158" t="s">
        <v>1722</v>
      </c>
      <c r="Q1158" t="s">
        <v>10042</v>
      </c>
      <c r="R1158" t="s">
        <v>405</v>
      </c>
      <c r="S1158" t="s">
        <v>405</v>
      </c>
      <c r="T1158" t="s">
        <v>10039</v>
      </c>
      <c r="U1158" t="s">
        <v>10043</v>
      </c>
      <c r="V1158" t="s">
        <v>10044</v>
      </c>
      <c r="W1158" t="s">
        <v>1179</v>
      </c>
      <c r="X1158" t="s">
        <v>641</v>
      </c>
      <c r="Y1158" t="s">
        <v>1179</v>
      </c>
      <c r="Z1158" t="s">
        <v>641</v>
      </c>
      <c r="AA1158" t="s">
        <v>642</v>
      </c>
      <c r="AB1158" t="s">
        <v>643</v>
      </c>
      <c r="AC1158" t="s">
        <v>642</v>
      </c>
      <c r="AD1158" t="s">
        <v>643</v>
      </c>
      <c r="AE1158" t="s">
        <v>642</v>
      </c>
      <c r="AF1158" t="s">
        <v>643</v>
      </c>
      <c r="AG1158" t="s">
        <v>2404</v>
      </c>
      <c r="AH1158" t="s">
        <v>2965</v>
      </c>
      <c r="AI1158" t="s">
        <v>2404</v>
      </c>
      <c r="AJ1158" t="s">
        <v>2965</v>
      </c>
      <c r="AK1158" t="s">
        <v>517</v>
      </c>
      <c r="AL1158" t="s">
        <v>518</v>
      </c>
      <c r="AM1158" t="s">
        <v>1048</v>
      </c>
      <c r="AN1158" t="s">
        <v>427</v>
      </c>
      <c r="AO1158" t="s">
        <v>1268</v>
      </c>
      <c r="AP1158" t="s">
        <v>429</v>
      </c>
      <c r="AQ1158" t="s">
        <v>10045</v>
      </c>
      <c r="AR1158" t="s">
        <v>431</v>
      </c>
      <c r="AS1158" t="s">
        <v>477</v>
      </c>
      <c r="AT1158" t="s">
        <v>431</v>
      </c>
      <c r="AU1158" t="s">
        <v>520</v>
      </c>
      <c r="AV1158" t="s">
        <v>479</v>
      </c>
      <c r="AW1158" t="s">
        <v>521</v>
      </c>
      <c r="AX1158" t="s">
        <v>480</v>
      </c>
      <c r="AY1158" t="s">
        <v>431</v>
      </c>
      <c r="AZ1158" t="s">
        <v>438</v>
      </c>
      <c r="BA1158" t="s">
        <v>438</v>
      </c>
      <c r="BB1158" t="s">
        <v>438</v>
      </c>
      <c r="BC1158" t="s">
        <v>438</v>
      </c>
      <c r="BD1158" t="s">
        <v>439</v>
      </c>
      <c r="BE1158" t="s">
        <v>10046</v>
      </c>
      <c r="BF1158" t="s">
        <v>441</v>
      </c>
      <c r="BG1158" t="s">
        <v>438</v>
      </c>
      <c r="BH1158" t="s">
        <v>438</v>
      </c>
      <c r="BI1158" t="s">
        <v>442</v>
      </c>
      <c r="BL1158" t="s">
        <v>2965</v>
      </c>
      <c r="BM1158" t="s">
        <v>447</v>
      </c>
      <c r="BN1158" t="s">
        <v>447</v>
      </c>
    </row>
    <row r="1159" spans="1:66">
      <c r="A1159">
        <v>1155</v>
      </c>
      <c r="B1159" t="s">
        <v>486</v>
      </c>
      <c r="C1159" t="s">
        <v>10047</v>
      </c>
      <c r="D1159" t="s">
        <v>9608</v>
      </c>
      <c r="BM1159" t="s">
        <v>845</v>
      </c>
      <c r="BN1159" t="s">
        <v>845</v>
      </c>
    </row>
    <row r="1160" spans="1:66">
      <c r="A1160">
        <v>1156</v>
      </c>
      <c r="B1160" t="s">
        <v>486</v>
      </c>
      <c r="C1160" t="s">
        <v>10048</v>
      </c>
      <c r="D1160" t="s">
        <v>5682</v>
      </c>
      <c r="BM1160" t="s">
        <v>485</v>
      </c>
      <c r="BN1160" t="s">
        <v>444</v>
      </c>
    </row>
    <row r="1161" spans="1:66">
      <c r="A1161">
        <v>1157</v>
      </c>
      <c r="B1161" t="s">
        <v>1395</v>
      </c>
      <c r="C1161" t="s">
        <v>10049</v>
      </c>
      <c r="D1161" t="s">
        <v>6360</v>
      </c>
      <c r="BM1161" t="s">
        <v>485</v>
      </c>
      <c r="BN1161" t="s">
        <v>447</v>
      </c>
    </row>
    <row r="1162" spans="1:66">
      <c r="A1162">
        <v>1158</v>
      </c>
      <c r="B1162" t="s">
        <v>186</v>
      </c>
      <c r="C1162" t="s">
        <v>10050</v>
      </c>
      <c r="D1162" t="s">
        <v>10051</v>
      </c>
      <c r="E1162" t="s">
        <v>10052</v>
      </c>
      <c r="F1162" t="s">
        <v>2358</v>
      </c>
      <c r="G1162" t="s">
        <v>403</v>
      </c>
      <c r="H1162" t="s">
        <v>578</v>
      </c>
      <c r="I1162" t="s">
        <v>405</v>
      </c>
      <c r="J1162" t="s">
        <v>10053</v>
      </c>
      <c r="K1162" t="s">
        <v>405</v>
      </c>
      <c r="L1162" t="s">
        <v>10054</v>
      </c>
      <c r="M1162" t="s">
        <v>405</v>
      </c>
      <c r="N1162" t="s">
        <v>10055</v>
      </c>
      <c r="O1162" t="s">
        <v>10056</v>
      </c>
      <c r="P1162" t="s">
        <v>1244</v>
      </c>
      <c r="Q1162" t="s">
        <v>5877</v>
      </c>
      <c r="R1162" t="s">
        <v>10053</v>
      </c>
      <c r="S1162" t="s">
        <v>405</v>
      </c>
      <c r="T1162" t="s">
        <v>10054</v>
      </c>
      <c r="U1162" t="s">
        <v>10057</v>
      </c>
      <c r="V1162" t="s">
        <v>10058</v>
      </c>
      <c r="W1162" t="s">
        <v>642</v>
      </c>
      <c r="X1162" t="s">
        <v>1085</v>
      </c>
      <c r="Y1162" t="s">
        <v>642</v>
      </c>
      <c r="Z1162" t="s">
        <v>1085</v>
      </c>
      <c r="AA1162" t="s">
        <v>1250</v>
      </c>
      <c r="AB1162" t="s">
        <v>2419</v>
      </c>
      <c r="AC1162" t="s">
        <v>2650</v>
      </c>
      <c r="AD1162" t="s">
        <v>643</v>
      </c>
      <c r="AE1162" t="s">
        <v>2404</v>
      </c>
      <c r="AF1162" t="s">
        <v>2580</v>
      </c>
      <c r="AG1162" t="s">
        <v>2950</v>
      </c>
      <c r="AH1162" t="s">
        <v>7596</v>
      </c>
      <c r="AI1162" t="s">
        <v>2950</v>
      </c>
      <c r="AJ1162" t="s">
        <v>7596</v>
      </c>
      <c r="AK1162" t="s">
        <v>517</v>
      </c>
      <c r="AL1162" t="s">
        <v>947</v>
      </c>
      <c r="AM1162" t="s">
        <v>474</v>
      </c>
      <c r="AN1162" t="s">
        <v>427</v>
      </c>
      <c r="AO1162" t="s">
        <v>428</v>
      </c>
      <c r="AP1162" t="s">
        <v>10059</v>
      </c>
      <c r="AQ1162" t="s">
        <v>483</v>
      </c>
      <c r="AR1162" t="s">
        <v>431</v>
      </c>
      <c r="AS1162" t="s">
        <v>2751</v>
      </c>
      <c r="AT1162" t="s">
        <v>431</v>
      </c>
      <c r="AU1162" t="s">
        <v>520</v>
      </c>
      <c r="AV1162" t="s">
        <v>674</v>
      </c>
      <c r="AW1162" t="s">
        <v>521</v>
      </c>
      <c r="AX1162" t="s">
        <v>549</v>
      </c>
      <c r="AY1162" t="s">
        <v>431</v>
      </c>
      <c r="AZ1162" t="s">
        <v>438</v>
      </c>
      <c r="BA1162" t="s">
        <v>438</v>
      </c>
      <c r="BB1162" t="s">
        <v>438</v>
      </c>
      <c r="BC1162" t="s">
        <v>438</v>
      </c>
      <c r="BD1162" t="s">
        <v>439</v>
      </c>
      <c r="BE1162" t="s">
        <v>483</v>
      </c>
      <c r="BF1162" t="s">
        <v>441</v>
      </c>
      <c r="BG1162" t="s">
        <v>442</v>
      </c>
      <c r="BH1162" t="s">
        <v>438</v>
      </c>
      <c r="BI1162" t="s">
        <v>438</v>
      </c>
      <c r="BJ1162" t="s">
        <v>7596</v>
      </c>
      <c r="BM1162" t="s">
        <v>491</v>
      </c>
      <c r="BN1162" t="s">
        <v>845</v>
      </c>
    </row>
    <row r="1163" spans="1:66">
      <c r="A1163">
        <v>1159</v>
      </c>
      <c r="B1163" t="s">
        <v>186</v>
      </c>
      <c r="C1163" t="s">
        <v>10060</v>
      </c>
      <c r="D1163" t="s">
        <v>10061</v>
      </c>
      <c r="E1163" t="s">
        <v>10062</v>
      </c>
      <c r="F1163" t="s">
        <v>2358</v>
      </c>
      <c r="G1163" t="s">
        <v>403</v>
      </c>
      <c r="H1163" t="s">
        <v>598</v>
      </c>
      <c r="I1163" t="s">
        <v>10063</v>
      </c>
      <c r="J1163" t="s">
        <v>10064</v>
      </c>
      <c r="K1163" t="s">
        <v>405</v>
      </c>
      <c r="L1163" t="s">
        <v>10065</v>
      </c>
      <c r="M1163" t="s">
        <v>10066</v>
      </c>
      <c r="N1163" t="s">
        <v>10067</v>
      </c>
      <c r="O1163" t="s">
        <v>10068</v>
      </c>
      <c r="P1163" t="s">
        <v>10068</v>
      </c>
      <c r="Q1163" t="s">
        <v>10069</v>
      </c>
      <c r="R1163" t="s">
        <v>10064</v>
      </c>
      <c r="S1163" t="s">
        <v>405</v>
      </c>
      <c r="T1163" t="s">
        <v>10065</v>
      </c>
      <c r="U1163" t="s">
        <v>10070</v>
      </c>
      <c r="V1163" t="s">
        <v>10071</v>
      </c>
      <c r="W1163" t="s">
        <v>2539</v>
      </c>
      <c r="X1163" t="s">
        <v>2539</v>
      </c>
      <c r="Y1163" t="s">
        <v>2539</v>
      </c>
      <c r="Z1163" t="s">
        <v>2539</v>
      </c>
      <c r="AA1163" t="s">
        <v>2539</v>
      </c>
      <c r="AB1163" t="s">
        <v>2539</v>
      </c>
      <c r="AC1163" t="s">
        <v>2539</v>
      </c>
      <c r="AD1163" t="s">
        <v>2539</v>
      </c>
      <c r="AE1163" t="s">
        <v>2539</v>
      </c>
      <c r="AF1163" t="s">
        <v>2539</v>
      </c>
      <c r="AG1163" t="s">
        <v>2539</v>
      </c>
      <c r="AH1163" t="s">
        <v>2539</v>
      </c>
      <c r="AI1163" t="s">
        <v>2539</v>
      </c>
      <c r="AJ1163" t="s">
        <v>2539</v>
      </c>
      <c r="AK1163" t="s">
        <v>517</v>
      </c>
      <c r="AL1163" t="s">
        <v>518</v>
      </c>
      <c r="AM1163" t="s">
        <v>1048</v>
      </c>
      <c r="AN1163" t="s">
        <v>427</v>
      </c>
      <c r="AO1163" t="s">
        <v>428</v>
      </c>
      <c r="AP1163" t="s">
        <v>429</v>
      </c>
      <c r="AQ1163" t="s">
        <v>483</v>
      </c>
      <c r="AR1163" t="s">
        <v>431</v>
      </c>
      <c r="AS1163" t="s">
        <v>477</v>
      </c>
      <c r="AT1163" t="s">
        <v>431</v>
      </c>
      <c r="AU1163" t="s">
        <v>520</v>
      </c>
      <c r="AV1163" t="s">
        <v>906</v>
      </c>
      <c r="AW1163" t="s">
        <v>435</v>
      </c>
      <c r="AX1163" t="s">
        <v>883</v>
      </c>
      <c r="AY1163" t="s">
        <v>431</v>
      </c>
      <c r="AZ1163" t="s">
        <v>438</v>
      </c>
      <c r="BA1163" t="s">
        <v>438</v>
      </c>
      <c r="BB1163" t="s">
        <v>438</v>
      </c>
      <c r="BC1163" t="s">
        <v>438</v>
      </c>
      <c r="BD1163" t="s">
        <v>439</v>
      </c>
      <c r="BE1163" t="s">
        <v>483</v>
      </c>
      <c r="BF1163" t="s">
        <v>441</v>
      </c>
      <c r="BG1163" t="s">
        <v>438</v>
      </c>
      <c r="BH1163" t="s">
        <v>442</v>
      </c>
      <c r="BI1163" t="s">
        <v>438</v>
      </c>
      <c r="BK1163" t="s">
        <v>2405</v>
      </c>
      <c r="BM1163" t="s">
        <v>444</v>
      </c>
      <c r="BN1163" t="s">
        <v>444</v>
      </c>
    </row>
    <row r="1164" spans="1:66">
      <c r="A1164">
        <v>1160</v>
      </c>
      <c r="B1164" t="s">
        <v>186</v>
      </c>
      <c r="C1164" t="s">
        <v>10072</v>
      </c>
      <c r="D1164" t="s">
        <v>10073</v>
      </c>
      <c r="E1164" t="s">
        <v>10074</v>
      </c>
      <c r="F1164" t="s">
        <v>2358</v>
      </c>
      <c r="G1164" t="s">
        <v>403</v>
      </c>
      <c r="H1164" t="s">
        <v>1580</v>
      </c>
      <c r="I1164" t="s">
        <v>405</v>
      </c>
      <c r="J1164" t="s">
        <v>10075</v>
      </c>
      <c r="K1164" t="s">
        <v>10075</v>
      </c>
      <c r="L1164" t="s">
        <v>10076</v>
      </c>
      <c r="M1164" t="s">
        <v>5390</v>
      </c>
      <c r="N1164" t="s">
        <v>682</v>
      </c>
      <c r="O1164" t="s">
        <v>405</v>
      </c>
      <c r="P1164" t="s">
        <v>10077</v>
      </c>
      <c r="Q1164" t="s">
        <v>10078</v>
      </c>
      <c r="R1164" t="s">
        <v>10075</v>
      </c>
      <c r="S1164" t="s">
        <v>10075</v>
      </c>
      <c r="T1164" t="s">
        <v>10076</v>
      </c>
      <c r="U1164" t="s">
        <v>10079</v>
      </c>
      <c r="V1164" t="s">
        <v>10080</v>
      </c>
      <c r="W1164" t="s">
        <v>642</v>
      </c>
      <c r="X1164" t="s">
        <v>1090</v>
      </c>
      <c r="Y1164" t="s">
        <v>642</v>
      </c>
      <c r="Z1164" t="s">
        <v>1090</v>
      </c>
      <c r="AA1164" t="s">
        <v>1090</v>
      </c>
      <c r="AB1164" t="s">
        <v>643</v>
      </c>
      <c r="AC1164" t="s">
        <v>5103</v>
      </c>
      <c r="AD1164" t="s">
        <v>2404</v>
      </c>
      <c r="AE1164" t="s">
        <v>2686</v>
      </c>
      <c r="AF1164" t="s">
        <v>2404</v>
      </c>
      <c r="AG1164" t="s">
        <v>2686</v>
      </c>
      <c r="AH1164" t="s">
        <v>2555</v>
      </c>
      <c r="AI1164" t="s">
        <v>4607</v>
      </c>
      <c r="AJ1164" t="s">
        <v>2405</v>
      </c>
      <c r="AK1164" t="s">
        <v>517</v>
      </c>
      <c r="AL1164" t="s">
        <v>592</v>
      </c>
      <c r="AM1164" t="s">
        <v>474</v>
      </c>
      <c r="AN1164" t="s">
        <v>427</v>
      </c>
      <c r="AO1164" t="s">
        <v>428</v>
      </c>
      <c r="AP1164" t="s">
        <v>429</v>
      </c>
      <c r="AQ1164" t="s">
        <v>483</v>
      </c>
      <c r="AR1164" t="s">
        <v>431</v>
      </c>
      <c r="AS1164" t="s">
        <v>1589</v>
      </c>
      <c r="AT1164" t="s">
        <v>431</v>
      </c>
      <c r="AU1164" t="s">
        <v>520</v>
      </c>
      <c r="AV1164" t="s">
        <v>479</v>
      </c>
      <c r="AW1164" t="s">
        <v>435</v>
      </c>
      <c r="AX1164" t="s">
        <v>1131</v>
      </c>
      <c r="AY1164" t="s">
        <v>437</v>
      </c>
      <c r="AZ1164" t="s">
        <v>438</v>
      </c>
      <c r="BA1164" t="s">
        <v>438</v>
      </c>
      <c r="BB1164" t="s">
        <v>438</v>
      </c>
      <c r="BC1164" t="s">
        <v>438</v>
      </c>
      <c r="BD1164" t="s">
        <v>439</v>
      </c>
      <c r="BE1164" t="s">
        <v>483</v>
      </c>
      <c r="BF1164" t="s">
        <v>441</v>
      </c>
      <c r="BG1164" t="s">
        <v>442</v>
      </c>
      <c r="BH1164" t="s">
        <v>438</v>
      </c>
      <c r="BI1164" t="s">
        <v>438</v>
      </c>
      <c r="BJ1164" t="s">
        <v>2555</v>
      </c>
      <c r="BM1164" t="s">
        <v>845</v>
      </c>
      <c r="BN1164" t="s">
        <v>444</v>
      </c>
    </row>
    <row r="1165" spans="1:66">
      <c r="A1165">
        <v>1161</v>
      </c>
      <c r="B1165" t="s">
        <v>186</v>
      </c>
      <c r="C1165" t="s">
        <v>10081</v>
      </c>
      <c r="D1165" t="s">
        <v>3528</v>
      </c>
      <c r="E1165" t="s">
        <v>10082</v>
      </c>
      <c r="F1165" t="s">
        <v>2358</v>
      </c>
      <c r="G1165" t="s">
        <v>554</v>
      </c>
      <c r="H1165" t="s">
        <v>628</v>
      </c>
      <c r="I1165" t="s">
        <v>405</v>
      </c>
      <c r="J1165" t="s">
        <v>405</v>
      </c>
      <c r="K1165" t="s">
        <v>405</v>
      </c>
      <c r="L1165" t="s">
        <v>4726</v>
      </c>
      <c r="M1165" t="s">
        <v>405</v>
      </c>
      <c r="N1165" t="s">
        <v>4727</v>
      </c>
      <c r="O1165" t="s">
        <v>10083</v>
      </c>
      <c r="P1165" t="s">
        <v>10084</v>
      </c>
      <c r="Q1165" t="s">
        <v>405</v>
      </c>
      <c r="R1165" t="s">
        <v>405</v>
      </c>
      <c r="S1165" t="s">
        <v>405</v>
      </c>
      <c r="T1165" t="s">
        <v>4726</v>
      </c>
      <c r="U1165" t="s">
        <v>10085</v>
      </c>
      <c r="V1165" t="s">
        <v>10086</v>
      </c>
      <c r="W1165" t="s">
        <v>973</v>
      </c>
      <c r="X1165" t="s">
        <v>1084</v>
      </c>
      <c r="Y1165" t="s">
        <v>973</v>
      </c>
      <c r="Z1165" t="s">
        <v>1084</v>
      </c>
      <c r="AA1165" t="s">
        <v>642</v>
      </c>
      <c r="AB1165" t="s">
        <v>643</v>
      </c>
      <c r="AC1165" t="s">
        <v>4424</v>
      </c>
      <c r="AD1165" t="s">
        <v>643</v>
      </c>
      <c r="AE1165" t="s">
        <v>4632</v>
      </c>
      <c r="AF1165" t="s">
        <v>643</v>
      </c>
      <c r="AG1165" t="s">
        <v>4632</v>
      </c>
      <c r="AH1165" t="s">
        <v>643</v>
      </c>
      <c r="AI1165" t="s">
        <v>4632</v>
      </c>
      <c r="AJ1165" t="s">
        <v>643</v>
      </c>
      <c r="AK1165" t="s">
        <v>517</v>
      </c>
      <c r="AL1165" t="s">
        <v>592</v>
      </c>
      <c r="AM1165" t="s">
        <v>1048</v>
      </c>
      <c r="AN1165" t="s">
        <v>427</v>
      </c>
      <c r="AO1165" t="s">
        <v>2064</v>
      </c>
      <c r="AP1165" t="s">
        <v>429</v>
      </c>
      <c r="AQ1165" t="s">
        <v>483</v>
      </c>
      <c r="AR1165" t="s">
        <v>431</v>
      </c>
      <c r="AS1165" t="s">
        <v>10087</v>
      </c>
      <c r="AT1165" t="s">
        <v>431</v>
      </c>
      <c r="AU1165" t="s">
        <v>433</v>
      </c>
      <c r="AV1165" t="s">
        <v>434</v>
      </c>
      <c r="AW1165" t="s">
        <v>521</v>
      </c>
      <c r="AX1165" t="s">
        <v>1753</v>
      </c>
      <c r="AY1165" t="s">
        <v>431</v>
      </c>
      <c r="AZ1165" t="s">
        <v>438</v>
      </c>
      <c r="BA1165" t="s">
        <v>438</v>
      </c>
      <c r="BB1165" t="s">
        <v>438</v>
      </c>
      <c r="BC1165" t="s">
        <v>438</v>
      </c>
      <c r="BD1165" t="s">
        <v>439</v>
      </c>
      <c r="BE1165" t="s">
        <v>483</v>
      </c>
      <c r="BG1165" t="s">
        <v>442</v>
      </c>
      <c r="BH1165" t="s">
        <v>438</v>
      </c>
      <c r="BI1165" t="s">
        <v>438</v>
      </c>
      <c r="BJ1165" t="s">
        <v>643</v>
      </c>
      <c r="BM1165" t="s">
        <v>444</v>
      </c>
      <c r="BN1165" t="s">
        <v>444</v>
      </c>
    </row>
    <row r="1166" spans="1:66">
      <c r="A1166">
        <v>1162</v>
      </c>
      <c r="B1166" t="s">
        <v>186</v>
      </c>
      <c r="C1166" t="s">
        <v>10088</v>
      </c>
      <c r="D1166" t="s">
        <v>10089</v>
      </c>
      <c r="E1166" t="s">
        <v>10088</v>
      </c>
      <c r="F1166" t="s">
        <v>2358</v>
      </c>
      <c r="G1166" t="s">
        <v>403</v>
      </c>
      <c r="H1166" t="s">
        <v>555</v>
      </c>
      <c r="I1166" t="s">
        <v>405</v>
      </c>
      <c r="J1166" t="s">
        <v>10090</v>
      </c>
      <c r="K1166" t="s">
        <v>10090</v>
      </c>
      <c r="L1166" t="s">
        <v>10091</v>
      </c>
      <c r="M1166" t="s">
        <v>5390</v>
      </c>
      <c r="N1166" t="s">
        <v>682</v>
      </c>
      <c r="O1166" t="s">
        <v>405</v>
      </c>
      <c r="P1166" t="s">
        <v>10092</v>
      </c>
      <c r="Q1166" t="s">
        <v>4590</v>
      </c>
      <c r="R1166" t="s">
        <v>10090</v>
      </c>
      <c r="S1166" t="s">
        <v>10090</v>
      </c>
      <c r="T1166" t="s">
        <v>10091</v>
      </c>
      <c r="U1166" t="s">
        <v>10093</v>
      </c>
      <c r="V1166" t="s">
        <v>10094</v>
      </c>
      <c r="W1166" t="s">
        <v>973</v>
      </c>
      <c r="X1166" t="s">
        <v>1544</v>
      </c>
      <c r="Y1166" t="s">
        <v>2403</v>
      </c>
      <c r="Z1166" t="s">
        <v>641</v>
      </c>
      <c r="AA1166" t="s">
        <v>642</v>
      </c>
      <c r="AB1166" t="s">
        <v>643</v>
      </c>
      <c r="AC1166" t="s">
        <v>2419</v>
      </c>
      <c r="AD1166" t="s">
        <v>643</v>
      </c>
      <c r="AE1166" t="s">
        <v>2419</v>
      </c>
      <c r="AF1166" t="s">
        <v>643</v>
      </c>
      <c r="AG1166" t="s">
        <v>2344</v>
      </c>
      <c r="AH1166" t="s">
        <v>2345</v>
      </c>
      <c r="AI1166" t="s">
        <v>2344</v>
      </c>
      <c r="AJ1166" t="s">
        <v>2345</v>
      </c>
      <c r="AK1166" t="s">
        <v>517</v>
      </c>
      <c r="AL1166" t="s">
        <v>518</v>
      </c>
      <c r="AM1166" t="s">
        <v>474</v>
      </c>
      <c r="AN1166" t="s">
        <v>427</v>
      </c>
      <c r="AO1166" t="s">
        <v>428</v>
      </c>
      <c r="AP1166" t="s">
        <v>1673</v>
      </c>
      <c r="AQ1166" t="s">
        <v>483</v>
      </c>
      <c r="AR1166" t="s">
        <v>431</v>
      </c>
      <c r="AS1166" t="s">
        <v>432</v>
      </c>
      <c r="AT1166" t="s">
        <v>437</v>
      </c>
      <c r="AU1166" t="s">
        <v>520</v>
      </c>
      <c r="AV1166" t="s">
        <v>479</v>
      </c>
      <c r="AW1166" t="s">
        <v>521</v>
      </c>
      <c r="AX1166" t="s">
        <v>521</v>
      </c>
      <c r="AY1166" t="s">
        <v>437</v>
      </c>
      <c r="AZ1166" t="s">
        <v>438</v>
      </c>
      <c r="BA1166" t="s">
        <v>438</v>
      </c>
      <c r="BB1166" t="s">
        <v>438</v>
      </c>
      <c r="BC1166" t="s">
        <v>438</v>
      </c>
      <c r="BD1166" t="s">
        <v>439</v>
      </c>
      <c r="BE1166" t="s">
        <v>483</v>
      </c>
      <c r="BF1166" t="s">
        <v>441</v>
      </c>
      <c r="BG1166" t="s">
        <v>442</v>
      </c>
      <c r="BH1166" t="s">
        <v>442</v>
      </c>
      <c r="BI1166" t="s">
        <v>438</v>
      </c>
      <c r="BJ1166" t="s">
        <v>2344</v>
      </c>
      <c r="BK1166" t="s">
        <v>2344</v>
      </c>
      <c r="BM1166" t="s">
        <v>444</v>
      </c>
      <c r="BN1166" t="s">
        <v>444</v>
      </c>
    </row>
    <row r="1167" spans="1:66">
      <c r="A1167">
        <v>1163</v>
      </c>
      <c r="B1167" t="s">
        <v>486</v>
      </c>
      <c r="C1167" t="s">
        <v>10095</v>
      </c>
      <c r="D1167" t="s">
        <v>9871</v>
      </c>
      <c r="BM1167" t="s">
        <v>444</v>
      </c>
      <c r="BN1167" t="s">
        <v>444</v>
      </c>
    </row>
    <row r="1168" spans="1:66">
      <c r="A1168">
        <v>1164</v>
      </c>
      <c r="B1168" t="s">
        <v>1395</v>
      </c>
      <c r="C1168" t="s">
        <v>10096</v>
      </c>
      <c r="D1168" t="s">
        <v>10097</v>
      </c>
      <c r="BM1168" t="s">
        <v>485</v>
      </c>
      <c r="BN1168" t="s">
        <v>444</v>
      </c>
    </row>
    <row r="1169" spans="1:66">
      <c r="A1169">
        <v>1165</v>
      </c>
      <c r="B1169" t="s">
        <v>186</v>
      </c>
      <c r="C1169" t="s">
        <v>205</v>
      </c>
      <c r="D1169" t="s">
        <v>10098</v>
      </c>
      <c r="E1169" t="s">
        <v>10099</v>
      </c>
      <c r="F1169" t="s">
        <v>2358</v>
      </c>
      <c r="G1169" t="s">
        <v>403</v>
      </c>
      <c r="H1169" t="s">
        <v>1580</v>
      </c>
      <c r="I1169" t="s">
        <v>405</v>
      </c>
      <c r="J1169" t="s">
        <v>10100</v>
      </c>
      <c r="K1169" t="s">
        <v>405</v>
      </c>
      <c r="L1169" t="s">
        <v>10101</v>
      </c>
      <c r="M1169" t="s">
        <v>405</v>
      </c>
      <c r="N1169" t="s">
        <v>10102</v>
      </c>
      <c r="O1169" t="s">
        <v>10103</v>
      </c>
      <c r="P1169" t="s">
        <v>10104</v>
      </c>
      <c r="Q1169" t="s">
        <v>10105</v>
      </c>
      <c r="R1169" t="s">
        <v>10100</v>
      </c>
      <c r="S1169" t="s">
        <v>405</v>
      </c>
      <c r="T1169" t="s">
        <v>10101</v>
      </c>
      <c r="U1169" t="s">
        <v>10106</v>
      </c>
      <c r="V1169" t="s">
        <v>10107</v>
      </c>
      <c r="W1169" t="s">
        <v>2028</v>
      </c>
      <c r="X1169" t="s">
        <v>641</v>
      </c>
      <c r="Y1169" t="s">
        <v>2028</v>
      </c>
      <c r="Z1169" t="s">
        <v>641</v>
      </c>
      <c r="AA1169" t="s">
        <v>642</v>
      </c>
      <c r="AB1169" t="s">
        <v>643</v>
      </c>
      <c r="AC1169" t="s">
        <v>642</v>
      </c>
      <c r="AD1169" t="s">
        <v>643</v>
      </c>
      <c r="AE1169" t="s">
        <v>2404</v>
      </c>
      <c r="AF1169" t="s">
        <v>4442</v>
      </c>
      <c r="AG1169" t="s">
        <v>7332</v>
      </c>
      <c r="AH1169" t="s">
        <v>2580</v>
      </c>
      <c r="AI1169" t="s">
        <v>4935</v>
      </c>
      <c r="AJ1169" t="s">
        <v>2951</v>
      </c>
      <c r="AK1169" t="s">
        <v>517</v>
      </c>
      <c r="AL1169" t="s">
        <v>518</v>
      </c>
      <c r="AM1169" t="s">
        <v>474</v>
      </c>
      <c r="AN1169" t="s">
        <v>427</v>
      </c>
      <c r="AO1169" t="s">
        <v>428</v>
      </c>
      <c r="AP1169" t="s">
        <v>429</v>
      </c>
      <c r="AQ1169" t="s">
        <v>483</v>
      </c>
      <c r="AR1169" t="s">
        <v>431</v>
      </c>
      <c r="AS1169" t="s">
        <v>477</v>
      </c>
      <c r="AT1169" t="s">
        <v>431</v>
      </c>
      <c r="AU1169" t="s">
        <v>520</v>
      </c>
      <c r="AV1169" t="s">
        <v>674</v>
      </c>
      <c r="AW1169" t="s">
        <v>521</v>
      </c>
      <c r="AX1169" t="s">
        <v>480</v>
      </c>
      <c r="AY1169" t="s">
        <v>431</v>
      </c>
      <c r="AZ1169" t="s">
        <v>438</v>
      </c>
      <c r="BA1169" t="s">
        <v>438</v>
      </c>
      <c r="BB1169" t="s">
        <v>438</v>
      </c>
      <c r="BC1169" t="s">
        <v>438</v>
      </c>
      <c r="BD1169" t="s">
        <v>439</v>
      </c>
      <c r="BE1169" t="s">
        <v>483</v>
      </c>
      <c r="BF1169" t="s">
        <v>441</v>
      </c>
      <c r="BG1169" t="s">
        <v>442</v>
      </c>
      <c r="BH1169" t="s">
        <v>438</v>
      </c>
      <c r="BI1169" t="s">
        <v>438</v>
      </c>
      <c r="BJ1169" t="s">
        <v>2347</v>
      </c>
      <c r="BM1169" t="s">
        <v>845</v>
      </c>
      <c r="BN1169" t="s">
        <v>444</v>
      </c>
    </row>
    <row r="1170" spans="1:66">
      <c r="A1170">
        <v>1166</v>
      </c>
      <c r="B1170" t="s">
        <v>186</v>
      </c>
      <c r="C1170" t="s">
        <v>10108</v>
      </c>
      <c r="D1170" t="s">
        <v>10109</v>
      </c>
      <c r="E1170" t="s">
        <v>10108</v>
      </c>
      <c r="F1170" t="s">
        <v>2358</v>
      </c>
      <c r="G1170" t="s">
        <v>403</v>
      </c>
      <c r="H1170" t="s">
        <v>578</v>
      </c>
      <c r="I1170" t="s">
        <v>405</v>
      </c>
      <c r="J1170" t="s">
        <v>10110</v>
      </c>
      <c r="K1170" t="s">
        <v>405</v>
      </c>
      <c r="L1170" t="s">
        <v>10111</v>
      </c>
      <c r="M1170" t="s">
        <v>405</v>
      </c>
      <c r="N1170" t="s">
        <v>10112</v>
      </c>
      <c r="O1170" t="s">
        <v>10113</v>
      </c>
      <c r="P1170" t="s">
        <v>10114</v>
      </c>
      <c r="Q1170" t="s">
        <v>9725</v>
      </c>
      <c r="R1170" t="s">
        <v>10110</v>
      </c>
      <c r="S1170" t="s">
        <v>405</v>
      </c>
      <c r="T1170" t="s">
        <v>10111</v>
      </c>
      <c r="U1170" t="s">
        <v>10115</v>
      </c>
      <c r="V1170" t="s">
        <v>10116</v>
      </c>
      <c r="W1170" t="s">
        <v>642</v>
      </c>
      <c r="X1170" t="s">
        <v>1313</v>
      </c>
      <c r="Y1170" t="s">
        <v>642</v>
      </c>
      <c r="Z1170" t="s">
        <v>1313</v>
      </c>
      <c r="AA1170" t="s">
        <v>1313</v>
      </c>
      <c r="AB1170" t="s">
        <v>643</v>
      </c>
      <c r="AC1170" t="s">
        <v>1313</v>
      </c>
      <c r="AD1170" t="s">
        <v>643</v>
      </c>
      <c r="AE1170" t="s">
        <v>1313</v>
      </c>
      <c r="AF1170" t="s">
        <v>643</v>
      </c>
      <c r="AG1170" t="s">
        <v>1313</v>
      </c>
      <c r="AH1170" t="s">
        <v>643</v>
      </c>
      <c r="AI1170" t="s">
        <v>1313</v>
      </c>
      <c r="AJ1170" t="s">
        <v>643</v>
      </c>
      <c r="AK1170" t="s">
        <v>517</v>
      </c>
      <c r="AL1170" t="s">
        <v>592</v>
      </c>
      <c r="AM1170" t="s">
        <v>474</v>
      </c>
      <c r="AN1170" t="s">
        <v>427</v>
      </c>
      <c r="AO1170" t="s">
        <v>428</v>
      </c>
      <c r="AP1170" t="s">
        <v>2043</v>
      </c>
      <c r="AQ1170" t="s">
        <v>483</v>
      </c>
      <c r="AR1170" t="s">
        <v>431</v>
      </c>
      <c r="AS1170" t="s">
        <v>477</v>
      </c>
      <c r="AT1170" t="s">
        <v>431</v>
      </c>
      <c r="AU1170" t="s">
        <v>520</v>
      </c>
      <c r="AV1170" t="s">
        <v>434</v>
      </c>
      <c r="AW1170" t="s">
        <v>3524</v>
      </c>
      <c r="AX1170" t="s">
        <v>907</v>
      </c>
      <c r="AY1170" t="s">
        <v>437</v>
      </c>
      <c r="AZ1170" t="s">
        <v>438</v>
      </c>
      <c r="BA1170" t="s">
        <v>438</v>
      </c>
      <c r="BB1170" t="s">
        <v>438</v>
      </c>
      <c r="BC1170" t="s">
        <v>438</v>
      </c>
      <c r="BD1170" t="s">
        <v>439</v>
      </c>
      <c r="BE1170" t="s">
        <v>483</v>
      </c>
      <c r="BF1170" t="s">
        <v>10117</v>
      </c>
      <c r="BG1170" t="s">
        <v>442</v>
      </c>
      <c r="BH1170" t="s">
        <v>442</v>
      </c>
      <c r="BI1170" t="s">
        <v>438</v>
      </c>
      <c r="BJ1170" t="s">
        <v>643</v>
      </c>
      <c r="BK1170" t="s">
        <v>643</v>
      </c>
      <c r="BM1170" t="s">
        <v>485</v>
      </c>
      <c r="BN1170" t="s">
        <v>444</v>
      </c>
    </row>
    <row r="1171" spans="1:66">
      <c r="A1171">
        <v>1167</v>
      </c>
      <c r="B1171" t="s">
        <v>186</v>
      </c>
      <c r="C1171" t="s">
        <v>303</v>
      </c>
      <c r="D1171" t="s">
        <v>7764</v>
      </c>
      <c r="E1171" t="s">
        <v>10118</v>
      </c>
      <c r="F1171" t="s">
        <v>2358</v>
      </c>
      <c r="G1171" t="s">
        <v>403</v>
      </c>
      <c r="H1171" t="s">
        <v>578</v>
      </c>
      <c r="I1171" t="s">
        <v>405</v>
      </c>
      <c r="J1171" t="s">
        <v>8141</v>
      </c>
      <c r="K1171" t="s">
        <v>405</v>
      </c>
      <c r="L1171" t="s">
        <v>10119</v>
      </c>
      <c r="M1171" t="s">
        <v>405</v>
      </c>
      <c r="N1171" t="s">
        <v>7768</v>
      </c>
      <c r="O1171" t="s">
        <v>10120</v>
      </c>
      <c r="P1171" t="s">
        <v>10121</v>
      </c>
      <c r="Q1171" t="s">
        <v>10122</v>
      </c>
      <c r="R1171" t="s">
        <v>8141</v>
      </c>
      <c r="S1171" t="s">
        <v>405</v>
      </c>
      <c r="T1171" t="s">
        <v>10119</v>
      </c>
      <c r="U1171" t="s">
        <v>10123</v>
      </c>
      <c r="V1171" t="s">
        <v>10124</v>
      </c>
      <c r="W1171" t="s">
        <v>642</v>
      </c>
      <c r="X1171" t="s">
        <v>1313</v>
      </c>
      <c r="Y1171" t="s">
        <v>3407</v>
      </c>
      <c r="Z1171" t="s">
        <v>2769</v>
      </c>
      <c r="AA1171" t="s">
        <v>2769</v>
      </c>
      <c r="AB1171" t="s">
        <v>2686</v>
      </c>
      <c r="AC1171" t="s">
        <v>2769</v>
      </c>
      <c r="AD1171" t="s">
        <v>2686</v>
      </c>
      <c r="AE1171" t="s">
        <v>1620</v>
      </c>
      <c r="AF1171" t="s">
        <v>3851</v>
      </c>
      <c r="AG1171" t="s">
        <v>5080</v>
      </c>
      <c r="AH1171" t="s">
        <v>4291</v>
      </c>
      <c r="AI1171" t="s">
        <v>3791</v>
      </c>
      <c r="AJ1171" t="s">
        <v>643</v>
      </c>
      <c r="AK1171" t="s">
        <v>517</v>
      </c>
      <c r="AL1171" t="s">
        <v>518</v>
      </c>
      <c r="AM1171" t="s">
        <v>474</v>
      </c>
      <c r="AN1171" t="s">
        <v>427</v>
      </c>
      <c r="AO1171" t="s">
        <v>882</v>
      </c>
      <c r="AP1171" t="s">
        <v>1673</v>
      </c>
      <c r="AQ1171" t="s">
        <v>483</v>
      </c>
      <c r="AR1171" t="s">
        <v>431</v>
      </c>
      <c r="AS1171" t="s">
        <v>477</v>
      </c>
      <c r="AT1171" t="s">
        <v>431</v>
      </c>
      <c r="AU1171" t="s">
        <v>520</v>
      </c>
      <c r="AV1171" t="s">
        <v>674</v>
      </c>
      <c r="AW1171" t="s">
        <v>521</v>
      </c>
      <c r="AX1171" t="s">
        <v>480</v>
      </c>
      <c r="AY1171" t="s">
        <v>431</v>
      </c>
      <c r="AZ1171" t="s">
        <v>438</v>
      </c>
      <c r="BA1171" t="s">
        <v>438</v>
      </c>
      <c r="BB1171" t="s">
        <v>438</v>
      </c>
      <c r="BC1171" t="s">
        <v>438</v>
      </c>
      <c r="BD1171" t="s">
        <v>439</v>
      </c>
      <c r="BE1171" t="s">
        <v>483</v>
      </c>
      <c r="BF1171" t="s">
        <v>441</v>
      </c>
      <c r="BG1171" t="s">
        <v>438</v>
      </c>
      <c r="BH1171" t="s">
        <v>442</v>
      </c>
      <c r="BI1171" t="s">
        <v>438</v>
      </c>
      <c r="BK1171" t="s">
        <v>4291</v>
      </c>
      <c r="BM1171" t="s">
        <v>485</v>
      </c>
      <c r="BN1171" t="s">
        <v>485</v>
      </c>
    </row>
    <row r="1172" spans="1:66">
      <c r="A1172">
        <v>1168</v>
      </c>
      <c r="B1172" t="s">
        <v>186</v>
      </c>
      <c r="C1172" t="s">
        <v>10125</v>
      </c>
      <c r="D1172" t="s">
        <v>10126</v>
      </c>
      <c r="E1172" t="s">
        <v>10125</v>
      </c>
      <c r="F1172" t="s">
        <v>2358</v>
      </c>
      <c r="G1172" t="s">
        <v>403</v>
      </c>
      <c r="H1172" t="s">
        <v>628</v>
      </c>
      <c r="I1172" t="s">
        <v>405</v>
      </c>
      <c r="J1172" t="s">
        <v>10127</v>
      </c>
      <c r="K1172" t="s">
        <v>405</v>
      </c>
      <c r="L1172" t="s">
        <v>10128</v>
      </c>
      <c r="M1172" t="s">
        <v>405</v>
      </c>
      <c r="N1172" t="s">
        <v>4690</v>
      </c>
      <c r="O1172" t="s">
        <v>10129</v>
      </c>
      <c r="P1172" t="s">
        <v>10130</v>
      </c>
      <c r="Q1172" t="s">
        <v>10131</v>
      </c>
      <c r="R1172" t="s">
        <v>10127</v>
      </c>
      <c r="S1172" t="s">
        <v>405</v>
      </c>
      <c r="T1172" t="s">
        <v>10128</v>
      </c>
      <c r="U1172" t="s">
        <v>4694</v>
      </c>
      <c r="V1172" t="s">
        <v>4694</v>
      </c>
      <c r="W1172" t="s">
        <v>1179</v>
      </c>
      <c r="X1172" t="s">
        <v>1084</v>
      </c>
      <c r="Y1172" t="s">
        <v>1179</v>
      </c>
      <c r="Z1172" t="s">
        <v>1084</v>
      </c>
      <c r="AA1172" t="s">
        <v>642</v>
      </c>
      <c r="AB1172" t="s">
        <v>643</v>
      </c>
      <c r="AC1172" t="s">
        <v>2419</v>
      </c>
      <c r="AD1172" t="s">
        <v>643</v>
      </c>
      <c r="AE1172" t="s">
        <v>2950</v>
      </c>
      <c r="AF1172" t="s">
        <v>2784</v>
      </c>
      <c r="AG1172" t="s">
        <v>2490</v>
      </c>
      <c r="AH1172" t="s">
        <v>3892</v>
      </c>
      <c r="AI1172" t="s">
        <v>8561</v>
      </c>
      <c r="AJ1172" t="s">
        <v>3892</v>
      </c>
      <c r="AK1172" t="s">
        <v>517</v>
      </c>
      <c r="AL1172" t="s">
        <v>592</v>
      </c>
      <c r="AM1172" t="s">
        <v>426</v>
      </c>
      <c r="AN1172" t="s">
        <v>427</v>
      </c>
      <c r="AO1172" t="s">
        <v>593</v>
      </c>
      <c r="AP1172" t="s">
        <v>429</v>
      </c>
      <c r="AQ1172" t="s">
        <v>673</v>
      </c>
      <c r="AR1172" t="s">
        <v>431</v>
      </c>
      <c r="AS1172" t="s">
        <v>477</v>
      </c>
      <c r="AT1172" t="s">
        <v>437</v>
      </c>
      <c r="AU1172" t="s">
        <v>520</v>
      </c>
      <c r="AV1172" t="s">
        <v>479</v>
      </c>
      <c r="AW1172" t="s">
        <v>922</v>
      </c>
      <c r="AX1172" t="s">
        <v>10132</v>
      </c>
      <c r="AY1172" t="s">
        <v>437</v>
      </c>
      <c r="AZ1172" t="s">
        <v>438</v>
      </c>
      <c r="BA1172" t="s">
        <v>438</v>
      </c>
      <c r="BB1172" t="s">
        <v>438</v>
      </c>
      <c r="BC1172" t="s">
        <v>438</v>
      </c>
      <c r="BD1172" t="s">
        <v>482</v>
      </c>
      <c r="BE1172" t="s">
        <v>3075</v>
      </c>
      <c r="BF1172" t="s">
        <v>441</v>
      </c>
      <c r="BG1172" t="s">
        <v>442</v>
      </c>
      <c r="BH1172" t="s">
        <v>442</v>
      </c>
      <c r="BI1172" t="s">
        <v>442</v>
      </c>
      <c r="BJ1172" t="s">
        <v>2490</v>
      </c>
      <c r="BK1172" t="s">
        <v>2490</v>
      </c>
      <c r="BL1172" t="s">
        <v>2490</v>
      </c>
      <c r="BM1172" t="s">
        <v>844</v>
      </c>
      <c r="BN1172" t="s">
        <v>844</v>
      </c>
    </row>
    <row r="1173" spans="1:66">
      <c r="A1173">
        <v>1169</v>
      </c>
      <c r="B1173" t="s">
        <v>7616</v>
      </c>
      <c r="C1173" t="s">
        <v>7616</v>
      </c>
      <c r="D1173" t="s">
        <v>7616</v>
      </c>
    </row>
    <row r="1174" spans="1:66">
      <c r="A1174">
        <v>1170</v>
      </c>
      <c r="B1174" t="s">
        <v>186</v>
      </c>
      <c r="C1174" t="s">
        <v>10133</v>
      </c>
      <c r="D1174" t="s">
        <v>10134</v>
      </c>
      <c r="E1174" t="s">
        <v>10135</v>
      </c>
      <c r="F1174" t="s">
        <v>2358</v>
      </c>
      <c r="G1174" t="s">
        <v>452</v>
      </c>
      <c r="H1174" t="s">
        <v>796</v>
      </c>
      <c r="I1174" t="s">
        <v>405</v>
      </c>
      <c r="J1174" t="s">
        <v>10136</v>
      </c>
      <c r="K1174" t="s">
        <v>405</v>
      </c>
      <c r="L1174" t="s">
        <v>10137</v>
      </c>
      <c r="M1174" t="s">
        <v>405</v>
      </c>
      <c r="N1174" t="s">
        <v>1138</v>
      </c>
      <c r="O1174" t="s">
        <v>10138</v>
      </c>
      <c r="P1174" t="s">
        <v>682</v>
      </c>
      <c r="Q1174" t="s">
        <v>10139</v>
      </c>
      <c r="R1174" t="s">
        <v>10136</v>
      </c>
      <c r="S1174" t="s">
        <v>405</v>
      </c>
      <c r="T1174" t="s">
        <v>10137</v>
      </c>
      <c r="U1174" t="s">
        <v>10140</v>
      </c>
      <c r="V1174" t="s">
        <v>10141</v>
      </c>
      <c r="W1174" t="s">
        <v>2095</v>
      </c>
      <c r="X1174" t="s">
        <v>4632</v>
      </c>
      <c r="Y1174" t="s">
        <v>2095</v>
      </c>
      <c r="Z1174" t="s">
        <v>976</v>
      </c>
      <c r="AA1174" t="s">
        <v>976</v>
      </c>
      <c r="AB1174" t="s">
        <v>643</v>
      </c>
      <c r="AC1174" t="s">
        <v>976</v>
      </c>
      <c r="AD1174" t="s">
        <v>643</v>
      </c>
      <c r="AE1174" t="s">
        <v>976</v>
      </c>
      <c r="AF1174" t="s">
        <v>643</v>
      </c>
      <c r="AG1174" t="s">
        <v>2419</v>
      </c>
      <c r="AH1174" t="s">
        <v>643</v>
      </c>
      <c r="AI1174" t="s">
        <v>4455</v>
      </c>
      <c r="AJ1174" t="s">
        <v>3086</v>
      </c>
      <c r="AK1174" t="s">
        <v>517</v>
      </c>
      <c r="AL1174" t="s">
        <v>518</v>
      </c>
      <c r="AM1174" t="s">
        <v>426</v>
      </c>
      <c r="AN1174" t="s">
        <v>427</v>
      </c>
      <c r="AO1174" t="s">
        <v>572</v>
      </c>
      <c r="AP1174" t="s">
        <v>429</v>
      </c>
      <c r="AQ1174" t="s">
        <v>10142</v>
      </c>
      <c r="AR1174" t="s">
        <v>431</v>
      </c>
      <c r="AS1174" t="s">
        <v>477</v>
      </c>
      <c r="AT1174" t="s">
        <v>431</v>
      </c>
      <c r="AU1174" t="s">
        <v>520</v>
      </c>
      <c r="AV1174" t="s">
        <v>434</v>
      </c>
      <c r="AW1174" t="s">
        <v>521</v>
      </c>
      <c r="AX1174" t="s">
        <v>1131</v>
      </c>
      <c r="AY1174" t="s">
        <v>431</v>
      </c>
      <c r="AZ1174" t="s">
        <v>438</v>
      </c>
      <c r="BA1174" t="s">
        <v>438</v>
      </c>
      <c r="BB1174" t="s">
        <v>438</v>
      </c>
      <c r="BC1174" t="s">
        <v>438</v>
      </c>
      <c r="BD1174" t="s">
        <v>439</v>
      </c>
      <c r="BE1174" t="s">
        <v>10143</v>
      </c>
      <c r="BF1174" t="s">
        <v>441</v>
      </c>
      <c r="BG1174" t="s">
        <v>438</v>
      </c>
      <c r="BH1174" t="s">
        <v>442</v>
      </c>
      <c r="BI1174" t="s">
        <v>442</v>
      </c>
      <c r="BK1174" t="s">
        <v>643</v>
      </c>
      <c r="BL1174" t="s">
        <v>643</v>
      </c>
      <c r="BM1174" t="s">
        <v>485</v>
      </c>
      <c r="BN1174" t="s">
        <v>485</v>
      </c>
    </row>
    <row r="1175" spans="1:66">
      <c r="A1175">
        <v>1171</v>
      </c>
      <c r="B1175" t="s">
        <v>186</v>
      </c>
      <c r="C1175" t="s">
        <v>10144</v>
      </c>
      <c r="D1175" t="s">
        <v>10145</v>
      </c>
      <c r="E1175" t="s">
        <v>10146</v>
      </c>
      <c r="F1175" t="s">
        <v>2358</v>
      </c>
      <c r="G1175" t="s">
        <v>403</v>
      </c>
      <c r="H1175" t="s">
        <v>827</v>
      </c>
      <c r="I1175" t="s">
        <v>405</v>
      </c>
      <c r="J1175" t="s">
        <v>10147</v>
      </c>
      <c r="K1175" t="s">
        <v>10147</v>
      </c>
      <c r="L1175" t="s">
        <v>10148</v>
      </c>
      <c r="M1175" t="s">
        <v>405</v>
      </c>
      <c r="N1175" t="s">
        <v>1138</v>
      </c>
      <c r="O1175" t="s">
        <v>10149</v>
      </c>
      <c r="P1175" t="s">
        <v>852</v>
      </c>
      <c r="Q1175" t="s">
        <v>10150</v>
      </c>
      <c r="R1175" t="s">
        <v>10147</v>
      </c>
      <c r="S1175" t="s">
        <v>10147</v>
      </c>
      <c r="T1175" t="s">
        <v>10148</v>
      </c>
      <c r="U1175" t="s">
        <v>10151</v>
      </c>
      <c r="V1175" t="s">
        <v>10152</v>
      </c>
      <c r="W1175" t="s">
        <v>642</v>
      </c>
      <c r="X1175" t="s">
        <v>1085</v>
      </c>
      <c r="Y1175" t="s">
        <v>6110</v>
      </c>
      <c r="Z1175" t="s">
        <v>7128</v>
      </c>
      <c r="AA1175" t="s">
        <v>7128</v>
      </c>
      <c r="AB1175" t="s">
        <v>5404</v>
      </c>
      <c r="AC1175" t="s">
        <v>5404</v>
      </c>
      <c r="AD1175" t="s">
        <v>4167</v>
      </c>
      <c r="AE1175" t="s">
        <v>5404</v>
      </c>
      <c r="AF1175" t="s">
        <v>4167</v>
      </c>
      <c r="AG1175" t="s">
        <v>3791</v>
      </c>
      <c r="AH1175" t="s">
        <v>643</v>
      </c>
      <c r="AI1175" t="s">
        <v>4455</v>
      </c>
      <c r="AJ1175" t="s">
        <v>4608</v>
      </c>
      <c r="AK1175" t="s">
        <v>517</v>
      </c>
      <c r="AL1175" t="s">
        <v>518</v>
      </c>
      <c r="AM1175" t="s">
        <v>426</v>
      </c>
      <c r="AN1175" t="s">
        <v>427</v>
      </c>
      <c r="AO1175" t="s">
        <v>428</v>
      </c>
      <c r="AP1175" t="s">
        <v>10153</v>
      </c>
      <c r="AQ1175" t="s">
        <v>10154</v>
      </c>
      <c r="AR1175" t="s">
        <v>431</v>
      </c>
      <c r="AS1175" t="s">
        <v>477</v>
      </c>
      <c r="AT1175" t="s">
        <v>431</v>
      </c>
      <c r="AU1175" t="s">
        <v>405</v>
      </c>
      <c r="AV1175" t="s">
        <v>405</v>
      </c>
      <c r="AW1175" t="s">
        <v>623</v>
      </c>
      <c r="AX1175" t="s">
        <v>623</v>
      </c>
      <c r="AY1175" t="s">
        <v>431</v>
      </c>
      <c r="AZ1175" t="s">
        <v>438</v>
      </c>
      <c r="BA1175" t="s">
        <v>438</v>
      </c>
      <c r="BB1175" t="s">
        <v>438</v>
      </c>
      <c r="BC1175" t="s">
        <v>438</v>
      </c>
      <c r="BD1175" t="s">
        <v>439</v>
      </c>
      <c r="BE1175" t="s">
        <v>10155</v>
      </c>
      <c r="BF1175" t="s">
        <v>441</v>
      </c>
      <c r="BG1175" t="s">
        <v>442</v>
      </c>
      <c r="BH1175" t="s">
        <v>442</v>
      </c>
      <c r="BI1175" t="s">
        <v>442</v>
      </c>
      <c r="BJ1175" t="s">
        <v>643</v>
      </c>
      <c r="BK1175" t="s">
        <v>643</v>
      </c>
      <c r="BL1175" t="s">
        <v>643</v>
      </c>
      <c r="BM1175" t="s">
        <v>485</v>
      </c>
      <c r="BN1175" t="s">
        <v>485</v>
      </c>
    </row>
    <row r="1176" spans="1:66">
      <c r="A1176">
        <v>1172</v>
      </c>
      <c r="B1176" t="s">
        <v>186</v>
      </c>
      <c r="C1176" t="s">
        <v>10156</v>
      </c>
      <c r="D1176" t="s">
        <v>10157</v>
      </c>
      <c r="E1176" t="s">
        <v>10156</v>
      </c>
      <c r="F1176" t="s">
        <v>2358</v>
      </c>
      <c r="G1176" t="s">
        <v>403</v>
      </c>
      <c r="H1176" t="s">
        <v>747</v>
      </c>
      <c r="I1176" t="s">
        <v>405</v>
      </c>
      <c r="J1176" t="s">
        <v>10158</v>
      </c>
      <c r="K1176" t="s">
        <v>10158</v>
      </c>
      <c r="L1176" t="s">
        <v>10159</v>
      </c>
      <c r="M1176" t="s">
        <v>405</v>
      </c>
      <c r="N1176" t="s">
        <v>682</v>
      </c>
      <c r="O1176" t="s">
        <v>10160</v>
      </c>
      <c r="P1176" t="s">
        <v>2606</v>
      </c>
      <c r="Q1176" t="s">
        <v>10161</v>
      </c>
      <c r="R1176" t="s">
        <v>10158</v>
      </c>
      <c r="S1176" t="s">
        <v>10158</v>
      </c>
      <c r="T1176" t="s">
        <v>10159</v>
      </c>
      <c r="U1176" t="s">
        <v>10162</v>
      </c>
      <c r="V1176" t="s">
        <v>10163</v>
      </c>
      <c r="W1176" t="s">
        <v>642</v>
      </c>
      <c r="X1176" t="s">
        <v>3407</v>
      </c>
      <c r="Y1176" t="s">
        <v>642</v>
      </c>
      <c r="Z1176" t="s">
        <v>1085</v>
      </c>
      <c r="AA1176" t="s">
        <v>1086</v>
      </c>
      <c r="AB1176" t="s">
        <v>643</v>
      </c>
      <c r="AC1176" t="s">
        <v>10164</v>
      </c>
      <c r="AD1176" t="s">
        <v>643</v>
      </c>
      <c r="AE1176" t="s">
        <v>2404</v>
      </c>
      <c r="AF1176" t="s">
        <v>2580</v>
      </c>
      <c r="AG1176" t="s">
        <v>8381</v>
      </c>
      <c r="AH1176" t="s">
        <v>2580</v>
      </c>
      <c r="AI1176" t="s">
        <v>2950</v>
      </c>
      <c r="AJ1176" t="s">
        <v>10165</v>
      </c>
      <c r="AK1176" t="s">
        <v>517</v>
      </c>
      <c r="AL1176" t="s">
        <v>518</v>
      </c>
      <c r="AM1176" t="s">
        <v>474</v>
      </c>
      <c r="AN1176" t="s">
        <v>427</v>
      </c>
      <c r="AO1176" t="s">
        <v>593</v>
      </c>
      <c r="AP1176" t="s">
        <v>429</v>
      </c>
      <c r="AQ1176" t="s">
        <v>483</v>
      </c>
      <c r="AR1176" t="s">
        <v>431</v>
      </c>
      <c r="AS1176" t="s">
        <v>477</v>
      </c>
      <c r="AT1176" t="s">
        <v>431</v>
      </c>
      <c r="AU1176" t="s">
        <v>520</v>
      </c>
      <c r="AV1176" t="s">
        <v>434</v>
      </c>
      <c r="AW1176" t="s">
        <v>521</v>
      </c>
      <c r="AX1176" t="s">
        <v>480</v>
      </c>
      <c r="AY1176" t="s">
        <v>437</v>
      </c>
      <c r="AZ1176" t="s">
        <v>438</v>
      </c>
      <c r="BA1176" t="s">
        <v>438</v>
      </c>
      <c r="BB1176" t="s">
        <v>438</v>
      </c>
      <c r="BC1176" t="s">
        <v>438</v>
      </c>
      <c r="BD1176" t="s">
        <v>439</v>
      </c>
      <c r="BE1176" t="s">
        <v>1453</v>
      </c>
      <c r="BF1176" t="s">
        <v>441</v>
      </c>
      <c r="BG1176" t="s">
        <v>442</v>
      </c>
      <c r="BH1176" t="s">
        <v>442</v>
      </c>
      <c r="BI1176" t="s">
        <v>442</v>
      </c>
      <c r="BJ1176" t="s">
        <v>2580</v>
      </c>
      <c r="BK1176" t="s">
        <v>2580</v>
      </c>
      <c r="BL1176" t="s">
        <v>2580</v>
      </c>
      <c r="BM1176" t="s">
        <v>485</v>
      </c>
      <c r="BN1176" t="s">
        <v>485</v>
      </c>
    </row>
    <row r="1177" spans="1:66">
      <c r="A1177">
        <v>1173</v>
      </c>
      <c r="B1177" t="s">
        <v>186</v>
      </c>
      <c r="C1177" t="s">
        <v>10166</v>
      </c>
      <c r="D1177" t="s">
        <v>10167</v>
      </c>
      <c r="E1177" t="s">
        <v>10168</v>
      </c>
      <c r="F1177" t="s">
        <v>2358</v>
      </c>
      <c r="G1177" t="s">
        <v>403</v>
      </c>
      <c r="H1177" t="s">
        <v>747</v>
      </c>
      <c r="I1177" t="s">
        <v>405</v>
      </c>
      <c r="J1177" t="s">
        <v>10169</v>
      </c>
      <c r="K1177" t="s">
        <v>10170</v>
      </c>
      <c r="L1177" t="s">
        <v>10171</v>
      </c>
      <c r="M1177" t="s">
        <v>405</v>
      </c>
      <c r="N1177" t="s">
        <v>682</v>
      </c>
      <c r="O1177" t="s">
        <v>10172</v>
      </c>
      <c r="P1177" t="s">
        <v>2606</v>
      </c>
      <c r="Q1177" t="s">
        <v>10173</v>
      </c>
      <c r="R1177" t="s">
        <v>10169</v>
      </c>
      <c r="S1177" t="s">
        <v>10170</v>
      </c>
      <c r="T1177" t="s">
        <v>10171</v>
      </c>
      <c r="U1177" t="s">
        <v>10174</v>
      </c>
      <c r="V1177" t="s">
        <v>10175</v>
      </c>
      <c r="W1177" t="s">
        <v>642</v>
      </c>
      <c r="X1177" t="s">
        <v>3407</v>
      </c>
      <c r="Y1177" t="s">
        <v>642</v>
      </c>
      <c r="Z1177" t="s">
        <v>1493</v>
      </c>
      <c r="AA1177" t="s">
        <v>2098</v>
      </c>
      <c r="AB1177" t="s">
        <v>643</v>
      </c>
      <c r="AC1177" t="s">
        <v>2098</v>
      </c>
      <c r="AD1177" t="s">
        <v>643</v>
      </c>
      <c r="AE1177" t="s">
        <v>2419</v>
      </c>
      <c r="AF1177" t="s">
        <v>643</v>
      </c>
      <c r="AG1177" t="s">
        <v>4080</v>
      </c>
      <c r="AH1177" t="s">
        <v>643</v>
      </c>
      <c r="AI1177" t="s">
        <v>4455</v>
      </c>
      <c r="AJ1177" t="s">
        <v>3086</v>
      </c>
      <c r="AK1177" t="s">
        <v>517</v>
      </c>
      <c r="AL1177" t="s">
        <v>518</v>
      </c>
      <c r="AM1177" t="s">
        <v>426</v>
      </c>
      <c r="AN1177" t="s">
        <v>427</v>
      </c>
      <c r="AO1177" t="s">
        <v>572</v>
      </c>
      <c r="AP1177" t="s">
        <v>429</v>
      </c>
      <c r="AQ1177" t="s">
        <v>10176</v>
      </c>
      <c r="AR1177" t="s">
        <v>431</v>
      </c>
      <c r="AS1177" t="s">
        <v>477</v>
      </c>
      <c r="AT1177" t="s">
        <v>431</v>
      </c>
      <c r="AU1177" t="s">
        <v>478</v>
      </c>
      <c r="AV1177" t="s">
        <v>479</v>
      </c>
      <c r="AW1177" t="s">
        <v>521</v>
      </c>
      <c r="AX1177" t="s">
        <v>481</v>
      </c>
      <c r="AY1177" t="s">
        <v>437</v>
      </c>
      <c r="AZ1177" t="s">
        <v>438</v>
      </c>
      <c r="BA1177" t="s">
        <v>438</v>
      </c>
      <c r="BB1177" t="s">
        <v>438</v>
      </c>
      <c r="BC1177" t="s">
        <v>438</v>
      </c>
      <c r="BD1177" t="s">
        <v>439</v>
      </c>
      <c r="BE1177" t="s">
        <v>10177</v>
      </c>
      <c r="BF1177" t="s">
        <v>441</v>
      </c>
      <c r="BG1177" t="s">
        <v>442</v>
      </c>
      <c r="BH1177" t="s">
        <v>442</v>
      </c>
      <c r="BI1177" t="s">
        <v>442</v>
      </c>
      <c r="BJ1177" t="s">
        <v>643</v>
      </c>
      <c r="BK1177" t="s">
        <v>643</v>
      </c>
      <c r="BL1177" t="s">
        <v>643</v>
      </c>
      <c r="BM1177" t="s">
        <v>844</v>
      </c>
      <c r="BN1177" t="s">
        <v>844</v>
      </c>
    </row>
    <row r="1178" spans="1:66">
      <c r="A1178">
        <v>1174</v>
      </c>
      <c r="B1178" t="s">
        <v>186</v>
      </c>
      <c r="C1178" t="s">
        <v>10178</v>
      </c>
      <c r="D1178" t="s">
        <v>10157</v>
      </c>
      <c r="E1178" t="s">
        <v>10178</v>
      </c>
      <c r="F1178" t="s">
        <v>2358</v>
      </c>
      <c r="G1178" t="s">
        <v>403</v>
      </c>
      <c r="H1178" t="s">
        <v>747</v>
      </c>
      <c r="I1178" t="s">
        <v>405</v>
      </c>
      <c r="J1178" t="s">
        <v>10158</v>
      </c>
      <c r="K1178" t="s">
        <v>10158</v>
      </c>
      <c r="L1178" t="s">
        <v>10159</v>
      </c>
      <c r="M1178" t="s">
        <v>405</v>
      </c>
      <c r="N1178" t="s">
        <v>682</v>
      </c>
      <c r="O1178" t="s">
        <v>10160</v>
      </c>
      <c r="P1178" t="s">
        <v>2606</v>
      </c>
      <c r="Q1178" t="s">
        <v>10161</v>
      </c>
      <c r="R1178" t="s">
        <v>10158</v>
      </c>
      <c r="S1178" t="s">
        <v>10158</v>
      </c>
      <c r="T1178" t="s">
        <v>10159</v>
      </c>
      <c r="U1178" t="s">
        <v>10179</v>
      </c>
      <c r="V1178" t="s">
        <v>10180</v>
      </c>
      <c r="W1178" t="s">
        <v>642</v>
      </c>
      <c r="X1178" t="s">
        <v>3407</v>
      </c>
      <c r="Y1178" t="s">
        <v>642</v>
      </c>
      <c r="Z1178" t="s">
        <v>1085</v>
      </c>
      <c r="AA1178" t="s">
        <v>1086</v>
      </c>
      <c r="AB1178" t="s">
        <v>643</v>
      </c>
      <c r="AC1178" t="s">
        <v>1088</v>
      </c>
      <c r="AD1178" t="s">
        <v>643</v>
      </c>
      <c r="AE1178" t="s">
        <v>2404</v>
      </c>
      <c r="AF1178" t="s">
        <v>2580</v>
      </c>
      <c r="AG1178" t="s">
        <v>8381</v>
      </c>
      <c r="AH1178" t="s">
        <v>2580</v>
      </c>
      <c r="AI1178" t="s">
        <v>2950</v>
      </c>
      <c r="AJ1178" t="s">
        <v>10181</v>
      </c>
      <c r="AK1178" t="s">
        <v>517</v>
      </c>
      <c r="AL1178" t="s">
        <v>518</v>
      </c>
      <c r="AM1178" t="s">
        <v>474</v>
      </c>
      <c r="AN1178" t="s">
        <v>427</v>
      </c>
      <c r="AO1178" t="s">
        <v>593</v>
      </c>
      <c r="AP1178" t="s">
        <v>429</v>
      </c>
      <c r="AQ1178" t="s">
        <v>10182</v>
      </c>
      <c r="AR1178" t="s">
        <v>431</v>
      </c>
      <c r="AS1178" t="s">
        <v>477</v>
      </c>
      <c r="AT1178" t="s">
        <v>431</v>
      </c>
      <c r="AU1178" t="s">
        <v>520</v>
      </c>
      <c r="AV1178" t="s">
        <v>434</v>
      </c>
      <c r="AW1178" t="s">
        <v>521</v>
      </c>
      <c r="AX1178" t="s">
        <v>480</v>
      </c>
      <c r="AY1178" t="s">
        <v>437</v>
      </c>
      <c r="AZ1178" t="s">
        <v>438</v>
      </c>
      <c r="BA1178" t="s">
        <v>438</v>
      </c>
      <c r="BB1178" t="s">
        <v>438</v>
      </c>
      <c r="BC1178" t="s">
        <v>438</v>
      </c>
      <c r="BD1178" t="s">
        <v>439</v>
      </c>
      <c r="BE1178" t="s">
        <v>1453</v>
      </c>
      <c r="BF1178" t="s">
        <v>441</v>
      </c>
      <c r="BG1178" t="s">
        <v>442</v>
      </c>
      <c r="BH1178" t="s">
        <v>442</v>
      </c>
      <c r="BI1178" t="s">
        <v>442</v>
      </c>
      <c r="BJ1178" t="s">
        <v>2580</v>
      </c>
      <c r="BK1178" t="s">
        <v>2580</v>
      </c>
      <c r="BL1178" t="s">
        <v>2580</v>
      </c>
      <c r="BM1178" t="s">
        <v>845</v>
      </c>
      <c r="BN1178" t="s">
        <v>845</v>
      </c>
    </row>
    <row r="1179" spans="1:66">
      <c r="A1179">
        <v>1175</v>
      </c>
      <c r="B1179" t="s">
        <v>186</v>
      </c>
      <c r="C1179" t="s">
        <v>10183</v>
      </c>
      <c r="D1179" t="s">
        <v>9815</v>
      </c>
      <c r="E1179" t="s">
        <v>10184</v>
      </c>
      <c r="F1179" t="s">
        <v>2358</v>
      </c>
      <c r="G1179" t="s">
        <v>403</v>
      </c>
      <c r="H1179" t="s">
        <v>598</v>
      </c>
      <c r="I1179" t="s">
        <v>405</v>
      </c>
      <c r="J1179" t="s">
        <v>10185</v>
      </c>
      <c r="K1179" t="s">
        <v>405</v>
      </c>
      <c r="L1179" t="s">
        <v>9817</v>
      </c>
      <c r="M1179" t="s">
        <v>405</v>
      </c>
      <c r="N1179" t="s">
        <v>682</v>
      </c>
      <c r="O1179" t="s">
        <v>9818</v>
      </c>
      <c r="P1179" t="s">
        <v>9819</v>
      </c>
      <c r="Q1179" t="s">
        <v>4615</v>
      </c>
      <c r="R1179" t="s">
        <v>10185</v>
      </c>
      <c r="S1179" t="s">
        <v>405</v>
      </c>
      <c r="T1179" t="s">
        <v>9817</v>
      </c>
      <c r="U1179" t="s">
        <v>10186</v>
      </c>
      <c r="V1179" t="s">
        <v>10187</v>
      </c>
      <c r="W1179" t="s">
        <v>642</v>
      </c>
      <c r="X1179" t="s">
        <v>2769</v>
      </c>
      <c r="Y1179" t="s">
        <v>642</v>
      </c>
      <c r="Z1179" t="s">
        <v>1085</v>
      </c>
      <c r="AA1179" t="s">
        <v>2419</v>
      </c>
      <c r="AB1179" t="s">
        <v>643</v>
      </c>
      <c r="AC1179" t="s">
        <v>4455</v>
      </c>
      <c r="AD1179" t="s">
        <v>2580</v>
      </c>
      <c r="AE1179" t="s">
        <v>2950</v>
      </c>
      <c r="AF1179" t="s">
        <v>2951</v>
      </c>
      <c r="AG1179" t="s">
        <v>10188</v>
      </c>
      <c r="AH1179" t="s">
        <v>10189</v>
      </c>
      <c r="AI1179" t="s">
        <v>10190</v>
      </c>
      <c r="AJ1179" t="s">
        <v>6595</v>
      </c>
      <c r="AK1179" t="s">
        <v>517</v>
      </c>
      <c r="AL1179" t="s">
        <v>518</v>
      </c>
      <c r="AM1179" t="s">
        <v>426</v>
      </c>
      <c r="AN1179" t="s">
        <v>427</v>
      </c>
      <c r="AO1179" t="s">
        <v>739</v>
      </c>
      <c r="AP1179" t="s">
        <v>429</v>
      </c>
      <c r="AQ1179" t="s">
        <v>573</v>
      </c>
      <c r="AR1179" t="s">
        <v>431</v>
      </c>
      <c r="AS1179" t="s">
        <v>477</v>
      </c>
      <c r="AT1179" t="s">
        <v>431</v>
      </c>
      <c r="AU1179" t="s">
        <v>478</v>
      </c>
      <c r="AV1179" t="s">
        <v>479</v>
      </c>
      <c r="AW1179" t="s">
        <v>435</v>
      </c>
      <c r="AX1179" t="s">
        <v>1131</v>
      </c>
      <c r="AY1179" t="s">
        <v>437</v>
      </c>
      <c r="AZ1179" t="s">
        <v>438</v>
      </c>
      <c r="BA1179" t="s">
        <v>438</v>
      </c>
      <c r="BB1179" t="s">
        <v>438</v>
      </c>
      <c r="BC1179" t="s">
        <v>438</v>
      </c>
      <c r="BD1179" t="s">
        <v>439</v>
      </c>
      <c r="BE1179" t="s">
        <v>573</v>
      </c>
      <c r="BF1179" t="s">
        <v>441</v>
      </c>
      <c r="BG1179" t="s">
        <v>442</v>
      </c>
      <c r="BH1179" t="s">
        <v>442</v>
      </c>
      <c r="BI1179" t="s">
        <v>442</v>
      </c>
      <c r="BJ1179" t="s">
        <v>7333</v>
      </c>
      <c r="BK1179" t="s">
        <v>7333</v>
      </c>
      <c r="BL1179" t="s">
        <v>7333</v>
      </c>
      <c r="BM1179" t="s">
        <v>845</v>
      </c>
      <c r="BN1179" t="s">
        <v>845</v>
      </c>
    </row>
    <row r="1180" spans="1:66">
      <c r="A1180">
        <v>1176</v>
      </c>
      <c r="B1180" t="s">
        <v>186</v>
      </c>
      <c r="C1180" t="s">
        <v>10191</v>
      </c>
      <c r="D1180" t="s">
        <v>6150</v>
      </c>
      <c r="E1180" t="s">
        <v>10192</v>
      </c>
      <c r="F1180" t="s">
        <v>2358</v>
      </c>
      <c r="G1180" t="s">
        <v>403</v>
      </c>
      <c r="H1180" t="s">
        <v>404</v>
      </c>
      <c r="I1180" t="s">
        <v>405</v>
      </c>
      <c r="J1180" t="s">
        <v>10193</v>
      </c>
      <c r="K1180" t="s">
        <v>10193</v>
      </c>
      <c r="L1180" t="s">
        <v>6152</v>
      </c>
      <c r="M1180" t="s">
        <v>405</v>
      </c>
      <c r="N1180" t="s">
        <v>682</v>
      </c>
      <c r="O1180" t="s">
        <v>10194</v>
      </c>
      <c r="P1180" t="s">
        <v>10195</v>
      </c>
      <c r="Q1180" t="s">
        <v>10196</v>
      </c>
      <c r="R1180" t="s">
        <v>10193</v>
      </c>
      <c r="S1180" t="s">
        <v>10193</v>
      </c>
      <c r="T1180" t="s">
        <v>6152</v>
      </c>
      <c r="U1180" t="s">
        <v>10197</v>
      </c>
      <c r="V1180" t="s">
        <v>10198</v>
      </c>
      <c r="W1180" t="s">
        <v>975</v>
      </c>
      <c r="X1180" t="s">
        <v>1687</v>
      </c>
      <c r="Y1180" t="s">
        <v>1073</v>
      </c>
      <c r="Z1180" t="s">
        <v>1687</v>
      </c>
      <c r="AA1180" t="s">
        <v>1106</v>
      </c>
      <c r="AB1180" t="s">
        <v>1267</v>
      </c>
      <c r="AC1180" t="s">
        <v>1252</v>
      </c>
      <c r="AD1180" t="s">
        <v>8417</v>
      </c>
      <c r="AE1180" t="s">
        <v>3847</v>
      </c>
      <c r="AF1180" t="s">
        <v>5404</v>
      </c>
      <c r="AG1180" t="s">
        <v>5404</v>
      </c>
      <c r="AH1180" t="s">
        <v>2685</v>
      </c>
      <c r="AI1180" t="s">
        <v>2685</v>
      </c>
      <c r="AJ1180" t="s">
        <v>2506</v>
      </c>
      <c r="AK1180" t="s">
        <v>517</v>
      </c>
      <c r="AL1180" t="s">
        <v>518</v>
      </c>
      <c r="AM1180" t="s">
        <v>426</v>
      </c>
      <c r="AN1180" t="s">
        <v>427</v>
      </c>
      <c r="AO1180" t="s">
        <v>4755</v>
      </c>
      <c r="AP1180" t="s">
        <v>10199</v>
      </c>
      <c r="AQ1180" t="s">
        <v>10200</v>
      </c>
      <c r="AR1180" t="s">
        <v>431</v>
      </c>
      <c r="AS1180" t="s">
        <v>477</v>
      </c>
      <c r="AT1180" t="s">
        <v>431</v>
      </c>
      <c r="AU1180" t="s">
        <v>405</v>
      </c>
      <c r="AV1180" t="s">
        <v>405</v>
      </c>
      <c r="AW1180" t="s">
        <v>623</v>
      </c>
      <c r="AX1180" t="s">
        <v>623</v>
      </c>
      <c r="AY1180" t="s">
        <v>431</v>
      </c>
      <c r="AZ1180" t="s">
        <v>438</v>
      </c>
      <c r="BA1180" t="s">
        <v>438</v>
      </c>
      <c r="BB1180" t="s">
        <v>438</v>
      </c>
      <c r="BC1180" t="s">
        <v>438</v>
      </c>
      <c r="BD1180" t="s">
        <v>439</v>
      </c>
      <c r="BE1180" t="s">
        <v>10201</v>
      </c>
      <c r="BF1180" t="s">
        <v>441</v>
      </c>
      <c r="BG1180" t="s">
        <v>442</v>
      </c>
      <c r="BH1180" t="s">
        <v>442</v>
      </c>
      <c r="BI1180" t="s">
        <v>442</v>
      </c>
      <c r="BJ1180" t="s">
        <v>4167</v>
      </c>
      <c r="BK1180" t="s">
        <v>5404</v>
      </c>
      <c r="BL1180" t="s">
        <v>5404</v>
      </c>
      <c r="BM1180" t="s">
        <v>523</v>
      </c>
      <c r="BN1180" t="s">
        <v>523</v>
      </c>
    </row>
    <row r="1181" spans="1:66">
      <c r="A1181">
        <v>1177</v>
      </c>
      <c r="B1181" t="s">
        <v>186</v>
      </c>
      <c r="C1181" t="s">
        <v>10202</v>
      </c>
      <c r="D1181" t="s">
        <v>10167</v>
      </c>
      <c r="E1181" t="s">
        <v>10203</v>
      </c>
      <c r="F1181" t="s">
        <v>2358</v>
      </c>
      <c r="G1181" t="s">
        <v>403</v>
      </c>
      <c r="H1181" t="s">
        <v>729</v>
      </c>
      <c r="I1181" t="s">
        <v>405</v>
      </c>
      <c r="J1181" t="s">
        <v>10204</v>
      </c>
      <c r="K1181" t="s">
        <v>10170</v>
      </c>
      <c r="L1181" t="s">
        <v>10205</v>
      </c>
      <c r="M1181" t="s">
        <v>405</v>
      </c>
      <c r="N1181" t="s">
        <v>682</v>
      </c>
      <c r="O1181" t="s">
        <v>10172</v>
      </c>
      <c r="P1181" t="s">
        <v>2606</v>
      </c>
      <c r="Q1181" t="s">
        <v>10206</v>
      </c>
      <c r="R1181" t="s">
        <v>10204</v>
      </c>
      <c r="S1181" t="s">
        <v>10170</v>
      </c>
      <c r="T1181" t="s">
        <v>10205</v>
      </c>
      <c r="U1181" t="s">
        <v>10207</v>
      </c>
      <c r="V1181" t="s">
        <v>10208</v>
      </c>
      <c r="W1181" t="s">
        <v>642</v>
      </c>
      <c r="X1181" t="s">
        <v>3407</v>
      </c>
      <c r="Y1181" t="s">
        <v>642</v>
      </c>
      <c r="Z1181" t="s">
        <v>1085</v>
      </c>
      <c r="AA1181" t="s">
        <v>1085</v>
      </c>
      <c r="AB1181" t="s">
        <v>643</v>
      </c>
      <c r="AC1181" t="s">
        <v>1085</v>
      </c>
      <c r="AD1181" t="s">
        <v>643</v>
      </c>
      <c r="AE1181" t="s">
        <v>2419</v>
      </c>
      <c r="AF1181" t="s">
        <v>643</v>
      </c>
      <c r="AG1181" t="s">
        <v>2977</v>
      </c>
      <c r="AH1181" t="s">
        <v>643</v>
      </c>
      <c r="AI1181" t="s">
        <v>4455</v>
      </c>
      <c r="AJ1181" t="s">
        <v>3086</v>
      </c>
      <c r="AK1181" t="s">
        <v>517</v>
      </c>
      <c r="AL1181" t="s">
        <v>518</v>
      </c>
      <c r="AM1181" t="s">
        <v>426</v>
      </c>
      <c r="AN1181" t="s">
        <v>427</v>
      </c>
      <c r="AO1181" t="s">
        <v>739</v>
      </c>
      <c r="AP1181" t="s">
        <v>429</v>
      </c>
      <c r="AQ1181" t="s">
        <v>10209</v>
      </c>
      <c r="AR1181" t="s">
        <v>431</v>
      </c>
      <c r="AS1181" t="s">
        <v>477</v>
      </c>
      <c r="AT1181" t="s">
        <v>431</v>
      </c>
      <c r="AU1181" t="s">
        <v>520</v>
      </c>
      <c r="AV1181" t="s">
        <v>479</v>
      </c>
      <c r="AW1181" t="s">
        <v>435</v>
      </c>
      <c r="AX1181" t="s">
        <v>5559</v>
      </c>
      <c r="AY1181" t="s">
        <v>431</v>
      </c>
      <c r="AZ1181" t="s">
        <v>438</v>
      </c>
      <c r="BA1181" t="s">
        <v>438</v>
      </c>
      <c r="BB1181" t="s">
        <v>438</v>
      </c>
      <c r="BC1181" t="s">
        <v>438</v>
      </c>
      <c r="BD1181" t="s">
        <v>439</v>
      </c>
      <c r="BE1181" t="s">
        <v>10210</v>
      </c>
      <c r="BF1181" t="s">
        <v>441</v>
      </c>
      <c r="BG1181" t="s">
        <v>442</v>
      </c>
      <c r="BH1181" t="s">
        <v>438</v>
      </c>
      <c r="BI1181" t="s">
        <v>442</v>
      </c>
      <c r="BJ1181" t="s">
        <v>643</v>
      </c>
      <c r="BL1181" t="s">
        <v>643</v>
      </c>
      <c r="BM1181" t="s">
        <v>485</v>
      </c>
      <c r="BN1181" t="s">
        <v>845</v>
      </c>
    </row>
    <row r="1182" spans="1:66">
      <c r="A1182">
        <v>1178</v>
      </c>
      <c r="B1182" t="s">
        <v>186</v>
      </c>
      <c r="C1182" t="s">
        <v>10211</v>
      </c>
      <c r="D1182" t="s">
        <v>10212</v>
      </c>
      <c r="E1182" t="s">
        <v>10211</v>
      </c>
      <c r="F1182" t="s">
        <v>2358</v>
      </c>
      <c r="G1182" t="s">
        <v>403</v>
      </c>
      <c r="H1182" t="s">
        <v>1654</v>
      </c>
      <c r="I1182" t="s">
        <v>405</v>
      </c>
      <c r="J1182" t="s">
        <v>10213</v>
      </c>
      <c r="K1182" t="s">
        <v>10213</v>
      </c>
      <c r="L1182" t="s">
        <v>10214</v>
      </c>
      <c r="M1182" t="s">
        <v>405</v>
      </c>
      <c r="N1182" t="s">
        <v>682</v>
      </c>
      <c r="O1182" t="s">
        <v>10215</v>
      </c>
      <c r="P1182" t="s">
        <v>10216</v>
      </c>
      <c r="Q1182" t="s">
        <v>10217</v>
      </c>
      <c r="R1182" t="s">
        <v>10213</v>
      </c>
      <c r="S1182" t="s">
        <v>10213</v>
      </c>
      <c r="T1182" t="s">
        <v>10214</v>
      </c>
      <c r="U1182" t="s">
        <v>10218</v>
      </c>
      <c r="V1182" t="s">
        <v>10219</v>
      </c>
      <c r="W1182" t="s">
        <v>2907</v>
      </c>
      <c r="X1182" t="s">
        <v>2907</v>
      </c>
      <c r="Y1182" t="s">
        <v>2523</v>
      </c>
      <c r="Z1182" t="s">
        <v>1905</v>
      </c>
      <c r="AA1182" t="s">
        <v>1905</v>
      </c>
      <c r="AB1182" t="s">
        <v>2343</v>
      </c>
      <c r="AC1182" t="s">
        <v>1905</v>
      </c>
      <c r="AD1182" t="s">
        <v>2343</v>
      </c>
      <c r="AE1182" t="s">
        <v>1905</v>
      </c>
      <c r="AF1182" t="s">
        <v>2452</v>
      </c>
      <c r="AG1182" t="s">
        <v>2452</v>
      </c>
      <c r="AH1182" t="s">
        <v>2918</v>
      </c>
      <c r="AI1182" t="s">
        <v>2763</v>
      </c>
      <c r="AJ1182" t="s">
        <v>643</v>
      </c>
      <c r="AK1182" t="s">
        <v>517</v>
      </c>
      <c r="AL1182" t="s">
        <v>518</v>
      </c>
      <c r="AM1182" t="s">
        <v>1048</v>
      </c>
      <c r="AN1182" t="s">
        <v>427</v>
      </c>
      <c r="AO1182" t="s">
        <v>572</v>
      </c>
      <c r="AP1182" t="s">
        <v>10220</v>
      </c>
      <c r="AQ1182" t="s">
        <v>10221</v>
      </c>
      <c r="AR1182" t="s">
        <v>431</v>
      </c>
      <c r="AS1182" t="s">
        <v>477</v>
      </c>
      <c r="AT1182" t="s">
        <v>431</v>
      </c>
      <c r="AU1182" t="s">
        <v>405</v>
      </c>
      <c r="AV1182" t="s">
        <v>405</v>
      </c>
      <c r="AW1182" t="s">
        <v>623</v>
      </c>
      <c r="AX1182" t="s">
        <v>623</v>
      </c>
      <c r="AY1182" t="s">
        <v>431</v>
      </c>
      <c r="AZ1182" t="s">
        <v>438</v>
      </c>
      <c r="BA1182" t="s">
        <v>438</v>
      </c>
      <c r="BB1182" t="s">
        <v>438</v>
      </c>
      <c r="BC1182" t="s">
        <v>438</v>
      </c>
      <c r="BD1182" t="s">
        <v>439</v>
      </c>
      <c r="BE1182" t="s">
        <v>10222</v>
      </c>
      <c r="BF1182" t="s">
        <v>441</v>
      </c>
      <c r="BG1182" t="s">
        <v>442</v>
      </c>
      <c r="BH1182" t="s">
        <v>442</v>
      </c>
      <c r="BI1182" t="s">
        <v>442</v>
      </c>
      <c r="BJ1182" t="s">
        <v>2918</v>
      </c>
      <c r="BK1182" t="s">
        <v>2452</v>
      </c>
      <c r="BL1182" t="s">
        <v>2452</v>
      </c>
      <c r="BM1182" t="s">
        <v>443</v>
      </c>
      <c r="BN1182" t="s">
        <v>1035</v>
      </c>
    </row>
    <row r="1183" spans="1:66">
      <c r="A1183">
        <v>1179</v>
      </c>
      <c r="B1183" t="s">
        <v>186</v>
      </c>
      <c r="C1183" t="s">
        <v>10223</v>
      </c>
      <c r="D1183" t="s">
        <v>10167</v>
      </c>
      <c r="E1183" t="s">
        <v>10224</v>
      </c>
      <c r="F1183" t="s">
        <v>2358</v>
      </c>
      <c r="G1183" t="s">
        <v>403</v>
      </c>
      <c r="H1183" t="s">
        <v>747</v>
      </c>
      <c r="I1183" t="s">
        <v>405</v>
      </c>
      <c r="J1183" t="s">
        <v>10169</v>
      </c>
      <c r="K1183" t="s">
        <v>10170</v>
      </c>
      <c r="L1183" t="s">
        <v>10225</v>
      </c>
      <c r="M1183" t="s">
        <v>405</v>
      </c>
      <c r="N1183" t="s">
        <v>682</v>
      </c>
      <c r="O1183" t="s">
        <v>10226</v>
      </c>
      <c r="P1183" t="s">
        <v>2606</v>
      </c>
      <c r="Q1183" t="s">
        <v>10227</v>
      </c>
      <c r="R1183" t="s">
        <v>10169</v>
      </c>
      <c r="S1183" t="s">
        <v>10170</v>
      </c>
      <c r="T1183" t="s">
        <v>10225</v>
      </c>
      <c r="U1183" t="s">
        <v>10228</v>
      </c>
      <c r="V1183" t="s">
        <v>10229</v>
      </c>
      <c r="W1183" t="s">
        <v>642</v>
      </c>
      <c r="X1183" t="s">
        <v>3407</v>
      </c>
      <c r="Y1183" t="s">
        <v>642</v>
      </c>
      <c r="Z1183" t="s">
        <v>1085</v>
      </c>
      <c r="AA1183" t="s">
        <v>1085</v>
      </c>
      <c r="AB1183" t="s">
        <v>643</v>
      </c>
      <c r="AC1183" t="s">
        <v>1085</v>
      </c>
      <c r="AD1183" t="s">
        <v>643</v>
      </c>
      <c r="AE1183" t="s">
        <v>2419</v>
      </c>
      <c r="AF1183" t="s">
        <v>643</v>
      </c>
      <c r="AG1183" t="s">
        <v>2977</v>
      </c>
      <c r="AH1183" t="s">
        <v>643</v>
      </c>
      <c r="AI1183" t="s">
        <v>4455</v>
      </c>
      <c r="AJ1183" t="s">
        <v>3086</v>
      </c>
      <c r="AK1183" t="s">
        <v>517</v>
      </c>
      <c r="AL1183" t="s">
        <v>518</v>
      </c>
      <c r="AM1183" t="s">
        <v>426</v>
      </c>
      <c r="AN1183" t="s">
        <v>427</v>
      </c>
      <c r="AO1183" t="s">
        <v>739</v>
      </c>
      <c r="AP1183" t="s">
        <v>429</v>
      </c>
      <c r="AQ1183" t="s">
        <v>10230</v>
      </c>
      <c r="AR1183" t="s">
        <v>431</v>
      </c>
      <c r="AS1183" t="s">
        <v>477</v>
      </c>
      <c r="AT1183" t="s">
        <v>431</v>
      </c>
      <c r="AU1183" t="s">
        <v>520</v>
      </c>
      <c r="AV1183" t="s">
        <v>479</v>
      </c>
      <c r="AW1183" t="s">
        <v>521</v>
      </c>
      <c r="AX1183" t="s">
        <v>435</v>
      </c>
      <c r="AY1183" t="s">
        <v>431</v>
      </c>
      <c r="AZ1183" t="s">
        <v>438</v>
      </c>
      <c r="BA1183" t="s">
        <v>438</v>
      </c>
      <c r="BB1183" t="s">
        <v>438</v>
      </c>
      <c r="BC1183" t="s">
        <v>438</v>
      </c>
      <c r="BD1183" t="s">
        <v>439</v>
      </c>
      <c r="BE1183" t="s">
        <v>10231</v>
      </c>
      <c r="BF1183" t="s">
        <v>441</v>
      </c>
      <c r="BG1183" t="s">
        <v>442</v>
      </c>
      <c r="BH1183" t="s">
        <v>442</v>
      </c>
      <c r="BI1183" t="s">
        <v>442</v>
      </c>
      <c r="BJ1183" t="s">
        <v>643</v>
      </c>
      <c r="BK1183" t="s">
        <v>643</v>
      </c>
      <c r="BL1183" t="s">
        <v>643</v>
      </c>
      <c r="BM1183" t="s">
        <v>485</v>
      </c>
      <c r="BN1183" t="s">
        <v>485</v>
      </c>
    </row>
    <row r="1184" spans="1:66">
      <c r="A1184">
        <v>1180</v>
      </c>
      <c r="B1184" t="s">
        <v>186</v>
      </c>
      <c r="C1184" t="s">
        <v>10232</v>
      </c>
      <c r="D1184" t="s">
        <v>10157</v>
      </c>
      <c r="E1184" t="s">
        <v>10232</v>
      </c>
      <c r="F1184" t="s">
        <v>2358</v>
      </c>
      <c r="G1184" t="s">
        <v>403</v>
      </c>
      <c r="H1184" t="s">
        <v>747</v>
      </c>
      <c r="I1184" t="s">
        <v>405</v>
      </c>
      <c r="J1184" t="s">
        <v>10158</v>
      </c>
      <c r="K1184" t="s">
        <v>10158</v>
      </c>
      <c r="L1184" t="s">
        <v>10159</v>
      </c>
      <c r="M1184" t="s">
        <v>405</v>
      </c>
      <c r="N1184" t="s">
        <v>682</v>
      </c>
      <c r="O1184" t="s">
        <v>10160</v>
      </c>
      <c r="P1184" t="s">
        <v>2606</v>
      </c>
      <c r="Q1184" t="s">
        <v>10161</v>
      </c>
      <c r="R1184" t="s">
        <v>10158</v>
      </c>
      <c r="S1184" t="s">
        <v>10158</v>
      </c>
      <c r="T1184" t="s">
        <v>10159</v>
      </c>
      <c r="U1184" t="s">
        <v>10233</v>
      </c>
      <c r="V1184" t="s">
        <v>10234</v>
      </c>
      <c r="W1184" t="s">
        <v>642</v>
      </c>
      <c r="X1184" t="s">
        <v>3407</v>
      </c>
      <c r="Y1184" t="s">
        <v>642</v>
      </c>
      <c r="Z1184" t="s">
        <v>1085</v>
      </c>
      <c r="AA1184" t="s">
        <v>1086</v>
      </c>
      <c r="AB1184" t="s">
        <v>643</v>
      </c>
      <c r="AC1184" t="s">
        <v>1088</v>
      </c>
      <c r="AD1184" t="s">
        <v>643</v>
      </c>
      <c r="AE1184" t="s">
        <v>2404</v>
      </c>
      <c r="AF1184" t="s">
        <v>2580</v>
      </c>
      <c r="AG1184" t="s">
        <v>2950</v>
      </c>
      <c r="AH1184" t="s">
        <v>4677</v>
      </c>
      <c r="AI1184" t="s">
        <v>2953</v>
      </c>
      <c r="AJ1184" t="s">
        <v>10235</v>
      </c>
      <c r="AK1184" t="s">
        <v>517</v>
      </c>
      <c r="AL1184" t="s">
        <v>518</v>
      </c>
      <c r="AM1184" t="s">
        <v>474</v>
      </c>
      <c r="AN1184" t="s">
        <v>427</v>
      </c>
      <c r="AO1184" t="s">
        <v>593</v>
      </c>
      <c r="AP1184" t="s">
        <v>429</v>
      </c>
      <c r="AQ1184" t="s">
        <v>1452</v>
      </c>
      <c r="AR1184" t="s">
        <v>431</v>
      </c>
      <c r="AS1184" t="s">
        <v>477</v>
      </c>
      <c r="AT1184" t="s">
        <v>431</v>
      </c>
      <c r="AU1184" t="s">
        <v>520</v>
      </c>
      <c r="AV1184" t="s">
        <v>434</v>
      </c>
      <c r="AW1184" t="s">
        <v>521</v>
      </c>
      <c r="AX1184" t="s">
        <v>480</v>
      </c>
      <c r="AY1184" t="s">
        <v>437</v>
      </c>
      <c r="AZ1184" t="s">
        <v>438</v>
      </c>
      <c r="BA1184" t="s">
        <v>438</v>
      </c>
      <c r="BB1184" t="s">
        <v>438</v>
      </c>
      <c r="BC1184" t="s">
        <v>438</v>
      </c>
      <c r="BD1184" t="s">
        <v>439</v>
      </c>
      <c r="BE1184" t="s">
        <v>1453</v>
      </c>
      <c r="BF1184" t="s">
        <v>441</v>
      </c>
      <c r="BG1184" t="s">
        <v>442</v>
      </c>
      <c r="BH1184" t="s">
        <v>442</v>
      </c>
      <c r="BI1184" t="s">
        <v>442</v>
      </c>
      <c r="BJ1184" t="s">
        <v>5147</v>
      </c>
      <c r="BK1184" t="s">
        <v>5147</v>
      </c>
      <c r="BL1184" t="s">
        <v>5147</v>
      </c>
      <c r="BM1184" t="s">
        <v>845</v>
      </c>
      <c r="BN1184" t="s">
        <v>845</v>
      </c>
    </row>
    <row r="1185" spans="1:66">
      <c r="A1185">
        <v>1181</v>
      </c>
      <c r="B1185" t="s">
        <v>186</v>
      </c>
      <c r="C1185" t="s">
        <v>199</v>
      </c>
      <c r="D1185" t="s">
        <v>10236</v>
      </c>
      <c r="E1185" t="s">
        <v>182</v>
      </c>
      <c r="F1185" t="s">
        <v>2358</v>
      </c>
      <c r="G1185" t="s">
        <v>403</v>
      </c>
      <c r="H1185" t="s">
        <v>578</v>
      </c>
      <c r="I1185" t="s">
        <v>405</v>
      </c>
      <c r="J1185" t="s">
        <v>10237</v>
      </c>
      <c r="K1185" t="s">
        <v>405</v>
      </c>
      <c r="L1185" t="s">
        <v>10238</v>
      </c>
      <c r="M1185" t="s">
        <v>405</v>
      </c>
      <c r="N1185" t="s">
        <v>10239</v>
      </c>
      <c r="O1185" t="s">
        <v>10240</v>
      </c>
      <c r="P1185" t="s">
        <v>10241</v>
      </c>
      <c r="Q1185" t="s">
        <v>10242</v>
      </c>
      <c r="R1185" t="s">
        <v>10237</v>
      </c>
      <c r="S1185" t="s">
        <v>405</v>
      </c>
      <c r="T1185" t="s">
        <v>10238</v>
      </c>
      <c r="U1185" t="s">
        <v>10243</v>
      </c>
      <c r="V1185" t="s">
        <v>10244</v>
      </c>
      <c r="W1185" t="s">
        <v>973</v>
      </c>
      <c r="X1185" t="s">
        <v>641</v>
      </c>
      <c r="Y1185" t="s">
        <v>973</v>
      </c>
      <c r="Z1185" t="s">
        <v>641</v>
      </c>
      <c r="AA1185" t="s">
        <v>642</v>
      </c>
      <c r="AB1185" t="s">
        <v>643</v>
      </c>
      <c r="AC1185" t="s">
        <v>642</v>
      </c>
      <c r="AD1185" t="s">
        <v>643</v>
      </c>
      <c r="AE1185" t="s">
        <v>642</v>
      </c>
      <c r="AF1185" t="s">
        <v>643</v>
      </c>
      <c r="AG1185" t="s">
        <v>2404</v>
      </c>
      <c r="AH1185" t="s">
        <v>2580</v>
      </c>
      <c r="AI1185" t="s">
        <v>4677</v>
      </c>
      <c r="AJ1185" t="s">
        <v>2965</v>
      </c>
      <c r="AK1185" t="s">
        <v>517</v>
      </c>
      <c r="AL1185" t="s">
        <v>518</v>
      </c>
      <c r="AM1185" t="s">
        <v>474</v>
      </c>
      <c r="AN1185" t="s">
        <v>427</v>
      </c>
      <c r="AO1185" t="s">
        <v>428</v>
      </c>
      <c r="AP1185" t="s">
        <v>1673</v>
      </c>
      <c r="AQ1185" t="s">
        <v>10245</v>
      </c>
      <c r="AR1185" t="s">
        <v>431</v>
      </c>
      <c r="AS1185" t="s">
        <v>477</v>
      </c>
      <c r="AT1185" t="s">
        <v>431</v>
      </c>
      <c r="AU1185" t="s">
        <v>433</v>
      </c>
      <c r="AV1185" t="s">
        <v>479</v>
      </c>
      <c r="AW1185" t="s">
        <v>521</v>
      </c>
      <c r="AX1185" t="s">
        <v>1131</v>
      </c>
      <c r="AY1185" t="s">
        <v>431</v>
      </c>
      <c r="AZ1185" t="s">
        <v>438</v>
      </c>
      <c r="BA1185" t="s">
        <v>438</v>
      </c>
      <c r="BB1185" t="s">
        <v>438</v>
      </c>
      <c r="BC1185" t="s">
        <v>438</v>
      </c>
      <c r="BD1185" t="s">
        <v>439</v>
      </c>
      <c r="BE1185" t="s">
        <v>1976</v>
      </c>
      <c r="BF1185" t="s">
        <v>441</v>
      </c>
      <c r="BG1185" t="s">
        <v>442</v>
      </c>
      <c r="BH1185" t="s">
        <v>438</v>
      </c>
      <c r="BI1185" t="s">
        <v>438</v>
      </c>
      <c r="BJ1185" t="s">
        <v>2580</v>
      </c>
      <c r="BM1185" t="s">
        <v>1035</v>
      </c>
      <c r="BN1185" t="s">
        <v>444</v>
      </c>
    </row>
    <row r="1186" spans="1:66">
      <c r="A1186">
        <v>1182</v>
      </c>
      <c r="B1186" t="s">
        <v>1395</v>
      </c>
      <c r="C1186" t="s">
        <v>10246</v>
      </c>
      <c r="D1186" t="s">
        <v>10247</v>
      </c>
      <c r="BM1186" t="s">
        <v>845</v>
      </c>
      <c r="BN1186" t="s">
        <v>447</v>
      </c>
    </row>
    <row r="1187" spans="1:66">
      <c r="A1187">
        <v>1183</v>
      </c>
      <c r="B1187" t="s">
        <v>186</v>
      </c>
      <c r="C1187" t="s">
        <v>10248</v>
      </c>
      <c r="D1187" t="s">
        <v>1593</v>
      </c>
      <c r="E1187" t="s">
        <v>10249</v>
      </c>
      <c r="F1187" t="s">
        <v>2358</v>
      </c>
      <c r="G1187" t="s">
        <v>403</v>
      </c>
      <c r="H1187" t="s">
        <v>1171</v>
      </c>
      <c r="I1187" t="s">
        <v>405</v>
      </c>
      <c r="J1187" t="s">
        <v>7892</v>
      </c>
      <c r="K1187" t="s">
        <v>405</v>
      </c>
      <c r="L1187" t="s">
        <v>7893</v>
      </c>
      <c r="M1187" t="s">
        <v>405</v>
      </c>
      <c r="N1187" t="s">
        <v>7894</v>
      </c>
      <c r="O1187" t="s">
        <v>7895</v>
      </c>
      <c r="P1187" t="s">
        <v>10250</v>
      </c>
      <c r="Q1187" t="s">
        <v>10251</v>
      </c>
      <c r="R1187" t="s">
        <v>7892</v>
      </c>
      <c r="S1187" t="s">
        <v>405</v>
      </c>
      <c r="T1187" t="s">
        <v>7893</v>
      </c>
      <c r="U1187" t="s">
        <v>10252</v>
      </c>
      <c r="V1187" t="s">
        <v>10253</v>
      </c>
      <c r="W1187" t="s">
        <v>973</v>
      </c>
      <c r="X1187" t="s">
        <v>974</v>
      </c>
      <c r="Y1187" t="s">
        <v>973</v>
      </c>
      <c r="Z1187" t="s">
        <v>974</v>
      </c>
      <c r="AA1187" t="s">
        <v>642</v>
      </c>
      <c r="AB1187" t="s">
        <v>976</v>
      </c>
      <c r="AC1187" t="s">
        <v>977</v>
      </c>
      <c r="AD1187" t="s">
        <v>1493</v>
      </c>
      <c r="AE1187" t="s">
        <v>1490</v>
      </c>
      <c r="AF1187" t="s">
        <v>1493</v>
      </c>
      <c r="AG1187" t="s">
        <v>3986</v>
      </c>
      <c r="AH1187" t="s">
        <v>10254</v>
      </c>
      <c r="AI1187" t="s">
        <v>6598</v>
      </c>
      <c r="AJ1187" t="s">
        <v>6598</v>
      </c>
      <c r="AK1187" t="s">
        <v>517</v>
      </c>
      <c r="AL1187" t="s">
        <v>644</v>
      </c>
      <c r="AM1187" t="s">
        <v>1048</v>
      </c>
      <c r="AN1187" t="s">
        <v>427</v>
      </c>
      <c r="AO1187" t="s">
        <v>572</v>
      </c>
      <c r="AP1187" t="s">
        <v>429</v>
      </c>
      <c r="AQ1187" t="s">
        <v>483</v>
      </c>
      <c r="AR1187" t="s">
        <v>431</v>
      </c>
      <c r="AS1187" t="s">
        <v>4722</v>
      </c>
      <c r="AT1187" t="s">
        <v>431</v>
      </c>
      <c r="AU1187" t="s">
        <v>520</v>
      </c>
      <c r="AV1187" t="s">
        <v>674</v>
      </c>
      <c r="AW1187" t="s">
        <v>480</v>
      </c>
      <c r="AX1187" t="s">
        <v>549</v>
      </c>
      <c r="AY1187" t="s">
        <v>437</v>
      </c>
      <c r="AZ1187" t="s">
        <v>438</v>
      </c>
      <c r="BA1187" t="s">
        <v>438</v>
      </c>
      <c r="BB1187" t="s">
        <v>438</v>
      </c>
      <c r="BC1187" t="s">
        <v>438</v>
      </c>
      <c r="BD1187" t="s">
        <v>439</v>
      </c>
      <c r="BE1187" t="s">
        <v>483</v>
      </c>
      <c r="BF1187" t="s">
        <v>648</v>
      </c>
      <c r="BG1187" t="s">
        <v>438</v>
      </c>
      <c r="BH1187" t="s">
        <v>442</v>
      </c>
      <c r="BI1187" t="s">
        <v>438</v>
      </c>
      <c r="BK1187" t="s">
        <v>10254</v>
      </c>
      <c r="BM1187" t="s">
        <v>485</v>
      </c>
      <c r="BN1187" t="s">
        <v>485</v>
      </c>
    </row>
    <row r="1188" spans="1:66">
      <c r="A1188">
        <v>1184</v>
      </c>
      <c r="B1188" t="s">
        <v>222</v>
      </c>
      <c r="C1188" t="s">
        <v>259</v>
      </c>
      <c r="D1188" t="s">
        <v>10255</v>
      </c>
      <c r="BM1188" t="s">
        <v>485</v>
      </c>
      <c r="BN1188" t="s">
        <v>444</v>
      </c>
    </row>
    <row r="1189" spans="1:66">
      <c r="A1189">
        <v>1185</v>
      </c>
      <c r="B1189" t="s">
        <v>186</v>
      </c>
      <c r="C1189" t="s">
        <v>10256</v>
      </c>
      <c r="D1189" t="s">
        <v>10257</v>
      </c>
      <c r="E1189" t="s">
        <v>10256</v>
      </c>
      <c r="F1189" t="s">
        <v>2358</v>
      </c>
      <c r="G1189" t="s">
        <v>403</v>
      </c>
      <c r="H1189" t="s">
        <v>598</v>
      </c>
      <c r="I1189" t="s">
        <v>405</v>
      </c>
      <c r="J1189" t="s">
        <v>10258</v>
      </c>
      <c r="K1189" t="s">
        <v>405</v>
      </c>
      <c r="L1189" t="s">
        <v>10259</v>
      </c>
      <c r="M1189" t="s">
        <v>405</v>
      </c>
      <c r="N1189" t="s">
        <v>682</v>
      </c>
      <c r="O1189" t="s">
        <v>10260</v>
      </c>
      <c r="P1189" t="s">
        <v>10261</v>
      </c>
      <c r="Q1189" t="s">
        <v>10262</v>
      </c>
      <c r="R1189" t="s">
        <v>10258</v>
      </c>
      <c r="S1189" t="s">
        <v>405</v>
      </c>
      <c r="T1189" t="s">
        <v>10259</v>
      </c>
      <c r="U1189" t="s">
        <v>10263</v>
      </c>
      <c r="V1189" t="s">
        <v>10264</v>
      </c>
      <c r="W1189" t="s">
        <v>642</v>
      </c>
      <c r="X1189" t="s">
        <v>3407</v>
      </c>
      <c r="Y1189" t="s">
        <v>642</v>
      </c>
      <c r="Z1189" t="s">
        <v>1085</v>
      </c>
      <c r="AA1189" t="s">
        <v>1086</v>
      </c>
      <c r="AB1189" t="s">
        <v>643</v>
      </c>
      <c r="AC1189" t="s">
        <v>10164</v>
      </c>
      <c r="AD1189" t="s">
        <v>643</v>
      </c>
      <c r="AE1189" t="s">
        <v>1089</v>
      </c>
      <c r="AF1189" t="s">
        <v>643</v>
      </c>
      <c r="AG1189" t="s">
        <v>2977</v>
      </c>
      <c r="AH1189" t="s">
        <v>643</v>
      </c>
      <c r="AI1189" t="s">
        <v>4455</v>
      </c>
      <c r="AJ1189" t="s">
        <v>3086</v>
      </c>
      <c r="AK1189" t="s">
        <v>517</v>
      </c>
      <c r="AL1189" t="s">
        <v>518</v>
      </c>
      <c r="AM1189" t="s">
        <v>426</v>
      </c>
      <c r="AN1189" t="s">
        <v>427</v>
      </c>
      <c r="AO1189" t="s">
        <v>593</v>
      </c>
      <c r="AP1189" t="s">
        <v>429</v>
      </c>
      <c r="AQ1189" t="s">
        <v>10265</v>
      </c>
      <c r="AR1189" t="s">
        <v>437</v>
      </c>
      <c r="AS1189" t="s">
        <v>477</v>
      </c>
      <c r="AT1189" t="s">
        <v>431</v>
      </c>
      <c r="AU1189" t="s">
        <v>520</v>
      </c>
      <c r="AV1189" t="s">
        <v>479</v>
      </c>
      <c r="AW1189" t="s">
        <v>521</v>
      </c>
      <c r="AX1189" t="s">
        <v>480</v>
      </c>
      <c r="AY1189" t="s">
        <v>431</v>
      </c>
      <c r="AZ1189" t="s">
        <v>438</v>
      </c>
      <c r="BA1189" t="s">
        <v>438</v>
      </c>
      <c r="BB1189" t="s">
        <v>438</v>
      </c>
      <c r="BC1189" t="s">
        <v>438</v>
      </c>
      <c r="BD1189" t="s">
        <v>439</v>
      </c>
      <c r="BE1189" t="s">
        <v>10266</v>
      </c>
      <c r="BF1189" t="s">
        <v>441</v>
      </c>
      <c r="BG1189" t="s">
        <v>442</v>
      </c>
      <c r="BH1189" t="s">
        <v>442</v>
      </c>
      <c r="BI1189" t="s">
        <v>442</v>
      </c>
      <c r="BJ1189" t="s">
        <v>643</v>
      </c>
      <c r="BK1189" t="s">
        <v>643</v>
      </c>
      <c r="BL1189" t="s">
        <v>643</v>
      </c>
      <c r="BM1189" t="s">
        <v>844</v>
      </c>
      <c r="BN1189" t="s">
        <v>844</v>
      </c>
    </row>
    <row r="1190" spans="1:66">
      <c r="A1190">
        <v>1186</v>
      </c>
      <c r="B1190" t="s">
        <v>186</v>
      </c>
      <c r="C1190" t="s">
        <v>10267</v>
      </c>
      <c r="D1190" t="s">
        <v>10025</v>
      </c>
      <c r="E1190" t="s">
        <v>10268</v>
      </c>
      <c r="F1190" t="s">
        <v>2358</v>
      </c>
      <c r="G1190" t="s">
        <v>403</v>
      </c>
      <c r="H1190" t="s">
        <v>598</v>
      </c>
      <c r="I1190" t="s">
        <v>405</v>
      </c>
      <c r="J1190" t="s">
        <v>10269</v>
      </c>
      <c r="K1190" t="s">
        <v>405</v>
      </c>
      <c r="L1190" t="s">
        <v>10270</v>
      </c>
      <c r="M1190" t="s">
        <v>405</v>
      </c>
      <c r="N1190" t="s">
        <v>457</v>
      </c>
      <c r="O1190" t="s">
        <v>10271</v>
      </c>
      <c r="P1190" t="s">
        <v>5178</v>
      </c>
      <c r="Q1190" t="s">
        <v>10272</v>
      </c>
      <c r="R1190" t="s">
        <v>10269</v>
      </c>
      <c r="S1190" t="s">
        <v>405</v>
      </c>
      <c r="T1190" t="s">
        <v>10270</v>
      </c>
      <c r="U1190" t="s">
        <v>10273</v>
      </c>
      <c r="V1190" t="s">
        <v>10274</v>
      </c>
      <c r="W1190" t="s">
        <v>1179</v>
      </c>
      <c r="X1190" t="s">
        <v>1084</v>
      </c>
      <c r="Y1190" t="s">
        <v>1179</v>
      </c>
      <c r="Z1190" t="s">
        <v>1084</v>
      </c>
      <c r="AA1190" t="s">
        <v>642</v>
      </c>
      <c r="AB1190" t="s">
        <v>643</v>
      </c>
      <c r="AC1190" t="s">
        <v>642</v>
      </c>
      <c r="AD1190" t="s">
        <v>643</v>
      </c>
      <c r="AE1190" t="s">
        <v>642</v>
      </c>
      <c r="AF1190" t="s">
        <v>643</v>
      </c>
      <c r="AG1190" t="s">
        <v>2344</v>
      </c>
      <c r="AH1190" t="s">
        <v>2345</v>
      </c>
      <c r="AI1190" t="s">
        <v>2346</v>
      </c>
      <c r="AJ1190" t="s">
        <v>2405</v>
      </c>
      <c r="AK1190" t="s">
        <v>517</v>
      </c>
      <c r="AL1190" t="s">
        <v>518</v>
      </c>
      <c r="AM1190" t="s">
        <v>426</v>
      </c>
      <c r="AN1190" t="s">
        <v>427</v>
      </c>
      <c r="AO1190" t="s">
        <v>593</v>
      </c>
      <c r="AP1190" t="s">
        <v>429</v>
      </c>
      <c r="AQ1190" t="s">
        <v>6157</v>
      </c>
      <c r="AR1190" t="s">
        <v>431</v>
      </c>
      <c r="AS1190" t="s">
        <v>477</v>
      </c>
      <c r="AT1190" t="s">
        <v>431</v>
      </c>
      <c r="AU1190" t="s">
        <v>520</v>
      </c>
      <c r="AV1190" t="s">
        <v>434</v>
      </c>
      <c r="AW1190" t="s">
        <v>521</v>
      </c>
      <c r="AX1190" t="s">
        <v>521</v>
      </c>
      <c r="AY1190" t="s">
        <v>431</v>
      </c>
      <c r="AZ1190" t="s">
        <v>438</v>
      </c>
      <c r="BA1190" t="s">
        <v>438</v>
      </c>
      <c r="BB1190" t="s">
        <v>438</v>
      </c>
      <c r="BC1190" t="s">
        <v>438</v>
      </c>
      <c r="BD1190" t="s">
        <v>439</v>
      </c>
      <c r="BE1190" t="s">
        <v>10275</v>
      </c>
      <c r="BF1190" t="s">
        <v>441</v>
      </c>
      <c r="BG1190" t="s">
        <v>442</v>
      </c>
      <c r="BH1190" t="s">
        <v>442</v>
      </c>
      <c r="BI1190" t="s">
        <v>438</v>
      </c>
      <c r="BJ1190" t="s">
        <v>2344</v>
      </c>
      <c r="BK1190" t="s">
        <v>2344</v>
      </c>
      <c r="BM1190" t="s">
        <v>1035</v>
      </c>
      <c r="BN1190" t="s">
        <v>1035</v>
      </c>
    </row>
    <row r="1191" spans="1:66">
      <c r="A1191">
        <v>1187</v>
      </c>
      <c r="B1191" t="s">
        <v>1395</v>
      </c>
      <c r="C1191" t="s">
        <v>10276</v>
      </c>
      <c r="D1191" t="s">
        <v>10277</v>
      </c>
      <c r="BM1191" t="s">
        <v>444</v>
      </c>
      <c r="BN1191" t="s">
        <v>444</v>
      </c>
    </row>
    <row r="1192" spans="1:66">
      <c r="A1192">
        <v>1188</v>
      </c>
      <c r="B1192" t="s">
        <v>1395</v>
      </c>
      <c r="C1192" t="s">
        <v>10278</v>
      </c>
      <c r="D1192" t="s">
        <v>10279</v>
      </c>
      <c r="BM1192" t="s">
        <v>444</v>
      </c>
      <c r="BN1192" t="s">
        <v>444</v>
      </c>
    </row>
    <row r="1193" spans="1:66">
      <c r="A1193">
        <v>1189</v>
      </c>
      <c r="B1193" t="s">
        <v>1395</v>
      </c>
      <c r="C1193" t="s">
        <v>10280</v>
      </c>
      <c r="D1193" t="s">
        <v>10279</v>
      </c>
      <c r="BM1193" t="s">
        <v>485</v>
      </c>
      <c r="BN1193" t="s">
        <v>444</v>
      </c>
    </row>
    <row r="1194" spans="1:66">
      <c r="A1194">
        <v>1190</v>
      </c>
      <c r="B1194" t="s">
        <v>1395</v>
      </c>
      <c r="C1194" t="s">
        <v>10281</v>
      </c>
      <c r="D1194" t="s">
        <v>10282</v>
      </c>
      <c r="BM1194" t="s">
        <v>845</v>
      </c>
      <c r="BN1194" t="s">
        <v>444</v>
      </c>
    </row>
    <row r="1195" spans="1:66">
      <c r="A1195">
        <v>1191</v>
      </c>
      <c r="B1195" t="s">
        <v>186</v>
      </c>
      <c r="C1195" t="s">
        <v>10283</v>
      </c>
      <c r="D1195" t="s">
        <v>10284</v>
      </c>
      <c r="E1195" t="s">
        <v>10285</v>
      </c>
      <c r="F1195" t="s">
        <v>2358</v>
      </c>
      <c r="G1195" t="s">
        <v>403</v>
      </c>
      <c r="H1195" t="s">
        <v>1171</v>
      </c>
      <c r="I1195" t="s">
        <v>405</v>
      </c>
      <c r="J1195" t="s">
        <v>10286</v>
      </c>
      <c r="K1195" t="s">
        <v>405</v>
      </c>
      <c r="L1195" t="s">
        <v>10287</v>
      </c>
      <c r="M1195" t="s">
        <v>405</v>
      </c>
      <c r="N1195" t="s">
        <v>682</v>
      </c>
      <c r="O1195" t="s">
        <v>10288</v>
      </c>
      <c r="P1195" t="s">
        <v>10289</v>
      </c>
      <c r="Q1195" t="s">
        <v>10290</v>
      </c>
      <c r="R1195" t="s">
        <v>10286</v>
      </c>
      <c r="S1195" t="s">
        <v>405</v>
      </c>
      <c r="T1195" t="s">
        <v>10287</v>
      </c>
      <c r="U1195" t="s">
        <v>10291</v>
      </c>
      <c r="V1195" t="s">
        <v>10292</v>
      </c>
      <c r="W1195" t="s">
        <v>2523</v>
      </c>
      <c r="X1195" t="s">
        <v>4423</v>
      </c>
      <c r="Y1195" t="s">
        <v>1905</v>
      </c>
      <c r="Z1195" t="s">
        <v>1085</v>
      </c>
      <c r="AA1195" t="s">
        <v>1090</v>
      </c>
      <c r="AB1195" t="s">
        <v>2746</v>
      </c>
      <c r="AC1195" t="s">
        <v>1886</v>
      </c>
      <c r="AD1195" t="s">
        <v>3602</v>
      </c>
      <c r="AE1195" t="s">
        <v>1622</v>
      </c>
      <c r="AF1195" t="s">
        <v>1635</v>
      </c>
      <c r="AG1195" t="s">
        <v>1491</v>
      </c>
      <c r="AH1195" t="s">
        <v>4633</v>
      </c>
      <c r="AI1195" t="s">
        <v>3627</v>
      </c>
      <c r="AJ1195" t="s">
        <v>3628</v>
      </c>
      <c r="AK1195" t="s">
        <v>517</v>
      </c>
      <c r="AL1195" t="s">
        <v>518</v>
      </c>
      <c r="AM1195" t="s">
        <v>426</v>
      </c>
      <c r="AN1195" t="s">
        <v>427</v>
      </c>
      <c r="AO1195" t="s">
        <v>428</v>
      </c>
      <c r="AP1195" t="s">
        <v>5117</v>
      </c>
      <c r="AQ1195" t="s">
        <v>10293</v>
      </c>
      <c r="AR1195" t="s">
        <v>431</v>
      </c>
      <c r="AS1195" t="s">
        <v>10294</v>
      </c>
      <c r="AT1195" t="s">
        <v>431</v>
      </c>
      <c r="AU1195" t="s">
        <v>405</v>
      </c>
      <c r="AV1195" t="s">
        <v>405</v>
      </c>
      <c r="AW1195" t="s">
        <v>623</v>
      </c>
      <c r="AX1195" t="s">
        <v>623</v>
      </c>
      <c r="AY1195" t="s">
        <v>431</v>
      </c>
      <c r="AZ1195" t="s">
        <v>438</v>
      </c>
      <c r="BA1195" t="s">
        <v>438</v>
      </c>
      <c r="BB1195" t="s">
        <v>438</v>
      </c>
      <c r="BC1195" t="s">
        <v>438</v>
      </c>
      <c r="BD1195" t="s">
        <v>439</v>
      </c>
      <c r="BE1195" t="s">
        <v>10295</v>
      </c>
      <c r="BF1195" t="s">
        <v>441</v>
      </c>
      <c r="BG1195" t="s">
        <v>442</v>
      </c>
      <c r="BH1195" t="s">
        <v>438</v>
      </c>
      <c r="BI1195" t="s">
        <v>438</v>
      </c>
      <c r="BJ1195" t="s">
        <v>4633</v>
      </c>
      <c r="BM1195" t="s">
        <v>443</v>
      </c>
      <c r="BN1195" t="s">
        <v>485</v>
      </c>
    </row>
    <row r="1196" spans="1:66">
      <c r="A1196">
        <v>1192</v>
      </c>
      <c r="B1196" t="s">
        <v>186</v>
      </c>
      <c r="C1196" t="s">
        <v>10296</v>
      </c>
      <c r="D1196" t="s">
        <v>10297</v>
      </c>
      <c r="E1196" t="s">
        <v>10298</v>
      </c>
      <c r="F1196" t="s">
        <v>2358</v>
      </c>
      <c r="G1196" t="s">
        <v>403</v>
      </c>
      <c r="H1196" t="s">
        <v>814</v>
      </c>
      <c r="I1196" t="s">
        <v>405</v>
      </c>
      <c r="J1196" t="s">
        <v>10299</v>
      </c>
      <c r="K1196" t="s">
        <v>405</v>
      </c>
      <c r="L1196" t="s">
        <v>10300</v>
      </c>
      <c r="M1196" t="s">
        <v>4626</v>
      </c>
      <c r="N1196" t="s">
        <v>10301</v>
      </c>
      <c r="O1196" t="s">
        <v>10302</v>
      </c>
      <c r="P1196" t="s">
        <v>10303</v>
      </c>
      <c r="Q1196" t="s">
        <v>10304</v>
      </c>
      <c r="R1196" t="s">
        <v>10299</v>
      </c>
      <c r="S1196" t="s">
        <v>405</v>
      </c>
      <c r="T1196" t="s">
        <v>10300</v>
      </c>
      <c r="U1196" t="s">
        <v>10305</v>
      </c>
      <c r="V1196" t="s">
        <v>10306</v>
      </c>
      <c r="W1196" t="s">
        <v>975</v>
      </c>
      <c r="X1196" t="s">
        <v>1084</v>
      </c>
      <c r="Y1196" t="s">
        <v>642</v>
      </c>
      <c r="Z1196" t="s">
        <v>4015</v>
      </c>
      <c r="AA1196" t="s">
        <v>1087</v>
      </c>
      <c r="AB1196" t="s">
        <v>1266</v>
      </c>
      <c r="AC1196" t="s">
        <v>1886</v>
      </c>
      <c r="AD1196" t="s">
        <v>2419</v>
      </c>
      <c r="AE1196" t="s">
        <v>2526</v>
      </c>
      <c r="AF1196" t="s">
        <v>2540</v>
      </c>
      <c r="AG1196" t="s">
        <v>10006</v>
      </c>
      <c r="AH1196" t="s">
        <v>2452</v>
      </c>
      <c r="AI1196" t="s">
        <v>2539</v>
      </c>
      <c r="AJ1196" t="s">
        <v>3791</v>
      </c>
      <c r="AK1196" t="s">
        <v>517</v>
      </c>
      <c r="AL1196" t="s">
        <v>518</v>
      </c>
      <c r="AM1196" t="s">
        <v>426</v>
      </c>
      <c r="AN1196" t="s">
        <v>427</v>
      </c>
      <c r="AO1196" t="s">
        <v>428</v>
      </c>
      <c r="AP1196" t="s">
        <v>10307</v>
      </c>
      <c r="AQ1196" t="s">
        <v>10308</v>
      </c>
      <c r="AR1196" t="s">
        <v>431</v>
      </c>
      <c r="AS1196" t="s">
        <v>432</v>
      </c>
      <c r="AT1196" t="s">
        <v>431</v>
      </c>
      <c r="AU1196" t="s">
        <v>405</v>
      </c>
      <c r="AV1196" t="s">
        <v>405</v>
      </c>
      <c r="AW1196" t="s">
        <v>623</v>
      </c>
      <c r="AX1196" t="s">
        <v>623</v>
      </c>
      <c r="AY1196" t="s">
        <v>431</v>
      </c>
      <c r="AZ1196" t="s">
        <v>438</v>
      </c>
      <c r="BA1196" t="s">
        <v>438</v>
      </c>
      <c r="BB1196" t="s">
        <v>438</v>
      </c>
      <c r="BC1196" t="s">
        <v>438</v>
      </c>
      <c r="BD1196" t="s">
        <v>439</v>
      </c>
      <c r="BE1196" t="s">
        <v>1708</v>
      </c>
      <c r="BF1196" t="s">
        <v>1006</v>
      </c>
      <c r="BG1196" t="s">
        <v>442</v>
      </c>
      <c r="BH1196" t="s">
        <v>438</v>
      </c>
      <c r="BI1196" t="s">
        <v>438</v>
      </c>
      <c r="BJ1196" t="s">
        <v>2452</v>
      </c>
      <c r="BM1196" t="s">
        <v>485</v>
      </c>
      <c r="BN1196" t="s">
        <v>447</v>
      </c>
    </row>
    <row r="1197" spans="1:66">
      <c r="A1197">
        <v>1193</v>
      </c>
      <c r="B1197" t="s">
        <v>1395</v>
      </c>
      <c r="C1197" t="s">
        <v>10309</v>
      </c>
      <c r="D1197" t="s">
        <v>10310</v>
      </c>
      <c r="BM1197" t="s">
        <v>491</v>
      </c>
      <c r="BN1197" t="s">
        <v>444</v>
      </c>
    </row>
    <row r="1198" spans="1:66">
      <c r="A1198">
        <v>1194</v>
      </c>
      <c r="B1198" t="s">
        <v>1395</v>
      </c>
      <c r="C1198" t="s">
        <v>10311</v>
      </c>
      <c r="D1198" t="s">
        <v>10312</v>
      </c>
      <c r="BM1198" t="s">
        <v>845</v>
      </c>
      <c r="BN1198" t="s">
        <v>444</v>
      </c>
    </row>
    <row r="1199" spans="1:66">
      <c r="A1199">
        <v>1195</v>
      </c>
      <c r="B1199" t="s">
        <v>1395</v>
      </c>
      <c r="C1199" t="s">
        <v>10313</v>
      </c>
      <c r="D1199" t="s">
        <v>10312</v>
      </c>
      <c r="BM1199" t="s">
        <v>491</v>
      </c>
      <c r="BN1199" t="s">
        <v>444</v>
      </c>
    </row>
    <row r="1200" spans="1:66">
      <c r="A1200">
        <v>1196</v>
      </c>
      <c r="B1200" t="s">
        <v>1395</v>
      </c>
      <c r="C1200" t="s">
        <v>10314</v>
      </c>
      <c r="D1200" t="s">
        <v>10315</v>
      </c>
      <c r="BM1200" t="s">
        <v>844</v>
      </c>
      <c r="BN1200" t="s">
        <v>844</v>
      </c>
    </row>
    <row r="1201" spans="1:66">
      <c r="A1201">
        <v>1197</v>
      </c>
      <c r="B1201" t="s">
        <v>186</v>
      </c>
      <c r="C1201" t="s">
        <v>10316</v>
      </c>
      <c r="D1201" t="s">
        <v>10317</v>
      </c>
      <c r="E1201" t="s">
        <v>10318</v>
      </c>
      <c r="F1201" t="s">
        <v>2358</v>
      </c>
      <c r="G1201" t="s">
        <v>403</v>
      </c>
      <c r="H1201" t="s">
        <v>1171</v>
      </c>
      <c r="I1201" t="s">
        <v>405</v>
      </c>
      <c r="J1201" t="s">
        <v>405</v>
      </c>
      <c r="K1201" t="s">
        <v>405</v>
      </c>
      <c r="L1201" t="s">
        <v>10319</v>
      </c>
      <c r="M1201" t="s">
        <v>405</v>
      </c>
      <c r="N1201" t="s">
        <v>10320</v>
      </c>
      <c r="O1201" t="s">
        <v>10321</v>
      </c>
      <c r="P1201" t="s">
        <v>560</v>
      </c>
      <c r="Q1201" t="s">
        <v>5016</v>
      </c>
      <c r="R1201" t="s">
        <v>405</v>
      </c>
      <c r="S1201" t="s">
        <v>405</v>
      </c>
      <c r="T1201" t="s">
        <v>10319</v>
      </c>
      <c r="U1201" t="s">
        <v>10322</v>
      </c>
      <c r="V1201" t="s">
        <v>10323</v>
      </c>
      <c r="W1201" t="s">
        <v>3026</v>
      </c>
      <c r="X1201" t="s">
        <v>3745</v>
      </c>
      <c r="Y1201" t="s">
        <v>3026</v>
      </c>
      <c r="Z1201" t="s">
        <v>3745</v>
      </c>
      <c r="AA1201" t="s">
        <v>977</v>
      </c>
      <c r="AB1201" t="s">
        <v>2685</v>
      </c>
      <c r="AC1201" t="s">
        <v>2554</v>
      </c>
      <c r="AD1201" t="s">
        <v>2510</v>
      </c>
      <c r="AE1201" t="s">
        <v>2510</v>
      </c>
      <c r="AF1201" t="s">
        <v>2763</v>
      </c>
      <c r="AG1201" t="s">
        <v>2419</v>
      </c>
      <c r="AH1201" t="s">
        <v>2763</v>
      </c>
      <c r="AI1201" t="s">
        <v>2419</v>
      </c>
      <c r="AJ1201" t="s">
        <v>643</v>
      </c>
      <c r="AK1201" t="s">
        <v>517</v>
      </c>
      <c r="AL1201" t="s">
        <v>518</v>
      </c>
      <c r="AM1201" t="s">
        <v>474</v>
      </c>
      <c r="AN1201" t="s">
        <v>427</v>
      </c>
      <c r="AO1201" t="s">
        <v>428</v>
      </c>
      <c r="AP1201" t="s">
        <v>8429</v>
      </c>
      <c r="AQ1201" t="s">
        <v>573</v>
      </c>
      <c r="AR1201" t="s">
        <v>431</v>
      </c>
      <c r="AS1201" t="s">
        <v>477</v>
      </c>
      <c r="AT1201" t="s">
        <v>431</v>
      </c>
      <c r="AU1201" t="s">
        <v>405</v>
      </c>
      <c r="AV1201" t="s">
        <v>405</v>
      </c>
      <c r="AW1201" t="s">
        <v>623</v>
      </c>
      <c r="AX1201" t="s">
        <v>623</v>
      </c>
      <c r="AY1201" t="s">
        <v>437</v>
      </c>
      <c r="AZ1201" t="s">
        <v>438</v>
      </c>
      <c r="BA1201" t="s">
        <v>438</v>
      </c>
      <c r="BB1201" t="s">
        <v>438</v>
      </c>
      <c r="BC1201" t="s">
        <v>438</v>
      </c>
      <c r="BD1201" t="s">
        <v>439</v>
      </c>
      <c r="BE1201" t="s">
        <v>573</v>
      </c>
      <c r="BF1201" t="s">
        <v>441</v>
      </c>
      <c r="BG1201" t="s">
        <v>442</v>
      </c>
      <c r="BH1201" t="s">
        <v>438</v>
      </c>
      <c r="BI1201" t="s">
        <v>438</v>
      </c>
      <c r="BJ1201" t="s">
        <v>2763</v>
      </c>
      <c r="BM1201" t="s">
        <v>1035</v>
      </c>
      <c r="BN1201" t="s">
        <v>491</v>
      </c>
    </row>
    <row r="1202" spans="1:66">
      <c r="A1202">
        <v>1198</v>
      </c>
      <c r="B1202" t="s">
        <v>186</v>
      </c>
      <c r="C1202" t="s">
        <v>10324</v>
      </c>
      <c r="D1202" t="s">
        <v>10325</v>
      </c>
      <c r="E1202" t="s">
        <v>10326</v>
      </c>
      <c r="F1202" t="s">
        <v>2358</v>
      </c>
      <c r="G1202" t="s">
        <v>403</v>
      </c>
      <c r="H1202" t="s">
        <v>1256</v>
      </c>
      <c r="I1202" t="s">
        <v>405</v>
      </c>
      <c r="J1202" t="s">
        <v>405</v>
      </c>
      <c r="K1202" t="s">
        <v>405</v>
      </c>
      <c r="L1202" t="s">
        <v>10327</v>
      </c>
      <c r="M1202" t="s">
        <v>405</v>
      </c>
      <c r="N1202" t="s">
        <v>10328</v>
      </c>
      <c r="O1202" t="s">
        <v>10329</v>
      </c>
      <c r="P1202" t="s">
        <v>10330</v>
      </c>
      <c r="Q1202" t="s">
        <v>10331</v>
      </c>
      <c r="R1202" t="s">
        <v>405</v>
      </c>
      <c r="S1202" t="s">
        <v>405</v>
      </c>
      <c r="T1202" t="s">
        <v>10327</v>
      </c>
      <c r="U1202" t="s">
        <v>10332</v>
      </c>
      <c r="V1202" t="s">
        <v>10333</v>
      </c>
      <c r="W1202" t="s">
        <v>1838</v>
      </c>
      <c r="X1202" t="s">
        <v>1085</v>
      </c>
      <c r="Y1202" t="s">
        <v>1838</v>
      </c>
      <c r="Z1202" t="s">
        <v>1085</v>
      </c>
      <c r="AA1202" t="s">
        <v>1086</v>
      </c>
      <c r="AB1202" t="s">
        <v>2580</v>
      </c>
      <c r="AC1202" t="s">
        <v>1086</v>
      </c>
      <c r="AD1202" t="s">
        <v>2580</v>
      </c>
      <c r="AE1202" t="s">
        <v>643</v>
      </c>
      <c r="AF1202" t="s">
        <v>2951</v>
      </c>
      <c r="AG1202" t="s">
        <v>3539</v>
      </c>
      <c r="AH1202" t="s">
        <v>3539</v>
      </c>
      <c r="AI1202" t="s">
        <v>2717</v>
      </c>
      <c r="AJ1202" t="s">
        <v>2718</v>
      </c>
      <c r="AK1202" t="s">
        <v>517</v>
      </c>
      <c r="AL1202" t="s">
        <v>592</v>
      </c>
      <c r="AM1202" t="s">
        <v>426</v>
      </c>
      <c r="AN1202" t="s">
        <v>427</v>
      </c>
      <c r="AO1202" t="s">
        <v>428</v>
      </c>
      <c r="AP1202" t="s">
        <v>8295</v>
      </c>
      <c r="AQ1202" t="s">
        <v>1898</v>
      </c>
      <c r="AR1202" t="s">
        <v>431</v>
      </c>
      <c r="AS1202" t="s">
        <v>5349</v>
      </c>
      <c r="AT1202" t="s">
        <v>431</v>
      </c>
      <c r="AU1202" t="s">
        <v>405</v>
      </c>
      <c r="AV1202" t="s">
        <v>405</v>
      </c>
      <c r="AW1202" t="s">
        <v>623</v>
      </c>
      <c r="AX1202" t="s">
        <v>623</v>
      </c>
      <c r="AY1202" t="s">
        <v>431</v>
      </c>
      <c r="AZ1202" t="s">
        <v>438</v>
      </c>
      <c r="BA1202" t="s">
        <v>438</v>
      </c>
      <c r="BB1202" t="s">
        <v>438</v>
      </c>
      <c r="BC1202" t="s">
        <v>438</v>
      </c>
      <c r="BD1202" t="s">
        <v>439</v>
      </c>
      <c r="BE1202" t="s">
        <v>6425</v>
      </c>
      <c r="BF1202" t="s">
        <v>441</v>
      </c>
      <c r="BG1202" t="s">
        <v>442</v>
      </c>
      <c r="BH1202" t="s">
        <v>442</v>
      </c>
      <c r="BI1202" t="s">
        <v>438</v>
      </c>
      <c r="BJ1202" t="s">
        <v>3539</v>
      </c>
      <c r="BK1202" t="s">
        <v>3539</v>
      </c>
      <c r="BM1202" t="s">
        <v>845</v>
      </c>
      <c r="BN1202" t="s">
        <v>447</v>
      </c>
    </row>
    <row r="1203" spans="1:66">
      <c r="A1203">
        <v>1199</v>
      </c>
      <c r="B1203" t="s">
        <v>186</v>
      </c>
      <c r="C1203" t="s">
        <v>10334</v>
      </c>
      <c r="D1203" t="s">
        <v>10317</v>
      </c>
      <c r="E1203" t="s">
        <v>10334</v>
      </c>
      <c r="F1203" t="s">
        <v>2358</v>
      </c>
      <c r="G1203" t="s">
        <v>403</v>
      </c>
      <c r="H1203" t="s">
        <v>1171</v>
      </c>
      <c r="I1203" t="s">
        <v>405</v>
      </c>
      <c r="J1203" t="s">
        <v>405</v>
      </c>
      <c r="K1203" t="s">
        <v>405</v>
      </c>
      <c r="L1203" t="s">
        <v>10319</v>
      </c>
      <c r="M1203" t="s">
        <v>405</v>
      </c>
      <c r="N1203" t="s">
        <v>10320</v>
      </c>
      <c r="O1203" t="s">
        <v>10335</v>
      </c>
      <c r="P1203" t="s">
        <v>1881</v>
      </c>
      <c r="Q1203" t="s">
        <v>5016</v>
      </c>
      <c r="R1203" t="s">
        <v>405</v>
      </c>
      <c r="S1203" t="s">
        <v>405</v>
      </c>
      <c r="T1203" t="s">
        <v>10319</v>
      </c>
      <c r="U1203" t="s">
        <v>10336</v>
      </c>
      <c r="V1203" t="s">
        <v>10337</v>
      </c>
      <c r="W1203" t="s">
        <v>1106</v>
      </c>
      <c r="X1203" t="s">
        <v>3745</v>
      </c>
      <c r="Y1203" t="s">
        <v>1106</v>
      </c>
      <c r="Z1203" t="s">
        <v>3745</v>
      </c>
      <c r="AA1203" t="s">
        <v>977</v>
      </c>
      <c r="AB1203" t="s">
        <v>2685</v>
      </c>
      <c r="AC1203" t="s">
        <v>2554</v>
      </c>
      <c r="AD1203" t="s">
        <v>3648</v>
      </c>
      <c r="AE1203" t="s">
        <v>2510</v>
      </c>
      <c r="AF1203" t="s">
        <v>2763</v>
      </c>
      <c r="AG1203" t="s">
        <v>2419</v>
      </c>
      <c r="AH1203" t="s">
        <v>2763</v>
      </c>
      <c r="AI1203" t="s">
        <v>2419</v>
      </c>
      <c r="AJ1203" t="s">
        <v>643</v>
      </c>
      <c r="AK1203" t="s">
        <v>517</v>
      </c>
      <c r="AL1203" t="s">
        <v>518</v>
      </c>
      <c r="AM1203" t="s">
        <v>474</v>
      </c>
      <c r="AN1203" t="s">
        <v>427</v>
      </c>
      <c r="AO1203" t="s">
        <v>428</v>
      </c>
      <c r="AP1203" t="s">
        <v>985</v>
      </c>
      <c r="AQ1203" t="s">
        <v>5679</v>
      </c>
      <c r="AR1203" t="s">
        <v>431</v>
      </c>
      <c r="AS1203" t="s">
        <v>548</v>
      </c>
      <c r="AT1203" t="s">
        <v>431</v>
      </c>
      <c r="AU1203" t="s">
        <v>405</v>
      </c>
      <c r="AV1203" t="s">
        <v>405</v>
      </c>
      <c r="AW1203" t="s">
        <v>623</v>
      </c>
      <c r="AX1203" t="s">
        <v>623</v>
      </c>
      <c r="AY1203" t="s">
        <v>431</v>
      </c>
      <c r="AZ1203" t="s">
        <v>438</v>
      </c>
      <c r="BA1203" t="s">
        <v>438</v>
      </c>
      <c r="BB1203" t="s">
        <v>438</v>
      </c>
      <c r="BC1203" t="s">
        <v>438</v>
      </c>
      <c r="BD1203" t="s">
        <v>439</v>
      </c>
      <c r="BE1203" t="s">
        <v>10338</v>
      </c>
      <c r="BF1203" t="s">
        <v>441</v>
      </c>
      <c r="BG1203" t="s">
        <v>442</v>
      </c>
      <c r="BH1203" t="s">
        <v>438</v>
      </c>
      <c r="BI1203" t="s">
        <v>438</v>
      </c>
      <c r="BJ1203" t="s">
        <v>2763</v>
      </c>
      <c r="BM1203" t="s">
        <v>444</v>
      </c>
      <c r="BN1203" t="s">
        <v>444</v>
      </c>
    </row>
    <row r="1204" spans="1:66">
      <c r="A1204">
        <v>1200</v>
      </c>
      <c r="B1204" t="s">
        <v>186</v>
      </c>
      <c r="C1204" t="s">
        <v>10339</v>
      </c>
      <c r="D1204" t="s">
        <v>10340</v>
      </c>
      <c r="E1204" t="s">
        <v>10341</v>
      </c>
      <c r="F1204" t="s">
        <v>2358</v>
      </c>
      <c r="G1204" t="s">
        <v>403</v>
      </c>
      <c r="H1204" t="s">
        <v>796</v>
      </c>
      <c r="I1204" t="s">
        <v>405</v>
      </c>
      <c r="J1204" t="s">
        <v>405</v>
      </c>
      <c r="K1204" t="s">
        <v>405</v>
      </c>
      <c r="L1204" t="s">
        <v>10342</v>
      </c>
      <c r="M1204" t="s">
        <v>405</v>
      </c>
      <c r="N1204" t="s">
        <v>10343</v>
      </c>
      <c r="O1204" t="s">
        <v>405</v>
      </c>
      <c r="P1204" t="s">
        <v>10344</v>
      </c>
      <c r="Q1204" t="s">
        <v>5016</v>
      </c>
      <c r="R1204" t="s">
        <v>405</v>
      </c>
      <c r="S1204" t="s">
        <v>405</v>
      </c>
      <c r="T1204" t="s">
        <v>10342</v>
      </c>
      <c r="U1204" t="s">
        <v>10345</v>
      </c>
      <c r="V1204" t="s">
        <v>10346</v>
      </c>
      <c r="W1204" t="s">
        <v>1838</v>
      </c>
      <c r="X1204" t="s">
        <v>1621</v>
      </c>
      <c r="Y1204" t="s">
        <v>1838</v>
      </c>
      <c r="Z1204" t="s">
        <v>1621</v>
      </c>
      <c r="AA1204" t="s">
        <v>2523</v>
      </c>
      <c r="AB1204" t="s">
        <v>643</v>
      </c>
      <c r="AC1204" t="s">
        <v>2344</v>
      </c>
      <c r="AD1204" t="s">
        <v>2978</v>
      </c>
      <c r="AE1204" t="s">
        <v>2950</v>
      </c>
      <c r="AF1204" t="s">
        <v>7451</v>
      </c>
      <c r="AG1204" t="s">
        <v>2490</v>
      </c>
      <c r="AH1204" t="s">
        <v>3127</v>
      </c>
      <c r="AI1204" t="s">
        <v>3538</v>
      </c>
      <c r="AJ1204" t="s">
        <v>3127</v>
      </c>
      <c r="AK1204" t="s">
        <v>517</v>
      </c>
      <c r="AL1204" t="s">
        <v>518</v>
      </c>
      <c r="AM1204" t="s">
        <v>474</v>
      </c>
      <c r="AN1204" t="s">
        <v>427</v>
      </c>
      <c r="AO1204" t="s">
        <v>428</v>
      </c>
      <c r="AP1204" t="s">
        <v>10347</v>
      </c>
      <c r="AQ1204" t="s">
        <v>573</v>
      </c>
      <c r="AR1204" t="s">
        <v>431</v>
      </c>
      <c r="AS1204" t="s">
        <v>10348</v>
      </c>
      <c r="AT1204" t="s">
        <v>431</v>
      </c>
      <c r="AU1204" t="s">
        <v>405</v>
      </c>
      <c r="AV1204" t="s">
        <v>405</v>
      </c>
      <c r="AW1204" t="s">
        <v>623</v>
      </c>
      <c r="AX1204" t="s">
        <v>623</v>
      </c>
      <c r="AY1204" t="s">
        <v>431</v>
      </c>
      <c r="AZ1204" t="s">
        <v>438</v>
      </c>
      <c r="BA1204" t="s">
        <v>438</v>
      </c>
      <c r="BB1204" t="s">
        <v>438</v>
      </c>
      <c r="BC1204" t="s">
        <v>438</v>
      </c>
      <c r="BD1204" t="s">
        <v>439</v>
      </c>
      <c r="BE1204" t="s">
        <v>573</v>
      </c>
      <c r="BF1204" t="s">
        <v>441</v>
      </c>
      <c r="BG1204" t="s">
        <v>442</v>
      </c>
      <c r="BH1204" t="s">
        <v>442</v>
      </c>
      <c r="BI1204" t="s">
        <v>442</v>
      </c>
      <c r="BJ1204" t="s">
        <v>3127</v>
      </c>
      <c r="BK1204" t="s">
        <v>3127</v>
      </c>
      <c r="BL1204" t="s">
        <v>3127</v>
      </c>
      <c r="BM1204" t="s">
        <v>845</v>
      </c>
      <c r="BN1204" t="s">
        <v>447</v>
      </c>
    </row>
  </sheetData>
  <mergeCells count="53">
    <mergeCell ref="BN1:BN4"/>
    <mergeCell ref="BJ2:BL3"/>
    <mergeCell ref="AL2:AL4"/>
    <mergeCell ref="AV2:AV4"/>
    <mergeCell ref="G1:G4"/>
    <mergeCell ref="AZ2:BC3"/>
    <mergeCell ref="BD2:BD4"/>
    <mergeCell ref="AG3:AH3"/>
    <mergeCell ref="AI3:AJ3"/>
    <mergeCell ref="M2:N3"/>
    <mergeCell ref="AA2:AB2"/>
    <mergeCell ref="BG2:BI3"/>
    <mergeCell ref="AC2:AD2"/>
    <mergeCell ref="AQ2:AQ4"/>
    <mergeCell ref="AS2:AS4"/>
    <mergeCell ref="AR1:AY1"/>
    <mergeCell ref="BM1:BM4"/>
    <mergeCell ref="AE3:AF3"/>
    <mergeCell ref="U1:AJ1"/>
    <mergeCell ref="AT2:AT4"/>
    <mergeCell ref="AK2:AK4"/>
    <mergeCell ref="V2:V4"/>
    <mergeCell ref="AM2:AM4"/>
    <mergeCell ref="BF2:BF4"/>
    <mergeCell ref="AU2:AU4"/>
    <mergeCell ref="AW2:AX3"/>
    <mergeCell ref="AO2:AO4"/>
    <mergeCell ref="W3:X3"/>
    <mergeCell ref="AZ1:BF1"/>
    <mergeCell ref="U2:U4"/>
    <mergeCell ref="AK1:AQ1"/>
    <mergeCell ref="AY2:AY4"/>
    <mergeCell ref="A1:A4"/>
    <mergeCell ref="AR2:AR4"/>
    <mergeCell ref="C1:C4"/>
    <mergeCell ref="E1:E4"/>
    <mergeCell ref="M1:T1"/>
    <mergeCell ref="AC3:AD3"/>
    <mergeCell ref="B1:B4"/>
    <mergeCell ref="I2:I4"/>
    <mergeCell ref="D1:D4"/>
    <mergeCell ref="F1:F4"/>
    <mergeCell ref="H1:H4"/>
    <mergeCell ref="W2:Z2"/>
    <mergeCell ref="J2:L3"/>
    <mergeCell ref="BG1:BL1"/>
    <mergeCell ref="I1:L1"/>
    <mergeCell ref="Y3:Z3"/>
    <mergeCell ref="BE2:BE4"/>
    <mergeCell ref="AN2:AN4"/>
    <mergeCell ref="AP2:AP4"/>
    <mergeCell ref="O2:T3"/>
    <mergeCell ref="AE2:A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2022_Minsel</vt:lpstr>
      <vt:lpstr>2022_Mitra</vt:lpstr>
      <vt:lpstr>2021_Minsel</vt:lpstr>
      <vt:lpstr>2021_Mitra</vt:lpstr>
      <vt:lpstr>Template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Bernaldo Napitupulu</dc:creator>
  <cp:lastModifiedBy>Bernaldo Napitupulu</cp:lastModifiedBy>
  <dcterms:created xsi:type="dcterms:W3CDTF">2023-12-04T00:42:23Z</dcterms:created>
  <dcterms:modified xsi:type="dcterms:W3CDTF">2023-12-14T08:07:40Z</dcterms:modified>
</cp:coreProperties>
</file>