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 activeTab="2"/>
  </bookViews>
  <sheets>
    <sheet name="11.0" sheetId="1" r:id="rId1"/>
    <sheet name="12.0" sheetId="4" r:id="rId2"/>
    <sheet name="13.0" sheetId="5" r:id="rId3"/>
    <sheet name="ref_tipo_dato" sheetId="6" r:id="rId4"/>
  </sheets>
  <definedNames>
    <definedName name="_xlnm._FilterDatabase" localSheetId="0" hidden="1">'11.0'!$A$1:$E$33</definedName>
    <definedName name="_xlnm._FilterDatabase" localSheetId="1" hidden="1">'12.0'!$A$1:$F$30</definedName>
    <definedName name="_xlnm._FilterDatabase" localSheetId="2" hidden="1">'13.0'!$A$1:$G$24</definedName>
    <definedName name="ref_tipo_dato" localSheetId="3">ref_tipo_dato!$A$1:$E$27</definedName>
  </definedNames>
  <calcPr calcId="162913"/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" i="5"/>
  <c r="J2" i="5"/>
  <c r="N1" i="5"/>
  <c r="M7" i="5" l="1"/>
  <c r="M8" i="5"/>
  <c r="M9" i="5"/>
  <c r="M13" i="5"/>
  <c r="M14" i="5"/>
  <c r="M16" i="5"/>
  <c r="M17" i="5"/>
  <c r="M18" i="5"/>
  <c r="M19" i="5"/>
  <c r="M20" i="5"/>
  <c r="M21" i="5"/>
  <c r="M22" i="5"/>
  <c r="M2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M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M4" i="5" l="1"/>
  <c r="M25" i="5"/>
  <c r="M3" i="5"/>
  <c r="M2" i="5"/>
  <c r="M10" i="5"/>
  <c r="M11" i="5"/>
  <c r="M24" i="5"/>
  <c r="M23" i="5"/>
  <c r="M15" i="5"/>
  <c r="M6" i="5"/>
  <c r="M5" i="5"/>
  <c r="M12" i="5"/>
  <c r="C25" i="5"/>
  <c r="C26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L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I1" i="4"/>
  <c r="I3" i="4" s="1"/>
  <c r="H1" i="4"/>
  <c r="H31" i="4"/>
  <c r="C31" i="4"/>
  <c r="H30" i="4"/>
  <c r="C30" i="4"/>
  <c r="H29" i="4"/>
  <c r="C29" i="4"/>
  <c r="H28" i="4"/>
  <c r="C28" i="4"/>
  <c r="H27" i="4"/>
  <c r="C27" i="4"/>
  <c r="H26" i="4"/>
  <c r="C26" i="4"/>
  <c r="H25" i="4"/>
  <c r="C25" i="4"/>
  <c r="H24" i="4"/>
  <c r="C24" i="4"/>
  <c r="H23" i="4"/>
  <c r="C23" i="4"/>
  <c r="H22" i="4"/>
  <c r="C22" i="4"/>
  <c r="H21" i="4"/>
  <c r="C21" i="4"/>
  <c r="H20" i="4"/>
  <c r="C20" i="4"/>
  <c r="H19" i="4"/>
  <c r="C19" i="4"/>
  <c r="H18" i="4"/>
  <c r="C18" i="4"/>
  <c r="H17" i="4"/>
  <c r="C17" i="4"/>
  <c r="H16" i="4"/>
  <c r="C16" i="4"/>
  <c r="H15" i="4"/>
  <c r="C15" i="4"/>
  <c r="H14" i="4"/>
  <c r="C14" i="4"/>
  <c r="H13" i="4"/>
  <c r="C13" i="4"/>
  <c r="H12" i="4"/>
  <c r="C12" i="4"/>
  <c r="H11" i="4"/>
  <c r="C11" i="4"/>
  <c r="H10" i="4"/>
  <c r="C10" i="4"/>
  <c r="H9" i="4"/>
  <c r="C9" i="4"/>
  <c r="H8" i="4"/>
  <c r="C8" i="4"/>
  <c r="H7" i="4"/>
  <c r="C7" i="4"/>
  <c r="H6" i="4"/>
  <c r="C6" i="4"/>
  <c r="H5" i="4"/>
  <c r="C5" i="4"/>
  <c r="H4" i="4"/>
  <c r="C4" i="4"/>
  <c r="H3" i="4"/>
  <c r="C3" i="4"/>
  <c r="H2" i="4"/>
  <c r="C2" i="4"/>
  <c r="F34" i="1"/>
  <c r="C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F1" i="1"/>
  <c r="C27" i="1"/>
  <c r="C28" i="1"/>
  <c r="C29" i="1"/>
  <c r="C34" i="1"/>
  <c r="C33" i="1"/>
  <c r="C6" i="1"/>
  <c r="C7" i="1"/>
  <c r="C8" i="1"/>
  <c r="C17" i="1"/>
  <c r="C25" i="1"/>
  <c r="C21" i="1"/>
  <c r="C20" i="1"/>
  <c r="C15" i="1"/>
  <c r="C32" i="1"/>
  <c r="C16" i="1"/>
  <c r="C31" i="1"/>
  <c r="C30" i="1"/>
  <c r="C14" i="1"/>
  <c r="C13" i="1"/>
  <c r="C22" i="1"/>
  <c r="C24" i="1"/>
  <c r="C11" i="1"/>
  <c r="C12" i="1"/>
  <c r="C23" i="1"/>
  <c r="C19" i="1"/>
  <c r="C9" i="1"/>
  <c r="C10" i="1"/>
  <c r="C3" i="1"/>
  <c r="C4" i="1"/>
  <c r="C2" i="1"/>
  <c r="C5" i="1"/>
  <c r="C18" i="1"/>
  <c r="L3" i="5" l="1"/>
  <c r="L11" i="5"/>
  <c r="L19" i="5"/>
  <c r="L2" i="5"/>
  <c r="L4" i="5"/>
  <c r="L12" i="5"/>
  <c r="L20" i="5"/>
  <c r="L5" i="5"/>
  <c r="L13" i="5"/>
  <c r="L21" i="5"/>
  <c r="L6" i="5"/>
  <c r="L14" i="5"/>
  <c r="L22" i="5"/>
  <c r="L7" i="5"/>
  <c r="L15" i="5"/>
  <c r="L23" i="5"/>
  <c r="L8" i="5"/>
  <c r="L16" i="5"/>
  <c r="L24" i="5"/>
  <c r="L10" i="5"/>
  <c r="L18" i="5"/>
  <c r="L26" i="5"/>
  <c r="L9" i="5"/>
  <c r="L17" i="5"/>
  <c r="L25" i="5"/>
  <c r="I2" i="4"/>
  <c r="I30" i="4"/>
  <c r="I28" i="4"/>
  <c r="I26" i="4"/>
  <c r="I24" i="4"/>
  <c r="I22" i="4"/>
  <c r="I20" i="4"/>
  <c r="I18" i="4"/>
  <c r="I16" i="4"/>
  <c r="I14" i="4"/>
  <c r="I12" i="4"/>
  <c r="I10" i="4"/>
  <c r="I8" i="4"/>
  <c r="I6" i="4"/>
  <c r="I4" i="4"/>
  <c r="I31" i="4"/>
  <c r="I29" i="4"/>
  <c r="I27" i="4"/>
  <c r="I25" i="4"/>
  <c r="I23" i="4"/>
  <c r="I21" i="4"/>
  <c r="I19" i="4"/>
  <c r="I17" i="4"/>
  <c r="I15" i="4"/>
  <c r="I13" i="4"/>
  <c r="I11" i="4"/>
  <c r="I9" i="4"/>
  <c r="I7" i="4"/>
  <c r="I5" i="4"/>
</calcChain>
</file>

<file path=xl/comments1.xml><?xml version="1.0" encoding="utf-8"?>
<comments xmlns="http://schemas.openxmlformats.org/spreadsheetml/2006/main">
  <authors>
    <author>Autor</author>
  </authors>
  <commentList>
    <comment ref="A23" authorId="0" shape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Aún no decido si ésta relación se mantendrá.
Falta revisar si existe un detalle que solo dependa del proceso, independientemente de las personas.</t>
        </r>
      </text>
    </comment>
    <comment ref="B23" authorId="0" shape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Aún no decido si ésta relación se mantendrá.
Falta revisar si existe un detalle que solo dependa del proceso, independientemente de las personas.</t>
        </r>
      </text>
    </comment>
    <comment ref="A24" authorId="0" shape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Es reemplazada con una relación ternaria. Ya que la condición de la persona depende del tipo de proceso, la documentación a solicitarle, también dependerá de dicho tipo.</t>
        </r>
      </text>
    </comment>
    <comment ref="B24" authorId="0" shape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Es reemplazada con una relación ternaria. Ya que la condición de la persona depende del tipo de proceso, la documentación a solicitarle, también dependerá de dicho tipo.</t>
        </r>
      </text>
    </comment>
  </commentList>
</comments>
</file>

<file path=xl/connections.xml><?xml version="1.0" encoding="utf-8"?>
<connections xmlns="http://schemas.openxmlformats.org/spreadsheetml/2006/main">
  <connection id="1" name="ref_tipo_dato" type="6" refreshedVersion="4" background="1" saveData="1">
    <textPr sourceFile="\\DESKTOP-JMM5UMQ\Dropbox\Proy\Sistema Jurídico\INSERT datos 13\ref_tipo_dato.csv" decimal="," thousands=".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<sst xmlns="http://schemas.openxmlformats.org/spreadsheetml/2006/main" count="371" uniqueCount="168">
  <si>
    <t>bsd_persona</t>
  </si>
  <si>
    <t>bsd_proceso</t>
  </si>
  <si>
    <t>Nombre Logico</t>
  </si>
  <si>
    <t>Nombre Fisico</t>
  </si>
  <si>
    <t>Estado</t>
  </si>
  <si>
    <t>persona</t>
  </si>
  <si>
    <t>proceso</t>
  </si>
  <si>
    <t>condicion</t>
  </si>
  <si>
    <t>marca</t>
  </si>
  <si>
    <t>modelo</t>
  </si>
  <si>
    <t>vehiculo</t>
  </si>
  <si>
    <t>tipo_dni</t>
  </si>
  <si>
    <t>direccion</t>
  </si>
  <si>
    <t>estado civil</t>
  </si>
  <si>
    <t>nacionalidad</t>
  </si>
  <si>
    <t>detalle persona</t>
  </si>
  <si>
    <t>documentos</t>
  </si>
  <si>
    <t>tipo proceso</t>
  </si>
  <si>
    <t>detalle proceso requerido</t>
  </si>
  <si>
    <t>detalle persona requerido</t>
  </si>
  <si>
    <t>documentacion</t>
  </si>
  <si>
    <t>tipo detalle</t>
  </si>
  <si>
    <t>-</t>
  </si>
  <si>
    <t>ref_vehiculo_modelo</t>
  </si>
  <si>
    <t>ref_vehiculo_marca</t>
  </si>
  <si>
    <t>bsd_vehiculo</t>
  </si>
  <si>
    <t>ref_tipo_dni</t>
  </si>
  <si>
    <t>bsd_direccion</t>
  </si>
  <si>
    <t>ref_estado_civil</t>
  </si>
  <si>
    <t>ref_nacionalidad</t>
  </si>
  <si>
    <t>ref_documento</t>
  </si>
  <si>
    <t>ref_documentacion</t>
  </si>
  <si>
    <t>ref_tipo_detalle</t>
  </si>
  <si>
    <t>rel_persona_vehiculo</t>
  </si>
  <si>
    <t>rel_persona_direccion</t>
  </si>
  <si>
    <t>rel_proceso_documento</t>
  </si>
  <si>
    <t>rel_persona_documento</t>
  </si>
  <si>
    <t>detalle proceso</t>
  </si>
  <si>
    <t>ref_persona_condicion</t>
  </si>
  <si>
    <t>bsd_persona_detalle</t>
  </si>
  <si>
    <t>bsd_proceso_detalle</t>
  </si>
  <si>
    <t>bsd_proceso_detalle_req</t>
  </si>
  <si>
    <t>bsd_persona_detalle_req</t>
  </si>
  <si>
    <t>largo</t>
  </si>
  <si>
    <t>ref_proceso_tipo</t>
  </si>
  <si>
    <t>rel_persona_condicion_proceso</t>
  </si>
  <si>
    <t>rel_proceso_tipo_documentacion</t>
  </si>
  <si>
    <t>rel_persona_condicion_documentacion</t>
  </si>
  <si>
    <t>rel_proceso_tipo_detalle_req</t>
  </si>
  <si>
    <t>rel_persona_condicion_detalle_req</t>
  </si>
  <si>
    <t>Orden</t>
  </si>
  <si>
    <t>bsd_usuario</t>
  </si>
  <si>
    <t>bsd_rol</t>
  </si>
  <si>
    <t>usuario</t>
  </si>
  <si>
    <t>rol</t>
  </si>
  <si>
    <t>ref_direccion_provincia</t>
  </si>
  <si>
    <t>ref_direccion_partido</t>
  </si>
  <si>
    <t>ref_direccion_localidad</t>
  </si>
  <si>
    <t>partido</t>
  </si>
  <si>
    <t>provincia</t>
  </si>
  <si>
    <t>localidad</t>
  </si>
  <si>
    <t>rel_tipo_dato</t>
  </si>
  <si>
    <t>tipo dato</t>
  </si>
  <si>
    <t>detalle</t>
  </si>
  <si>
    <t>bsd_detalle</t>
  </si>
  <si>
    <t>rel_proceso_tipo_tipo_detalle</t>
  </si>
  <si>
    <t>rel_persona_condicion_tipo_detalle</t>
  </si>
  <si>
    <t>ref_tipo_dato</t>
  </si>
  <si>
    <t>Script</t>
  </si>
  <si>
    <t>Datos</t>
  </si>
  <si>
    <t>rel_pers_cond_proc</t>
  </si>
  <si>
    <t>rel_pers_cond_proc_tipo_deta_tipo</t>
  </si>
  <si>
    <t>ref_detalle_tipo</t>
  </si>
  <si>
    <t>rel_proceso_tipo_detalle_tipo</t>
  </si>
  <si>
    <t>rel_persona_condicion_detalle_tipo</t>
  </si>
  <si>
    <t>rel_proc_tipo_deta_tipo</t>
  </si>
  <si>
    <t>rel_pers_cond_deta_tipo</t>
  </si>
  <si>
    <t>cod_tipo_dato</t>
  </si>
  <si>
    <t>tipo_dato</t>
  </si>
  <si>
    <t>observaciones</t>
  </si>
  <si>
    <t>usr_ult_modif</t>
  </si>
  <si>
    <t>fec_ult_modif</t>
  </si>
  <si>
    <t>1</t>
  </si>
  <si>
    <t>BIT</t>
  </si>
  <si>
    <t>NULL</t>
  </si>
  <si>
    <t>2017-03-11 00:59:51</t>
  </si>
  <si>
    <t>2</t>
  </si>
  <si>
    <t>TINYINT</t>
  </si>
  <si>
    <t>3</t>
  </si>
  <si>
    <t>SMALLINT</t>
  </si>
  <si>
    <t>4</t>
  </si>
  <si>
    <t>MEDIUMINT</t>
  </si>
  <si>
    <t>5</t>
  </si>
  <si>
    <t>INT</t>
  </si>
  <si>
    <t>6</t>
  </si>
  <si>
    <t>BIGINT</t>
  </si>
  <si>
    <t>2017-03-11 00:59:52</t>
  </si>
  <si>
    <t>7</t>
  </si>
  <si>
    <t>FLOAT</t>
  </si>
  <si>
    <t>8</t>
  </si>
  <si>
    <t>DOUBLE</t>
  </si>
  <si>
    <t>9</t>
  </si>
  <si>
    <t>DECIMAL</t>
  </si>
  <si>
    <t>10</t>
  </si>
  <si>
    <t>CHAR</t>
  </si>
  <si>
    <t>11</t>
  </si>
  <si>
    <t>VARCHAR</t>
  </si>
  <si>
    <t>12</t>
  </si>
  <si>
    <t>TINYTEXT</t>
  </si>
  <si>
    <t>13</t>
  </si>
  <si>
    <t>MEDIUMTEXT</t>
  </si>
  <si>
    <t>14</t>
  </si>
  <si>
    <t>TEXT</t>
  </si>
  <si>
    <t>15</t>
  </si>
  <si>
    <t>LONGTEXT</t>
  </si>
  <si>
    <t>16</t>
  </si>
  <si>
    <t>TINYBLOB</t>
  </si>
  <si>
    <t>17</t>
  </si>
  <si>
    <t>MEDIUMBLOB</t>
  </si>
  <si>
    <t>18</t>
  </si>
  <si>
    <t>BLOB</t>
  </si>
  <si>
    <t>19</t>
  </si>
  <si>
    <t>LONGBLOB</t>
  </si>
  <si>
    <t>20</t>
  </si>
  <si>
    <t>DATE</t>
  </si>
  <si>
    <t>21</t>
  </si>
  <si>
    <t>DATETIME</t>
  </si>
  <si>
    <t>22</t>
  </si>
  <si>
    <t>TIME</t>
  </si>
  <si>
    <t>23</t>
  </si>
  <si>
    <t>TIMESTAMP</t>
  </si>
  <si>
    <t>Almacena una fecha y hora UTC. El rango de valores oscila entre #1970-01-01 00:00:01# y #2038-01-19 03:14:07#.</t>
  </si>
  <si>
    <t>24</t>
  </si>
  <si>
    <t>YEAR</t>
  </si>
  <si>
    <t>25</t>
  </si>
  <si>
    <t>SET</t>
  </si>
  <si>
    <t>26</t>
  </si>
  <si>
    <t>ENUM</t>
  </si>
  <si>
    <t>Igual que SET pero solo puede almacenar un valor.</t>
  </si>
  <si>
    <t>Ocupación de 1 bytes con valores entre -128 y 127 o entre 0 y 255.</t>
  </si>
  <si>
    <t>Ocupación de 2 bytes con valores entre -32.768 y 32.767 o entre 0 y 65.535.</t>
  </si>
  <si>
    <t>Ocupación de 3 bytes con valores entre -8.388.608 y 8.388.607 o entre 0 y 16.777.215.</t>
  </si>
  <si>
    <t>Ocupación de 4 bytes con valores entre -2.147.483.648 y 2.147.483.647 o entre 0 y 4.294.967.295.</t>
  </si>
  <si>
    <t>Ocupación de 8 bytes con valores entre -8.388.608 y 8.388.607 o entre 0 y 16.777.215.</t>
  </si>
  <si>
    <t xml:space="preserve"> Ocupación fija cuya longitud comprende de 1 a 255 caracteres.</t>
  </si>
  <si>
    <t>Ocupación variable cuya longitud comprende de 1 a 255 caracteres.</t>
  </si>
  <si>
    <t>(BOOL, BOOLEAN): Número entero con valor 0 o 1.</t>
  </si>
  <si>
    <t>Almacena número de coma flotante con precisión doble. Igual que FLOAT, la diferencia es el rango de valores posibles.</t>
  </si>
  <si>
    <t>Almacena los números de coma flotante como cadenas o string.</t>
  </si>
  <si>
    <t>Una longitud máxima de 255 caracteres. Sirve para almecenar texto plano sin formato. Distingue entre minúculas y mayúsculas.</t>
  </si>
  <si>
    <t>Una longitud máxima de 16.777.215 caracteres. Sirve para almecenar texto plano sin formato. Distingue entre minúculas y mayúsculas.</t>
  </si>
  <si>
    <t>Una longitud máxima de 65.535 caracteres. Sirve para almecenar texto plano sin formato. Distingue entre minúculas y mayúsculas.</t>
  </si>
  <si>
    <t>Una longitud máxima de 4.294.967.298 caracteres. Sirve para almecenar texto plano sin formato. Distingue entre minúculas y mayúsculas.</t>
  </si>
  <si>
    <t>Válido para almacenar una hora (horas-minutos-segundos). Su rango de horas oscila entre -838-59-59 y 838-59-59. El formato almacenado es #HH:MM:SS#.</t>
  </si>
  <si>
    <t>Almacena 0, uno o varios valores una lista con un máximo de 64 posibles valores.</t>
  </si>
  <si>
    <t>(m,d): Almacena números de coma flotante, donde ?m? es el número de dígitos de la parte entera y ?d? el número de decimales.</t>
  </si>
  <si>
    <t>Una longitud máxima de 255 caracteres. Válido para objetos binarios como son un fichero de texto, imágenes, ficheros de audio o vídeo. No distingue entre minúculas y mayúsculas.</t>
  </si>
  <si>
    <t>Una longitud máxima de 16.777.215 caracteres. Válido para objetos binarios como son un fichero de texto, imágenes, ficheros de audio o vídeo. No distingue entre minúculas y mayúsculas.</t>
  </si>
  <si>
    <t>Una longitud máxima de 65.535 caracteres. Válido para objetos binarios como son un fichero de texto, imágenes, ficheros de audio o vídeo. No distingue entre minúculas y mayúsculas.</t>
  </si>
  <si>
    <t>Una longitud máxima de 4.294.967.298 caracteres. Válido para objetos binarios como son un fichero de texto, imágenes, ficheros de audio o vídeo. No distingue entre minúculas y mayúsculas.</t>
  </si>
  <si>
    <t>Válido para almacenar una fecha con aÃ±o, mes y día, su rango oscila entre  #1000-01-01# y #9999-12-31#.</t>
  </si>
  <si>
    <t>Almacena una fecha (aÃ±o-mes-día) y una hora (horas-minutos-segundos), su rango oscila entre  #1000-01-01 00:00:00# y #9999-12-31 23:59:59#.</t>
  </si>
  <si>
    <t>Almacena un aÃ±o dado con 2 o 4 dígitos de longitud, por defecto son 4. El rango de valores oscila entre 1901 y 2155 con 4 dígitos. Mientras que con 2 dígitos el rango es desde 1970 a 2069  (70-69).</t>
  </si>
  <si>
    <t>CREATE</t>
  </si>
  <si>
    <t>INSERT</t>
  </si>
  <si>
    <t>DELETE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</si>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</sst>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164" fontId="0" fillId="0" borderId="1" xfId="0" applyNumberFormat="1" applyBorder="1"/>
    <xf numFmtId="0" fontId="0" fillId="2" borderId="1" xfId="0" applyFill="1" applyBorder="1" applyAlignment="1">
      <alignment horizontal="left" vertical="top"/>
    </xf>
    <xf numFmtId="164" fontId="0" fillId="2" borderId="1" xfId="0" applyNumberFormat="1" applyFill="1" applyBorder="1" applyAlignment="1">
      <alignment horizontal="left" vertical="top"/>
    </xf>
    <xf numFmtId="0" fontId="0" fillId="3" borderId="1" xfId="0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f_tipo_dat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pane ySplit="1" topLeftCell="A2" activePane="bottomLeft" state="frozen"/>
      <selection pane="bottomLeft" activeCell="B10" sqref="B10"/>
    </sheetView>
  </sheetViews>
  <sheetFormatPr baseColWidth="10" defaultRowHeight="15" x14ac:dyDescent="0.25"/>
  <cols>
    <col min="1" max="1" width="24.42578125" bestFit="1" customWidth="1"/>
    <col min="2" max="2" width="36.42578125" bestFit="1" customWidth="1"/>
    <col min="3" max="3" width="9.7109375" bestFit="1" customWidth="1"/>
    <col min="4" max="4" width="11.140625" style="4" bestFit="1" customWidth="1"/>
    <col min="5" max="5" width="10.85546875" bestFit="1" customWidth="1"/>
    <col min="6" max="6" width="58.140625" bestFit="1" customWidth="1"/>
  </cols>
  <sheetData>
    <row r="1" spans="1:6" x14ac:dyDescent="0.25">
      <c r="A1" s="2" t="s">
        <v>2</v>
      </c>
      <c r="B1" s="2" t="s">
        <v>3</v>
      </c>
      <c r="C1" s="2" t="s">
        <v>43</v>
      </c>
      <c r="D1" s="2" t="s">
        <v>4</v>
      </c>
      <c r="E1" s="2" t="s">
        <v>50</v>
      </c>
      <c r="F1" s="2" t="str">
        <f>"USE 'sise_lega';"</f>
        <v>USE 'sise_lega';</v>
      </c>
    </row>
    <row r="2" spans="1:6" x14ac:dyDescent="0.25">
      <c r="A2" s="1" t="s">
        <v>22</v>
      </c>
      <c r="B2" s="1" t="s">
        <v>45</v>
      </c>
      <c r="C2" s="1">
        <f t="shared" ref="C2:C34" si="0">LEN(B2)</f>
        <v>29</v>
      </c>
      <c r="D2" s="3">
        <v>0</v>
      </c>
      <c r="E2" s="1">
        <v>99</v>
      </c>
      <c r="F2" t="str">
        <f>"DROP TABLE IF EXISTS `" &amp;B2&amp;"`;"</f>
        <v>DROP TABLE IF EXISTS `rel_persona_condicion_proceso`;</v>
      </c>
    </row>
    <row r="3" spans="1:6" x14ac:dyDescent="0.25">
      <c r="A3" s="1" t="s">
        <v>22</v>
      </c>
      <c r="B3" s="1" t="s">
        <v>35</v>
      </c>
      <c r="C3" s="1">
        <f t="shared" si="0"/>
        <v>21</v>
      </c>
      <c r="D3" s="3">
        <v>0</v>
      </c>
      <c r="E3" s="1">
        <v>98</v>
      </c>
      <c r="F3" t="str">
        <f t="shared" ref="F3:F34" si="1">"DROP TABLE IF EXISTS `" &amp;B3&amp;"`;"</f>
        <v>DROP TABLE IF EXISTS `rel_proceso_documento`;</v>
      </c>
    </row>
    <row r="4" spans="1:6" x14ac:dyDescent="0.25">
      <c r="A4" s="1" t="s">
        <v>22</v>
      </c>
      <c r="B4" s="1" t="s">
        <v>36</v>
      </c>
      <c r="C4" s="1">
        <f t="shared" si="0"/>
        <v>21</v>
      </c>
      <c r="D4" s="3">
        <v>0</v>
      </c>
      <c r="E4" s="1">
        <v>97</v>
      </c>
      <c r="F4" t="str">
        <f t="shared" si="1"/>
        <v>DROP TABLE IF EXISTS `rel_persona_documento`;</v>
      </c>
    </row>
    <row r="5" spans="1:6" x14ac:dyDescent="0.25">
      <c r="A5" s="1" t="s">
        <v>22</v>
      </c>
      <c r="B5" s="1" t="s">
        <v>49</v>
      </c>
      <c r="C5" s="1">
        <f t="shared" si="0"/>
        <v>33</v>
      </c>
      <c r="D5" s="3">
        <v>0</v>
      </c>
      <c r="E5" s="1">
        <v>96</v>
      </c>
      <c r="F5" t="str">
        <f t="shared" si="1"/>
        <v>DROP TABLE IF EXISTS `rel_persona_condicion_detalle_req`;</v>
      </c>
    </row>
    <row r="6" spans="1:6" x14ac:dyDescent="0.25">
      <c r="A6" s="1" t="s">
        <v>22</v>
      </c>
      <c r="B6" s="1" t="s">
        <v>48</v>
      </c>
      <c r="C6" s="1">
        <f t="shared" si="0"/>
        <v>28</v>
      </c>
      <c r="D6" s="3">
        <v>0</v>
      </c>
      <c r="E6" s="1">
        <v>95</v>
      </c>
      <c r="F6" t="str">
        <f t="shared" si="1"/>
        <v>DROP TABLE IF EXISTS `rel_proceso_tipo_detalle_req`;</v>
      </c>
    </row>
    <row r="7" spans="1:6" x14ac:dyDescent="0.25">
      <c r="A7" s="1" t="s">
        <v>22</v>
      </c>
      <c r="B7" s="1" t="s">
        <v>47</v>
      </c>
      <c r="C7" s="1">
        <f t="shared" si="0"/>
        <v>35</v>
      </c>
      <c r="D7" s="3">
        <v>1</v>
      </c>
      <c r="E7" s="1">
        <v>94</v>
      </c>
      <c r="F7" t="str">
        <f t="shared" si="1"/>
        <v>DROP TABLE IF EXISTS `rel_persona_condicion_documentacion`;</v>
      </c>
    </row>
    <row r="8" spans="1:6" x14ac:dyDescent="0.25">
      <c r="A8" s="1" t="s">
        <v>22</v>
      </c>
      <c r="B8" s="1" t="s">
        <v>46</v>
      </c>
      <c r="C8" s="1">
        <f t="shared" si="0"/>
        <v>30</v>
      </c>
      <c r="D8" s="3">
        <v>1</v>
      </c>
      <c r="E8" s="1">
        <v>93</v>
      </c>
      <c r="F8" t="str">
        <f t="shared" si="1"/>
        <v>DROP TABLE IF EXISTS `rel_proceso_tipo_documentacion`;</v>
      </c>
    </row>
    <row r="9" spans="1:6" x14ac:dyDescent="0.25">
      <c r="A9" s="1" t="s">
        <v>22</v>
      </c>
      <c r="B9" s="1" t="s">
        <v>33</v>
      </c>
      <c r="C9" s="1">
        <f t="shared" si="0"/>
        <v>20</v>
      </c>
      <c r="D9" s="3">
        <v>1</v>
      </c>
      <c r="E9" s="1">
        <v>92</v>
      </c>
      <c r="F9" t="str">
        <f t="shared" si="1"/>
        <v>DROP TABLE IF EXISTS `rel_persona_vehiculo`;</v>
      </c>
    </row>
    <row r="10" spans="1:6" x14ac:dyDescent="0.25">
      <c r="A10" s="1" t="s">
        <v>22</v>
      </c>
      <c r="B10" s="1" t="s">
        <v>34</v>
      </c>
      <c r="C10" s="1">
        <f t="shared" si="0"/>
        <v>21</v>
      </c>
      <c r="D10" s="3">
        <v>1</v>
      </c>
      <c r="E10" s="1">
        <v>91</v>
      </c>
      <c r="F10" t="str">
        <f t="shared" si="1"/>
        <v>DROP TABLE IF EXISTS `rel_persona_direccion`;</v>
      </c>
    </row>
    <row r="11" spans="1:6" x14ac:dyDescent="0.25">
      <c r="A11" s="1" t="s">
        <v>18</v>
      </c>
      <c r="B11" s="1" t="s">
        <v>41</v>
      </c>
      <c r="C11" s="1">
        <f t="shared" si="0"/>
        <v>23</v>
      </c>
      <c r="D11" s="3">
        <v>0</v>
      </c>
      <c r="E11" s="1">
        <v>37</v>
      </c>
      <c r="F11" t="str">
        <f t="shared" si="1"/>
        <v>DROP TABLE IF EXISTS `bsd_proceso_detalle_req`;</v>
      </c>
    </row>
    <row r="12" spans="1:6" x14ac:dyDescent="0.25">
      <c r="A12" s="1" t="s">
        <v>19</v>
      </c>
      <c r="B12" s="1" t="s">
        <v>42</v>
      </c>
      <c r="C12" s="1">
        <f t="shared" si="0"/>
        <v>23</v>
      </c>
      <c r="D12" s="3">
        <v>0</v>
      </c>
      <c r="E12" s="1">
        <v>36</v>
      </c>
      <c r="F12" t="str">
        <f t="shared" si="1"/>
        <v>DROP TABLE IF EXISTS `bsd_persona_detalle_req`;</v>
      </c>
    </row>
    <row r="13" spans="1:6" x14ac:dyDescent="0.25">
      <c r="A13" s="1" t="s">
        <v>37</v>
      </c>
      <c r="B13" s="1" t="s">
        <v>40</v>
      </c>
      <c r="C13" s="1">
        <f t="shared" si="0"/>
        <v>19</v>
      </c>
      <c r="D13" s="3">
        <v>1</v>
      </c>
      <c r="E13" s="1">
        <v>35</v>
      </c>
      <c r="F13" t="str">
        <f t="shared" si="1"/>
        <v>DROP TABLE IF EXISTS `bsd_proceso_detalle`;</v>
      </c>
    </row>
    <row r="14" spans="1:6" x14ac:dyDescent="0.25">
      <c r="A14" s="1" t="s">
        <v>15</v>
      </c>
      <c r="B14" s="1" t="s">
        <v>39</v>
      </c>
      <c r="C14" s="1">
        <f t="shared" si="0"/>
        <v>19</v>
      </c>
      <c r="D14" s="3">
        <v>1</v>
      </c>
      <c r="E14" s="1">
        <v>34</v>
      </c>
      <c r="F14" t="str">
        <f t="shared" si="1"/>
        <v>DROP TABLE IF EXISTS `bsd_persona_detalle`;</v>
      </c>
    </row>
    <row r="15" spans="1:6" x14ac:dyDescent="0.25">
      <c r="A15" s="1" t="s">
        <v>10</v>
      </c>
      <c r="B15" s="1" t="s">
        <v>25</v>
      </c>
      <c r="C15" s="1">
        <f t="shared" si="0"/>
        <v>12</v>
      </c>
      <c r="D15" s="3">
        <v>1</v>
      </c>
      <c r="E15" s="1">
        <v>33</v>
      </c>
      <c r="F15" t="str">
        <f t="shared" si="1"/>
        <v>DROP TABLE IF EXISTS `bsd_vehiculo`;</v>
      </c>
    </row>
    <row r="16" spans="1:6" x14ac:dyDescent="0.25">
      <c r="A16" s="1" t="s">
        <v>12</v>
      </c>
      <c r="B16" s="1" t="s">
        <v>27</v>
      </c>
      <c r="C16" s="1">
        <f t="shared" si="0"/>
        <v>13</v>
      </c>
      <c r="D16" s="3">
        <v>1</v>
      </c>
      <c r="E16" s="1">
        <v>32</v>
      </c>
      <c r="F16" t="str">
        <f t="shared" si="1"/>
        <v>DROP TABLE IF EXISTS `bsd_direccion`;</v>
      </c>
    </row>
    <row r="17" spans="1:6" x14ac:dyDescent="0.25">
      <c r="A17" s="1" t="s">
        <v>6</v>
      </c>
      <c r="B17" s="1" t="s">
        <v>1</v>
      </c>
      <c r="C17" s="1">
        <f t="shared" si="0"/>
        <v>11</v>
      </c>
      <c r="D17" s="3">
        <v>1</v>
      </c>
      <c r="E17" s="1">
        <v>31</v>
      </c>
      <c r="F17" t="str">
        <f t="shared" si="1"/>
        <v>DROP TABLE IF EXISTS `bsd_proceso`;</v>
      </c>
    </row>
    <row r="18" spans="1:6" x14ac:dyDescent="0.25">
      <c r="A18" s="1" t="s">
        <v>5</v>
      </c>
      <c r="B18" s="1" t="s">
        <v>0</v>
      </c>
      <c r="C18" s="1">
        <f t="shared" si="0"/>
        <v>11</v>
      </c>
      <c r="D18" s="3">
        <v>1</v>
      </c>
      <c r="E18" s="1">
        <v>30</v>
      </c>
      <c r="F18" t="str">
        <f t="shared" si="1"/>
        <v>DROP TABLE IF EXISTS `bsd_persona`;</v>
      </c>
    </row>
    <row r="19" spans="1:6" x14ac:dyDescent="0.25">
      <c r="A19" s="1" t="s">
        <v>21</v>
      </c>
      <c r="B19" s="1" t="s">
        <v>32</v>
      </c>
      <c r="C19" s="1">
        <f t="shared" si="0"/>
        <v>16</v>
      </c>
      <c r="D19" s="3">
        <v>1</v>
      </c>
      <c r="E19" s="1">
        <v>15</v>
      </c>
      <c r="F19" t="str">
        <f t="shared" si="1"/>
        <v>DROP TABLE IF EXISTS `ref_tipo_detalle`;</v>
      </c>
    </row>
    <row r="20" spans="1:6" x14ac:dyDescent="0.25">
      <c r="A20" s="1" t="s">
        <v>9</v>
      </c>
      <c r="B20" s="1" t="s">
        <v>23</v>
      </c>
      <c r="C20" s="1">
        <f t="shared" si="0"/>
        <v>19</v>
      </c>
      <c r="D20" s="3">
        <v>1</v>
      </c>
      <c r="E20" s="1">
        <v>14</v>
      </c>
      <c r="F20" t="str">
        <f t="shared" si="1"/>
        <v>DROP TABLE IF EXISTS `ref_vehiculo_modelo`;</v>
      </c>
    </row>
    <row r="21" spans="1:6" x14ac:dyDescent="0.25">
      <c r="A21" s="1" t="s">
        <v>8</v>
      </c>
      <c r="B21" s="1" t="s">
        <v>24</v>
      </c>
      <c r="C21" s="1">
        <f t="shared" si="0"/>
        <v>18</v>
      </c>
      <c r="D21" s="3">
        <v>1</v>
      </c>
      <c r="E21" s="1">
        <v>13</v>
      </c>
      <c r="F21" t="str">
        <f t="shared" si="1"/>
        <v>DROP TABLE IF EXISTS `ref_vehiculo_marca`;</v>
      </c>
    </row>
    <row r="22" spans="1:6" x14ac:dyDescent="0.25">
      <c r="A22" s="1" t="s">
        <v>16</v>
      </c>
      <c r="B22" s="1" t="s">
        <v>30</v>
      </c>
      <c r="C22" s="1">
        <f t="shared" si="0"/>
        <v>13</v>
      </c>
      <c r="D22" s="3">
        <v>1</v>
      </c>
      <c r="E22" s="1">
        <v>12</v>
      </c>
      <c r="F22" t="str">
        <f t="shared" si="1"/>
        <v>DROP TABLE IF EXISTS `ref_documento`;</v>
      </c>
    </row>
    <row r="23" spans="1:6" x14ac:dyDescent="0.25">
      <c r="A23" s="1" t="s">
        <v>20</v>
      </c>
      <c r="B23" s="1" t="s">
        <v>31</v>
      </c>
      <c r="C23" s="1">
        <f t="shared" si="0"/>
        <v>17</v>
      </c>
      <c r="D23" s="3">
        <v>1</v>
      </c>
      <c r="E23" s="1">
        <v>11</v>
      </c>
      <c r="F23" t="str">
        <f t="shared" si="1"/>
        <v>DROP TABLE IF EXISTS `ref_documentacion`;</v>
      </c>
    </row>
    <row r="24" spans="1:6" x14ac:dyDescent="0.25">
      <c r="A24" s="1" t="s">
        <v>17</v>
      </c>
      <c r="B24" s="1" t="s">
        <v>44</v>
      </c>
      <c r="C24" s="1">
        <f t="shared" si="0"/>
        <v>16</v>
      </c>
      <c r="D24" s="3">
        <v>1</v>
      </c>
      <c r="E24" s="1">
        <v>10</v>
      </c>
      <c r="F24" t="str">
        <f t="shared" si="1"/>
        <v>DROP TABLE IF EXISTS `ref_proceso_tipo`;</v>
      </c>
    </row>
    <row r="25" spans="1:6" x14ac:dyDescent="0.25">
      <c r="A25" s="1" t="s">
        <v>7</v>
      </c>
      <c r="B25" s="1" t="s">
        <v>38</v>
      </c>
      <c r="C25" s="1">
        <f t="shared" si="0"/>
        <v>21</v>
      </c>
      <c r="D25" s="3">
        <v>1</v>
      </c>
      <c r="E25" s="1">
        <v>9</v>
      </c>
      <c r="F25" t="str">
        <f t="shared" si="1"/>
        <v>DROP TABLE IF EXISTS `ref_persona_condicion`;</v>
      </c>
    </row>
    <row r="26" spans="1:6" x14ac:dyDescent="0.25">
      <c r="A26" s="1" t="s">
        <v>62</v>
      </c>
      <c r="B26" s="1" t="s">
        <v>61</v>
      </c>
      <c r="C26" s="1">
        <f t="shared" si="0"/>
        <v>13</v>
      </c>
      <c r="D26" s="3">
        <v>1</v>
      </c>
      <c r="E26" s="1">
        <v>8</v>
      </c>
      <c r="F26" t="str">
        <f t="shared" si="1"/>
        <v>DROP TABLE IF EXISTS `rel_tipo_dato`;</v>
      </c>
    </row>
    <row r="27" spans="1:6" x14ac:dyDescent="0.25">
      <c r="A27" s="5" t="s">
        <v>60</v>
      </c>
      <c r="B27" s="5" t="s">
        <v>57</v>
      </c>
      <c r="C27" s="5">
        <f t="shared" si="0"/>
        <v>23</v>
      </c>
      <c r="D27" s="3">
        <v>1</v>
      </c>
      <c r="E27" s="1">
        <v>7</v>
      </c>
      <c r="F27" t="str">
        <f t="shared" si="1"/>
        <v>DROP TABLE IF EXISTS `ref_direccion_localidad`;</v>
      </c>
    </row>
    <row r="28" spans="1:6" x14ac:dyDescent="0.25">
      <c r="A28" s="5" t="s">
        <v>58</v>
      </c>
      <c r="B28" s="5" t="s">
        <v>56</v>
      </c>
      <c r="C28" s="5">
        <f t="shared" si="0"/>
        <v>21</v>
      </c>
      <c r="D28" s="3">
        <v>1</v>
      </c>
      <c r="E28" s="1">
        <v>6</v>
      </c>
      <c r="F28" t="str">
        <f t="shared" si="1"/>
        <v>DROP TABLE IF EXISTS `ref_direccion_partido`;</v>
      </c>
    </row>
    <row r="29" spans="1:6" x14ac:dyDescent="0.25">
      <c r="A29" s="5" t="s">
        <v>59</v>
      </c>
      <c r="B29" s="5" t="s">
        <v>55</v>
      </c>
      <c r="C29" s="5">
        <f t="shared" si="0"/>
        <v>23</v>
      </c>
      <c r="D29" s="3">
        <v>1</v>
      </c>
      <c r="E29" s="1">
        <v>5</v>
      </c>
      <c r="F29" t="str">
        <f t="shared" si="1"/>
        <v>DROP TABLE IF EXISTS `ref_direccion_provincia`;</v>
      </c>
    </row>
    <row r="30" spans="1:6" x14ac:dyDescent="0.25">
      <c r="A30" s="1" t="s">
        <v>14</v>
      </c>
      <c r="B30" s="1" t="s">
        <v>29</v>
      </c>
      <c r="C30" s="1">
        <f t="shared" si="0"/>
        <v>16</v>
      </c>
      <c r="D30" s="3">
        <v>1</v>
      </c>
      <c r="E30" s="1">
        <v>4</v>
      </c>
      <c r="F30" t="str">
        <f t="shared" si="1"/>
        <v>DROP TABLE IF EXISTS `ref_nacionalidad`;</v>
      </c>
    </row>
    <row r="31" spans="1:6" x14ac:dyDescent="0.25">
      <c r="A31" s="1" t="s">
        <v>13</v>
      </c>
      <c r="B31" s="1" t="s">
        <v>28</v>
      </c>
      <c r="C31" s="1">
        <f t="shared" si="0"/>
        <v>16</v>
      </c>
      <c r="D31" s="3">
        <v>1</v>
      </c>
      <c r="E31" s="1">
        <v>3</v>
      </c>
      <c r="F31" t="str">
        <f t="shared" si="1"/>
        <v>DROP TABLE IF EXISTS `ref_estado_civil`;</v>
      </c>
    </row>
    <row r="32" spans="1:6" x14ac:dyDescent="0.25">
      <c r="A32" s="1" t="s">
        <v>11</v>
      </c>
      <c r="B32" s="1" t="s">
        <v>26</v>
      </c>
      <c r="C32" s="1">
        <f t="shared" si="0"/>
        <v>12</v>
      </c>
      <c r="D32" s="3">
        <v>1</v>
      </c>
      <c r="E32" s="1">
        <v>2</v>
      </c>
      <c r="F32" t="str">
        <f t="shared" si="1"/>
        <v>DROP TABLE IF EXISTS `ref_tipo_dni`;</v>
      </c>
    </row>
    <row r="33" spans="1:6" x14ac:dyDescent="0.25">
      <c r="A33" s="1" t="s">
        <v>53</v>
      </c>
      <c r="B33" s="5" t="s">
        <v>51</v>
      </c>
      <c r="C33" s="5">
        <f t="shared" si="0"/>
        <v>11</v>
      </c>
      <c r="D33" s="3">
        <v>1</v>
      </c>
      <c r="E33" s="1">
        <v>1</v>
      </c>
      <c r="F33" t="str">
        <f t="shared" si="1"/>
        <v>DROP TABLE IF EXISTS `bsd_usuario`;</v>
      </c>
    </row>
    <row r="34" spans="1:6" x14ac:dyDescent="0.25">
      <c r="A34" s="1" t="s">
        <v>54</v>
      </c>
      <c r="B34" s="5" t="s">
        <v>52</v>
      </c>
      <c r="C34" s="5">
        <f t="shared" si="0"/>
        <v>7</v>
      </c>
      <c r="D34" s="3">
        <v>1</v>
      </c>
      <c r="E34" s="1">
        <v>0</v>
      </c>
      <c r="F34" t="str">
        <f t="shared" si="1"/>
        <v>DROP TABLE IF EXISTS `bsd_rol`;</v>
      </c>
    </row>
  </sheetData>
  <autoFilter ref="A1:E33">
    <sortState ref="A2:E34">
      <sortCondition descending="1" ref="E1:E33"/>
    </sortState>
  </autoFilter>
  <sortState ref="A2:E33">
    <sortCondition ref="E2:E33"/>
  </sortState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7" workbookViewId="0">
      <selection activeCell="E29" sqref="E29"/>
    </sheetView>
  </sheetViews>
  <sheetFormatPr baseColWidth="10" defaultRowHeight="15" x14ac:dyDescent="0.25"/>
  <cols>
    <col min="1" max="1" width="16.42578125" bestFit="1" customWidth="1"/>
    <col min="2" max="2" width="36.42578125" bestFit="1" customWidth="1"/>
    <col min="3" max="3" width="7.5703125" bestFit="1" customWidth="1"/>
    <col min="4" max="4" width="9" style="4" bestFit="1" customWidth="1"/>
    <col min="5" max="5" width="9" style="4" customWidth="1"/>
    <col min="6" max="6" width="8.7109375" bestFit="1" customWidth="1"/>
    <col min="7" max="7" width="58.5703125" bestFit="1" customWidth="1"/>
    <col min="8" max="8" width="58.140625" bestFit="1" customWidth="1"/>
    <col min="9" max="9" width="106" bestFit="1" customWidth="1"/>
  </cols>
  <sheetData>
    <row r="1" spans="1:9" x14ac:dyDescent="0.25">
      <c r="A1" s="7" t="s">
        <v>2</v>
      </c>
      <c r="B1" s="7" t="s">
        <v>3</v>
      </c>
      <c r="C1" s="7" t="s">
        <v>43</v>
      </c>
      <c r="D1" s="7" t="s">
        <v>4</v>
      </c>
      <c r="E1" s="7" t="s">
        <v>69</v>
      </c>
      <c r="F1" s="8" t="s">
        <v>50</v>
      </c>
      <c r="G1" s="7" t="s">
        <v>68</v>
      </c>
      <c r="H1" s="7" t="str">
        <f>"USE `sise_legal_2`;"</f>
        <v>USE `sise_legal_2`;</v>
      </c>
      <c r="I1" s="7" t="str">
        <f>"c:\xampp\mysql\bin\mysql.exe -u root sise_legal&lt;.\"</f>
        <v>c:\xampp\mysql\bin\mysql.exe -u root sise_legal&lt;.\</v>
      </c>
    </row>
    <row r="2" spans="1:9" x14ac:dyDescent="0.25">
      <c r="A2" s="1" t="s">
        <v>54</v>
      </c>
      <c r="B2" s="5" t="s">
        <v>52</v>
      </c>
      <c r="C2" s="5">
        <f t="shared" ref="C2:C31" si="0">LEN(B2)</f>
        <v>7</v>
      </c>
      <c r="D2" s="3">
        <v>1</v>
      </c>
      <c r="E2" s="3">
        <v>0.5</v>
      </c>
      <c r="F2" s="6">
        <v>0</v>
      </c>
      <c r="G2" t="str">
        <f t="shared" ref="G2:G31" si="1">"C"&amp;TEXT(F2,"00")&amp;"_TABLA_"&amp;B2&amp;"_CREATE.sql"</f>
        <v>C00_TABLA_bsd_rol_CREATE.sql</v>
      </c>
      <c r="H2" t="str">
        <f t="shared" ref="H2:H31" si="2">"DROP TABLE IF EXISTS `" &amp;B2&amp;"`;"</f>
        <v>DROP TABLE IF EXISTS `bsd_rol`;</v>
      </c>
      <c r="I2" t="str">
        <f t="shared" ref="I2:I31" si="3">$I$1&amp;"C"&amp;TEXT(F2,"00")&amp;"_TABLA_"&amp;B2&amp;"_CREATE.sql"</f>
        <v>c:\xampp\mysql\bin\mysql.exe -u root sise_legal&lt;.\C00_TABLA_bsd_rol_CREATE.sql</v>
      </c>
    </row>
    <row r="3" spans="1:9" x14ac:dyDescent="0.25">
      <c r="A3" s="1" t="s">
        <v>53</v>
      </c>
      <c r="B3" s="5" t="s">
        <v>51</v>
      </c>
      <c r="C3" s="5">
        <f t="shared" si="0"/>
        <v>11</v>
      </c>
      <c r="D3" s="3">
        <v>1</v>
      </c>
      <c r="E3" s="3">
        <v>0.5</v>
      </c>
      <c r="F3" s="6">
        <v>1</v>
      </c>
      <c r="G3" t="str">
        <f t="shared" si="1"/>
        <v>C01_TABLA_bsd_usuario_CREATE.sql</v>
      </c>
      <c r="H3" t="str">
        <f t="shared" si="2"/>
        <v>DROP TABLE IF EXISTS `bsd_usuario`;</v>
      </c>
      <c r="I3" t="str">
        <f t="shared" si="3"/>
        <v>c:\xampp\mysql\bin\mysql.exe -u root sise_legal&lt;.\C01_TABLA_bsd_usuario_CREATE.sql</v>
      </c>
    </row>
    <row r="4" spans="1:9" x14ac:dyDescent="0.25">
      <c r="A4" s="1" t="s">
        <v>11</v>
      </c>
      <c r="B4" s="1" t="s">
        <v>26</v>
      </c>
      <c r="C4" s="1">
        <f t="shared" si="0"/>
        <v>12</v>
      </c>
      <c r="D4" s="3">
        <v>1</v>
      </c>
      <c r="E4" s="3">
        <v>0.5</v>
      </c>
      <c r="F4" s="6">
        <v>2</v>
      </c>
      <c r="G4" t="str">
        <f t="shared" si="1"/>
        <v>C02_TABLA_ref_tipo_dni_CREATE.sql</v>
      </c>
      <c r="H4" t="str">
        <f t="shared" si="2"/>
        <v>DROP TABLE IF EXISTS `ref_tipo_dni`;</v>
      </c>
      <c r="I4" t="str">
        <f t="shared" si="3"/>
        <v>c:\xampp\mysql\bin\mysql.exe -u root sise_legal&lt;.\C02_TABLA_ref_tipo_dni_CREATE.sql</v>
      </c>
    </row>
    <row r="5" spans="1:9" x14ac:dyDescent="0.25">
      <c r="A5" s="1" t="s">
        <v>13</v>
      </c>
      <c r="B5" s="1" t="s">
        <v>28</v>
      </c>
      <c r="C5" s="1">
        <f t="shared" si="0"/>
        <v>16</v>
      </c>
      <c r="D5" s="3">
        <v>1</v>
      </c>
      <c r="E5" s="3">
        <v>0.5</v>
      </c>
      <c r="F5" s="6">
        <v>3</v>
      </c>
      <c r="G5" t="str">
        <f t="shared" si="1"/>
        <v>C03_TABLA_ref_estado_civil_CREATE.sql</v>
      </c>
      <c r="H5" t="str">
        <f t="shared" si="2"/>
        <v>DROP TABLE IF EXISTS `ref_estado_civil`;</v>
      </c>
      <c r="I5" t="str">
        <f t="shared" si="3"/>
        <v>c:\xampp\mysql\bin\mysql.exe -u root sise_legal&lt;.\C03_TABLA_ref_estado_civil_CREATE.sql</v>
      </c>
    </row>
    <row r="6" spans="1:9" x14ac:dyDescent="0.25">
      <c r="A6" s="1" t="s">
        <v>14</v>
      </c>
      <c r="B6" s="1" t="s">
        <v>29</v>
      </c>
      <c r="C6" s="1">
        <f t="shared" si="0"/>
        <v>16</v>
      </c>
      <c r="D6" s="3">
        <v>1</v>
      </c>
      <c r="E6" s="3">
        <v>0.5</v>
      </c>
      <c r="F6" s="6">
        <v>4</v>
      </c>
      <c r="G6" t="str">
        <f t="shared" si="1"/>
        <v>C04_TABLA_ref_nacionalidad_CREATE.sql</v>
      </c>
      <c r="H6" t="str">
        <f t="shared" si="2"/>
        <v>DROP TABLE IF EXISTS `ref_nacionalidad`;</v>
      </c>
      <c r="I6" t="str">
        <f t="shared" si="3"/>
        <v>c:\xampp\mysql\bin\mysql.exe -u root sise_legal&lt;.\C04_TABLA_ref_nacionalidad_CREATE.sql</v>
      </c>
    </row>
    <row r="7" spans="1:9" x14ac:dyDescent="0.25">
      <c r="A7" s="5" t="s">
        <v>59</v>
      </c>
      <c r="B7" s="5" t="s">
        <v>55</v>
      </c>
      <c r="C7" s="5">
        <f t="shared" si="0"/>
        <v>23</v>
      </c>
      <c r="D7" s="3">
        <v>1</v>
      </c>
      <c r="E7" s="3">
        <v>0</v>
      </c>
      <c r="F7" s="6">
        <v>5</v>
      </c>
      <c r="G7" t="str">
        <f t="shared" si="1"/>
        <v>C05_TABLA_ref_direccion_provincia_CREATE.sql</v>
      </c>
      <c r="H7" t="str">
        <f t="shared" si="2"/>
        <v>DROP TABLE IF EXISTS `ref_direccion_provincia`;</v>
      </c>
      <c r="I7" t="str">
        <f t="shared" si="3"/>
        <v>c:\xampp\mysql\bin\mysql.exe -u root sise_legal&lt;.\C05_TABLA_ref_direccion_provincia_CREATE.sql</v>
      </c>
    </row>
    <row r="8" spans="1:9" x14ac:dyDescent="0.25">
      <c r="A8" s="5" t="s">
        <v>58</v>
      </c>
      <c r="B8" s="5" t="s">
        <v>56</v>
      </c>
      <c r="C8" s="5">
        <f t="shared" si="0"/>
        <v>21</v>
      </c>
      <c r="D8" s="3">
        <v>1</v>
      </c>
      <c r="E8" s="3">
        <v>0</v>
      </c>
      <c r="F8" s="6">
        <v>6</v>
      </c>
      <c r="G8" t="str">
        <f t="shared" si="1"/>
        <v>C06_TABLA_ref_direccion_partido_CREATE.sql</v>
      </c>
      <c r="H8" t="str">
        <f t="shared" si="2"/>
        <v>DROP TABLE IF EXISTS `ref_direccion_partido`;</v>
      </c>
      <c r="I8" t="str">
        <f t="shared" si="3"/>
        <v>c:\xampp\mysql\bin\mysql.exe -u root sise_legal&lt;.\C06_TABLA_ref_direccion_partido_CREATE.sql</v>
      </c>
    </row>
    <row r="9" spans="1:9" x14ac:dyDescent="0.25">
      <c r="A9" s="5" t="s">
        <v>60</v>
      </c>
      <c r="B9" s="5" t="s">
        <v>57</v>
      </c>
      <c r="C9" s="5">
        <f t="shared" si="0"/>
        <v>23</v>
      </c>
      <c r="D9" s="3">
        <v>1</v>
      </c>
      <c r="E9" s="3">
        <v>0</v>
      </c>
      <c r="F9" s="6">
        <v>7</v>
      </c>
      <c r="G9" t="str">
        <f t="shared" si="1"/>
        <v>C07_TABLA_ref_direccion_localidad_CREATE.sql</v>
      </c>
      <c r="H9" t="str">
        <f t="shared" si="2"/>
        <v>DROP TABLE IF EXISTS `ref_direccion_localidad`;</v>
      </c>
      <c r="I9" t="str">
        <f t="shared" si="3"/>
        <v>c:\xampp\mysql\bin\mysql.exe -u root sise_legal&lt;.\C07_TABLA_ref_direccion_localidad_CREATE.sql</v>
      </c>
    </row>
    <row r="10" spans="1:9" x14ac:dyDescent="0.25">
      <c r="A10" s="1" t="s">
        <v>62</v>
      </c>
      <c r="B10" s="1" t="s">
        <v>67</v>
      </c>
      <c r="C10" s="1">
        <f t="shared" si="0"/>
        <v>13</v>
      </c>
      <c r="D10" s="3">
        <v>1</v>
      </c>
      <c r="E10" s="3">
        <v>1</v>
      </c>
      <c r="F10" s="6">
        <v>8</v>
      </c>
      <c r="G10" t="str">
        <f t="shared" si="1"/>
        <v>C08_TABLA_ref_tipo_dato_CREATE.sql</v>
      </c>
      <c r="H10" t="str">
        <f t="shared" si="2"/>
        <v>DROP TABLE IF EXISTS `ref_tipo_dato`;</v>
      </c>
      <c r="I10" t="str">
        <f t="shared" si="3"/>
        <v>c:\xampp\mysql\bin\mysql.exe -u root sise_legal&lt;.\C08_TABLA_ref_tipo_dato_CREATE.sql</v>
      </c>
    </row>
    <row r="11" spans="1:9" x14ac:dyDescent="0.25">
      <c r="A11" s="1" t="s">
        <v>7</v>
      </c>
      <c r="B11" s="1" t="s">
        <v>38</v>
      </c>
      <c r="C11" s="1">
        <f t="shared" si="0"/>
        <v>21</v>
      </c>
      <c r="D11" s="3">
        <v>1</v>
      </c>
      <c r="E11" s="3">
        <v>0.8</v>
      </c>
      <c r="F11" s="6">
        <v>9</v>
      </c>
      <c r="G11" t="str">
        <f t="shared" si="1"/>
        <v>C09_TABLA_ref_persona_condicion_CREATE.sql</v>
      </c>
      <c r="H11" t="str">
        <f t="shared" si="2"/>
        <v>DROP TABLE IF EXISTS `ref_persona_condicion`;</v>
      </c>
      <c r="I11" t="str">
        <f t="shared" si="3"/>
        <v>c:\xampp\mysql\bin\mysql.exe -u root sise_legal&lt;.\C09_TABLA_ref_persona_condicion_CREATE.sql</v>
      </c>
    </row>
    <row r="12" spans="1:9" x14ac:dyDescent="0.25">
      <c r="A12" s="1" t="s">
        <v>17</v>
      </c>
      <c r="B12" s="1" t="s">
        <v>44</v>
      </c>
      <c r="C12" s="1">
        <f t="shared" si="0"/>
        <v>16</v>
      </c>
      <c r="D12" s="3">
        <v>1</v>
      </c>
      <c r="E12" s="3">
        <v>0.8</v>
      </c>
      <c r="F12" s="6">
        <v>10</v>
      </c>
      <c r="G12" t="str">
        <f t="shared" si="1"/>
        <v>C10_TABLA_ref_proceso_tipo_CREATE.sql</v>
      </c>
      <c r="H12" t="str">
        <f t="shared" si="2"/>
        <v>DROP TABLE IF EXISTS `ref_proceso_tipo`;</v>
      </c>
      <c r="I12" t="str">
        <f t="shared" si="3"/>
        <v>c:\xampp\mysql\bin\mysql.exe -u root sise_legal&lt;.\C10_TABLA_ref_proceso_tipo_CREATE.sql</v>
      </c>
    </row>
    <row r="13" spans="1:9" x14ac:dyDescent="0.25">
      <c r="A13" s="1" t="s">
        <v>20</v>
      </c>
      <c r="B13" s="1" t="s">
        <v>31</v>
      </c>
      <c r="C13" s="1">
        <f t="shared" si="0"/>
        <v>17</v>
      </c>
      <c r="D13" s="3">
        <v>1</v>
      </c>
      <c r="E13" s="3">
        <v>0.5</v>
      </c>
      <c r="F13" s="6">
        <v>11</v>
      </c>
      <c r="G13" t="str">
        <f t="shared" si="1"/>
        <v>C11_TABLA_ref_documentacion_CREATE.sql</v>
      </c>
      <c r="H13" t="str">
        <f t="shared" si="2"/>
        <v>DROP TABLE IF EXISTS `ref_documentacion`;</v>
      </c>
      <c r="I13" t="str">
        <f t="shared" si="3"/>
        <v>c:\xampp\mysql\bin\mysql.exe -u root sise_legal&lt;.\C11_TABLA_ref_documentacion_CREATE.sql</v>
      </c>
    </row>
    <row r="14" spans="1:9" x14ac:dyDescent="0.25">
      <c r="A14" s="1" t="s">
        <v>16</v>
      </c>
      <c r="B14" s="1" t="s">
        <v>30</v>
      </c>
      <c r="C14" s="1">
        <f t="shared" si="0"/>
        <v>13</v>
      </c>
      <c r="D14" s="3">
        <v>1</v>
      </c>
      <c r="E14" s="3" t="s">
        <v>22</v>
      </c>
      <c r="F14" s="6">
        <v>12</v>
      </c>
      <c r="G14" t="str">
        <f t="shared" si="1"/>
        <v>C12_TABLA_ref_documento_CREATE.sql</v>
      </c>
      <c r="H14" t="str">
        <f t="shared" si="2"/>
        <v>DROP TABLE IF EXISTS `ref_documento`;</v>
      </c>
      <c r="I14" t="str">
        <f t="shared" si="3"/>
        <v>c:\xampp\mysql\bin\mysql.exe -u root sise_legal&lt;.\C12_TABLA_ref_documento_CREATE.sql</v>
      </c>
    </row>
    <row r="15" spans="1:9" x14ac:dyDescent="0.25">
      <c r="A15" s="1" t="s">
        <v>8</v>
      </c>
      <c r="B15" s="1" t="s">
        <v>24</v>
      </c>
      <c r="C15" s="1">
        <f t="shared" si="0"/>
        <v>18</v>
      </c>
      <c r="D15" s="3">
        <v>1</v>
      </c>
      <c r="E15" s="3">
        <v>0</v>
      </c>
      <c r="F15" s="6">
        <v>13</v>
      </c>
      <c r="G15" t="str">
        <f t="shared" si="1"/>
        <v>C13_TABLA_ref_vehiculo_marca_CREATE.sql</v>
      </c>
      <c r="H15" t="str">
        <f t="shared" si="2"/>
        <v>DROP TABLE IF EXISTS `ref_vehiculo_marca`;</v>
      </c>
      <c r="I15" t="str">
        <f t="shared" si="3"/>
        <v>c:\xampp\mysql\bin\mysql.exe -u root sise_legal&lt;.\C13_TABLA_ref_vehiculo_marca_CREATE.sql</v>
      </c>
    </row>
    <row r="16" spans="1:9" x14ac:dyDescent="0.25">
      <c r="A16" s="1" t="s">
        <v>9</v>
      </c>
      <c r="B16" s="1" t="s">
        <v>23</v>
      </c>
      <c r="C16" s="1">
        <f t="shared" si="0"/>
        <v>19</v>
      </c>
      <c r="D16" s="3">
        <v>1</v>
      </c>
      <c r="E16" s="3">
        <v>0</v>
      </c>
      <c r="F16" s="6">
        <v>14</v>
      </c>
      <c r="G16" t="str">
        <f t="shared" si="1"/>
        <v>C14_TABLA_ref_vehiculo_modelo_CREATE.sql</v>
      </c>
      <c r="H16" t="str">
        <f t="shared" si="2"/>
        <v>DROP TABLE IF EXISTS `ref_vehiculo_modelo`;</v>
      </c>
      <c r="I16" t="str">
        <f t="shared" si="3"/>
        <v>c:\xampp\mysql\bin\mysql.exe -u root sise_legal&lt;.\C14_TABLA_ref_vehiculo_modelo_CREATE.sql</v>
      </c>
    </row>
    <row r="17" spans="1:9" x14ac:dyDescent="0.25">
      <c r="A17" s="1" t="s">
        <v>21</v>
      </c>
      <c r="B17" s="1" t="s">
        <v>32</v>
      </c>
      <c r="C17" s="1">
        <f t="shared" si="0"/>
        <v>16</v>
      </c>
      <c r="D17" s="3">
        <v>1</v>
      </c>
      <c r="E17" s="3">
        <v>0.8</v>
      </c>
      <c r="F17" s="6">
        <v>15</v>
      </c>
      <c r="G17" t="str">
        <f t="shared" si="1"/>
        <v>C15_TABLA_ref_tipo_detalle_CREATE.sql</v>
      </c>
      <c r="H17" t="str">
        <f t="shared" si="2"/>
        <v>DROP TABLE IF EXISTS `ref_tipo_detalle`;</v>
      </c>
      <c r="I17" t="str">
        <f t="shared" si="3"/>
        <v>c:\xampp\mysql\bin\mysql.exe -u root sise_legal&lt;.\C15_TABLA_ref_tipo_detalle_CREATE.sql</v>
      </c>
    </row>
    <row r="18" spans="1:9" x14ac:dyDescent="0.25">
      <c r="A18" s="1" t="s">
        <v>5</v>
      </c>
      <c r="B18" s="1" t="s">
        <v>0</v>
      </c>
      <c r="C18" s="1">
        <f t="shared" si="0"/>
        <v>11</v>
      </c>
      <c r="D18" s="3">
        <v>1</v>
      </c>
      <c r="E18" s="3" t="s">
        <v>22</v>
      </c>
      <c r="F18" s="6">
        <v>30</v>
      </c>
      <c r="G18" t="str">
        <f t="shared" si="1"/>
        <v>C30_TABLA_bsd_persona_CREATE.sql</v>
      </c>
      <c r="H18" t="str">
        <f t="shared" si="2"/>
        <v>DROP TABLE IF EXISTS `bsd_persona`;</v>
      </c>
      <c r="I18" t="str">
        <f t="shared" si="3"/>
        <v>c:\xampp\mysql\bin\mysql.exe -u root sise_legal&lt;.\C30_TABLA_bsd_persona_CREATE.sql</v>
      </c>
    </row>
    <row r="19" spans="1:9" x14ac:dyDescent="0.25">
      <c r="A19" s="1" t="s">
        <v>6</v>
      </c>
      <c r="B19" s="1" t="s">
        <v>1</v>
      </c>
      <c r="C19" s="1">
        <f t="shared" si="0"/>
        <v>11</v>
      </c>
      <c r="D19" s="3">
        <v>1</v>
      </c>
      <c r="E19" s="3" t="s">
        <v>22</v>
      </c>
      <c r="F19" s="6">
        <v>31</v>
      </c>
      <c r="G19" t="str">
        <f t="shared" si="1"/>
        <v>C31_TABLA_bsd_proceso_CREATE.sql</v>
      </c>
      <c r="H19" t="str">
        <f t="shared" si="2"/>
        <v>DROP TABLE IF EXISTS `bsd_proceso`;</v>
      </c>
      <c r="I19" t="str">
        <f t="shared" si="3"/>
        <v>c:\xampp\mysql\bin\mysql.exe -u root sise_legal&lt;.\C31_TABLA_bsd_proceso_CREATE.sql</v>
      </c>
    </row>
    <row r="20" spans="1:9" x14ac:dyDescent="0.25">
      <c r="A20" s="1" t="s">
        <v>12</v>
      </c>
      <c r="B20" s="1" t="s">
        <v>27</v>
      </c>
      <c r="C20" s="1">
        <f t="shared" si="0"/>
        <v>13</v>
      </c>
      <c r="D20" s="3">
        <v>1</v>
      </c>
      <c r="E20" s="3" t="s">
        <v>22</v>
      </c>
      <c r="F20" s="6">
        <v>32</v>
      </c>
      <c r="G20" t="str">
        <f t="shared" si="1"/>
        <v>C32_TABLA_bsd_direccion_CREATE.sql</v>
      </c>
      <c r="H20" t="str">
        <f t="shared" si="2"/>
        <v>DROP TABLE IF EXISTS `bsd_direccion`;</v>
      </c>
      <c r="I20" t="str">
        <f t="shared" si="3"/>
        <v>c:\xampp\mysql\bin\mysql.exe -u root sise_legal&lt;.\C32_TABLA_bsd_direccion_CREATE.sql</v>
      </c>
    </row>
    <row r="21" spans="1:9" x14ac:dyDescent="0.25">
      <c r="A21" s="1" t="s">
        <v>10</v>
      </c>
      <c r="B21" s="1" t="s">
        <v>25</v>
      </c>
      <c r="C21" s="1">
        <f t="shared" si="0"/>
        <v>12</v>
      </c>
      <c r="D21" s="3">
        <v>1</v>
      </c>
      <c r="E21" s="3">
        <v>0</v>
      </c>
      <c r="F21" s="6">
        <v>33</v>
      </c>
      <c r="G21" t="str">
        <f t="shared" si="1"/>
        <v>C33_TABLA_bsd_vehiculo_CREATE.sql</v>
      </c>
      <c r="H21" t="str">
        <f t="shared" si="2"/>
        <v>DROP TABLE IF EXISTS `bsd_vehiculo`;</v>
      </c>
      <c r="I21" t="str">
        <f t="shared" si="3"/>
        <v>c:\xampp\mysql\bin\mysql.exe -u root sise_legal&lt;.\C33_TABLA_bsd_vehiculo_CREATE.sql</v>
      </c>
    </row>
    <row r="22" spans="1:9" x14ac:dyDescent="0.25">
      <c r="A22" s="1" t="s">
        <v>63</v>
      </c>
      <c r="B22" s="1" t="s">
        <v>64</v>
      </c>
      <c r="C22" s="1">
        <f t="shared" si="0"/>
        <v>11</v>
      </c>
      <c r="D22" s="3">
        <v>1</v>
      </c>
      <c r="E22" s="3" t="s">
        <v>22</v>
      </c>
      <c r="F22" s="6">
        <v>34</v>
      </c>
      <c r="G22" t="str">
        <f t="shared" si="1"/>
        <v>C34_TABLA_bsd_detalle_CREATE.sql</v>
      </c>
      <c r="H22" t="str">
        <f t="shared" si="2"/>
        <v>DROP TABLE IF EXISTS `bsd_detalle`;</v>
      </c>
      <c r="I22" t="str">
        <f t="shared" si="3"/>
        <v>c:\xampp\mysql\bin\mysql.exe -u root sise_legal&lt;.\C34_TABLA_bsd_detalle_CREATE.sql</v>
      </c>
    </row>
    <row r="23" spans="1:9" x14ac:dyDescent="0.25">
      <c r="A23" s="1" t="s">
        <v>22</v>
      </c>
      <c r="B23" s="1" t="s">
        <v>34</v>
      </c>
      <c r="C23" s="1">
        <f t="shared" si="0"/>
        <v>21</v>
      </c>
      <c r="D23" s="3">
        <v>1</v>
      </c>
      <c r="E23" s="3" t="s">
        <v>22</v>
      </c>
      <c r="F23" s="6">
        <v>91</v>
      </c>
      <c r="G23" t="str">
        <f t="shared" si="1"/>
        <v>C91_TABLA_rel_persona_direccion_CREATE.sql</v>
      </c>
      <c r="H23" t="str">
        <f t="shared" si="2"/>
        <v>DROP TABLE IF EXISTS `rel_persona_direccion`;</v>
      </c>
      <c r="I23" t="str">
        <f t="shared" si="3"/>
        <v>c:\xampp\mysql\bin\mysql.exe -u root sise_legal&lt;.\C91_TABLA_rel_persona_direccion_CREATE.sql</v>
      </c>
    </row>
    <row r="24" spans="1:9" x14ac:dyDescent="0.25">
      <c r="A24" s="1" t="s">
        <v>22</v>
      </c>
      <c r="B24" s="1" t="s">
        <v>33</v>
      </c>
      <c r="C24" s="1">
        <f t="shared" si="0"/>
        <v>20</v>
      </c>
      <c r="D24" s="3">
        <v>1</v>
      </c>
      <c r="E24" s="3" t="s">
        <v>22</v>
      </c>
      <c r="F24" s="6">
        <v>92</v>
      </c>
      <c r="G24" t="str">
        <f t="shared" si="1"/>
        <v>C92_TABLA_rel_persona_vehiculo_CREATE.sql</v>
      </c>
      <c r="H24" t="str">
        <f t="shared" si="2"/>
        <v>DROP TABLE IF EXISTS `rel_persona_vehiculo`;</v>
      </c>
      <c r="I24" t="str">
        <f t="shared" si="3"/>
        <v>c:\xampp\mysql\bin\mysql.exe -u root sise_legal&lt;.\C92_TABLA_rel_persona_vehiculo_CREATE.sql</v>
      </c>
    </row>
    <row r="25" spans="1:9" x14ac:dyDescent="0.25">
      <c r="A25" s="1" t="s">
        <v>22</v>
      </c>
      <c r="B25" s="1" t="s">
        <v>46</v>
      </c>
      <c r="C25" s="1">
        <f t="shared" si="0"/>
        <v>30</v>
      </c>
      <c r="D25" s="3">
        <v>1</v>
      </c>
      <c r="E25" s="3">
        <v>0</v>
      </c>
      <c r="F25" s="6">
        <v>93</v>
      </c>
      <c r="G25" t="str">
        <f t="shared" si="1"/>
        <v>C93_TABLA_rel_proceso_tipo_documentacion_CREATE.sql</v>
      </c>
      <c r="H25" t="str">
        <f t="shared" si="2"/>
        <v>DROP TABLE IF EXISTS `rel_proceso_tipo_documentacion`;</v>
      </c>
      <c r="I25" t="str">
        <f t="shared" si="3"/>
        <v>c:\xampp\mysql\bin\mysql.exe -u root sise_legal&lt;.\C93_TABLA_rel_proceso_tipo_documentacion_CREATE.sql</v>
      </c>
    </row>
    <row r="26" spans="1:9" x14ac:dyDescent="0.25">
      <c r="A26" s="1" t="s">
        <v>22</v>
      </c>
      <c r="B26" s="1" t="s">
        <v>47</v>
      </c>
      <c r="C26" s="1">
        <f t="shared" si="0"/>
        <v>35</v>
      </c>
      <c r="D26" s="3">
        <v>1</v>
      </c>
      <c r="E26" s="3">
        <v>0.5</v>
      </c>
      <c r="F26" s="6">
        <v>94</v>
      </c>
      <c r="G26" t="str">
        <f t="shared" si="1"/>
        <v>C94_TABLA_rel_persona_condicion_documentacion_CREATE.sql</v>
      </c>
      <c r="H26" t="str">
        <f t="shared" si="2"/>
        <v>DROP TABLE IF EXISTS `rel_persona_condicion_documentacion`;</v>
      </c>
      <c r="I26" t="str">
        <f t="shared" si="3"/>
        <v>c:\xampp\mysql\bin\mysql.exe -u root sise_legal&lt;.\C94_TABLA_rel_persona_condicion_documentacion_CREATE.sql</v>
      </c>
    </row>
    <row r="27" spans="1:9" x14ac:dyDescent="0.25">
      <c r="A27" s="1" t="s">
        <v>22</v>
      </c>
      <c r="B27" s="1" t="s">
        <v>65</v>
      </c>
      <c r="C27" s="1">
        <f t="shared" si="0"/>
        <v>29</v>
      </c>
      <c r="D27" s="3">
        <v>1</v>
      </c>
      <c r="E27" s="3">
        <v>0.5</v>
      </c>
      <c r="F27" s="6">
        <v>95</v>
      </c>
      <c r="G27" t="str">
        <f t="shared" si="1"/>
        <v>C95_TABLA_rel_proceso_tipo_tipo_detalle_CREATE.sql</v>
      </c>
      <c r="H27" t="str">
        <f t="shared" si="2"/>
        <v>DROP TABLE IF EXISTS `rel_proceso_tipo_tipo_detalle`;</v>
      </c>
      <c r="I27" t="str">
        <f t="shared" si="3"/>
        <v>c:\xampp\mysql\bin\mysql.exe -u root sise_legal&lt;.\C95_TABLA_rel_proceso_tipo_tipo_detalle_CREATE.sql</v>
      </c>
    </row>
    <row r="28" spans="1:9" x14ac:dyDescent="0.25">
      <c r="A28" s="1" t="s">
        <v>22</v>
      </c>
      <c r="B28" s="1" t="s">
        <v>66</v>
      </c>
      <c r="C28" s="1">
        <f t="shared" si="0"/>
        <v>34</v>
      </c>
      <c r="D28" s="3">
        <v>1</v>
      </c>
      <c r="E28" s="3">
        <v>0.5</v>
      </c>
      <c r="F28" s="6">
        <v>96</v>
      </c>
      <c r="G28" t="str">
        <f t="shared" si="1"/>
        <v>C96_TABLA_rel_persona_condicion_tipo_detalle_CREATE.sql</v>
      </c>
      <c r="H28" t="str">
        <f t="shared" si="2"/>
        <v>DROP TABLE IF EXISTS `rel_persona_condicion_tipo_detalle`;</v>
      </c>
      <c r="I28" t="str">
        <f t="shared" si="3"/>
        <v>c:\xampp\mysql\bin\mysql.exe -u root sise_legal&lt;.\C96_TABLA_rel_persona_condicion_tipo_detalle_CREATE.sql</v>
      </c>
    </row>
    <row r="29" spans="1:9" x14ac:dyDescent="0.25">
      <c r="A29" s="1" t="s">
        <v>22</v>
      </c>
      <c r="B29" s="1" t="s">
        <v>36</v>
      </c>
      <c r="C29" s="1">
        <f t="shared" si="0"/>
        <v>21</v>
      </c>
      <c r="D29" s="3">
        <v>1</v>
      </c>
      <c r="E29" s="3">
        <v>0</v>
      </c>
      <c r="F29" s="6">
        <v>97</v>
      </c>
      <c r="G29" t="str">
        <f t="shared" si="1"/>
        <v>C97_TABLA_rel_persona_documento_CREATE.sql</v>
      </c>
      <c r="H29" t="str">
        <f t="shared" si="2"/>
        <v>DROP TABLE IF EXISTS `rel_persona_documento`;</v>
      </c>
      <c r="I29" t="str">
        <f t="shared" si="3"/>
        <v>c:\xampp\mysql\bin\mysql.exe -u root sise_legal&lt;.\C97_TABLA_rel_persona_documento_CREATE.sql</v>
      </c>
    </row>
    <row r="30" spans="1:9" x14ac:dyDescent="0.25">
      <c r="A30" s="1" t="s">
        <v>22</v>
      </c>
      <c r="B30" s="1" t="s">
        <v>35</v>
      </c>
      <c r="C30" s="1">
        <f t="shared" si="0"/>
        <v>21</v>
      </c>
      <c r="D30" s="3">
        <v>1</v>
      </c>
      <c r="E30" s="3">
        <v>0</v>
      </c>
      <c r="F30" s="6">
        <v>98</v>
      </c>
      <c r="G30" t="str">
        <f t="shared" si="1"/>
        <v>C98_TABLA_rel_proceso_documento_CREATE.sql</v>
      </c>
      <c r="H30" t="str">
        <f t="shared" si="2"/>
        <v>DROP TABLE IF EXISTS `rel_proceso_documento`;</v>
      </c>
      <c r="I30" t="str">
        <f t="shared" si="3"/>
        <v>c:\xampp\mysql\bin\mysql.exe -u root sise_legal&lt;.\C98_TABLA_rel_proceso_documento_CREATE.sql</v>
      </c>
    </row>
    <row r="31" spans="1:9" x14ac:dyDescent="0.25">
      <c r="A31" s="1" t="s">
        <v>22</v>
      </c>
      <c r="B31" s="1" t="s">
        <v>45</v>
      </c>
      <c r="C31" s="1">
        <f t="shared" si="0"/>
        <v>29</v>
      </c>
      <c r="D31" s="3">
        <v>1</v>
      </c>
      <c r="E31" s="3">
        <v>0</v>
      </c>
      <c r="F31" s="6">
        <v>99</v>
      </c>
      <c r="G31" t="str">
        <f t="shared" si="1"/>
        <v>C99_TABLA_rel_persona_condicion_proceso_CREATE.sql</v>
      </c>
      <c r="H31" t="str">
        <f t="shared" si="2"/>
        <v>DROP TABLE IF EXISTS `rel_persona_condicion_proceso`;</v>
      </c>
      <c r="I31" t="str">
        <f t="shared" si="3"/>
        <v>c:\xampp\mysql\bin\mysql.exe -u root sise_legal&lt;.\C99_TABLA_rel_persona_condicion_proceso_CREATE.sql</v>
      </c>
    </row>
  </sheetData>
  <autoFilter ref="A1:F30">
    <sortState ref="A2:F31">
      <sortCondition ref="F1:F30"/>
    </sortState>
  </autoFilter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abSelected="1" workbookViewId="0">
      <pane ySplit="1" topLeftCell="A2" activePane="bottomLeft" state="frozen"/>
      <selection pane="bottomLeft" activeCell="I26" sqref="I26"/>
    </sheetView>
  </sheetViews>
  <sheetFormatPr baseColWidth="10" defaultRowHeight="15" x14ac:dyDescent="0.25"/>
  <cols>
    <col min="1" max="1" width="16.42578125" bestFit="1" customWidth="1"/>
    <col min="2" max="2" width="36.42578125" bestFit="1" customWidth="1"/>
    <col min="3" max="3" width="7.5703125" bestFit="1" customWidth="1"/>
    <col min="4" max="4" width="9" style="4" bestFit="1" customWidth="1"/>
    <col min="5" max="6" width="9" style="4" customWidth="1"/>
    <col min="7" max="7" width="8.7109375" bestFit="1" customWidth="1"/>
    <col min="8" max="9" width="9.42578125" customWidth="1"/>
    <col min="10" max="10" width="7.42578125" customWidth="1"/>
    <col min="11" max="11" width="11.140625" customWidth="1"/>
    <col min="12" max="12" width="102.5703125" bestFit="1" customWidth="1"/>
    <col min="13" max="13" width="91.7109375" bestFit="1" customWidth="1"/>
    <col min="14" max="14" width="48.140625" bestFit="1" customWidth="1"/>
  </cols>
  <sheetData>
    <row r="1" spans="1:14" x14ac:dyDescent="0.25">
      <c r="A1" s="7" t="s">
        <v>2</v>
      </c>
      <c r="B1" s="7" t="s">
        <v>3</v>
      </c>
      <c r="C1" s="7" t="s">
        <v>43</v>
      </c>
      <c r="D1" s="7" t="s">
        <v>4</v>
      </c>
      <c r="E1" s="7" t="s">
        <v>69</v>
      </c>
      <c r="F1" s="7" t="s">
        <v>165</v>
      </c>
      <c r="G1" s="8" t="s">
        <v>50</v>
      </c>
      <c r="H1" s="7" t="s">
        <v>163</v>
      </c>
      <c r="I1" s="7" t="s">
        <v>165</v>
      </c>
      <c r="J1" s="7" t="s">
        <v>164</v>
      </c>
      <c r="K1" s="7" t="str">
        <f>"USE `sise_legal_2`;"</f>
        <v>USE `sise_legal_2`;</v>
      </c>
      <c r="L1" s="7" t="str">
        <f>"c:\xampp\mysql\bin\mysql.exe -u root sise_legal&lt;.\"</f>
        <v>c:\xampp\mysql\bin\mysql.exe -u root sise_legal&lt;.\</v>
      </c>
      <c r="M1" s="7" t="str">
        <f>"c:\xampp\mysql\bin\mysql.exe -u root sise_legal&lt;.\"</f>
        <v>c:\xampp\mysql\bin\mysql.exe -u root sise_legal&lt;.\</v>
      </c>
      <c r="N1" s="7" t="str">
        <f>"c:\xampp\mysql\bin\mysql.exe -u root sise_legal&lt;.\"</f>
        <v>c:\xampp\mysql\bin\mysql.exe -u root sise_legal&lt;.\</v>
      </c>
    </row>
    <row r="2" spans="1:14" x14ac:dyDescent="0.25">
      <c r="A2" s="1" t="s">
        <v>54</v>
      </c>
      <c r="B2" s="5" t="s">
        <v>52</v>
      </c>
      <c r="C2" s="5">
        <f t="shared" ref="C2:C26" si="0">LEN(B2)</f>
        <v>7</v>
      </c>
      <c r="D2" s="3">
        <v>1</v>
      </c>
      <c r="E2" s="3">
        <v>0.5</v>
      </c>
      <c r="F2" s="3" t="s">
        <v>167</v>
      </c>
      <c r="G2" s="6">
        <v>0</v>
      </c>
      <c r="H2" t="str">
        <f>"C"&amp;TEXT($G2,"00")&amp;"_TABLA_"&amp;$B2&amp;"_CREATE.sql"</f>
        <v>C00_TABLA_bsd_rol_CREATE.sql</v>
      </c>
      <c r="I2" t="str">
        <f>IF(AND($E2&lt;&gt;"-",$E2&gt;0,$F2="SI"),TEXT($G2,"00")&amp;"_DATOS_"&amp;$B2&amp;"_DELETE.sql","")</f>
        <v/>
      </c>
      <c r="J2" t="str">
        <f>IF(AND($E2&lt;&gt;"-",$E2&gt;0),TEXT($G2,"00")&amp;"_DATOS_"&amp;$B2&amp;"_INSERT.sql","")</f>
        <v>00_DATOS_bsd_rol_INSERT.sql</v>
      </c>
      <c r="K2" t="str">
        <f t="shared" ref="K2:K26" si="1">"DROP TABLE IF EXISTS `" &amp;B2&amp;"`;"</f>
        <v>DROP TABLE IF EXISTS `bsd_rol`;</v>
      </c>
      <c r="L2" t="str">
        <f>$L$1&amp;"C"&amp;TEXT($G2,"00")&amp;"_TABLA_"&amp;$B2&amp;"_CREATE.sql"</f>
        <v>c:\xampp\mysql\bin\mysql.exe -u root sise_legal&lt;.\C00_TABLA_bsd_rol_CREATE.sql</v>
      </c>
      <c r="M2" t="str">
        <f>IF(AND(E2&lt;&gt;"-",E2&gt;0),$M$1&amp;$J2,"")</f>
        <v>c:\xampp\mysql\bin\mysql.exe -u root sise_legal&lt;.\00_DATOS_bsd_rol_INSERT.sql</v>
      </c>
    </row>
    <row r="3" spans="1:14" x14ac:dyDescent="0.25">
      <c r="A3" s="1" t="s">
        <v>53</v>
      </c>
      <c r="B3" s="5" t="s">
        <v>51</v>
      </c>
      <c r="C3" s="5">
        <f t="shared" si="0"/>
        <v>11</v>
      </c>
      <c r="D3" s="3">
        <v>1</v>
      </c>
      <c r="E3" s="3">
        <v>0.5</v>
      </c>
      <c r="F3" s="3" t="s">
        <v>167</v>
      </c>
      <c r="G3" s="6">
        <v>1</v>
      </c>
      <c r="H3" t="str">
        <f t="shared" ref="H3:H26" si="2">"C"&amp;TEXT($G3,"00")&amp;"_TABLA_"&amp;$B3&amp;"_CREATE.sql"</f>
        <v>C01_TABLA_bsd_usuario_CREATE.sql</v>
      </c>
      <c r="I3" t="str">
        <f t="shared" ref="I3:I26" si="3">IF(AND($E3&lt;&gt;"-",$E3&gt;0,$F3="SI"),TEXT($G3,"00")&amp;"_DATOS_"&amp;$B3&amp;"_DELETE.sql","")</f>
        <v/>
      </c>
      <c r="J3" t="str">
        <f t="shared" ref="J3:J26" si="4">IF(AND(E3&lt;&gt;"-",E3&gt;0),TEXT($G3,"00")&amp;"_DATOS_"&amp;$B3&amp;"_INSERT.sql","")</f>
        <v>01_DATOS_bsd_usuario_INSERT.sql</v>
      </c>
      <c r="K3" t="str">
        <f t="shared" si="1"/>
        <v>DROP TABLE IF EXISTS `bsd_usuario`;</v>
      </c>
      <c r="L3" t="str">
        <f>$L$1&amp;"C"&amp;TEXT($G3,"00")&amp;"_TABLA_"&amp;$B3&amp;"_CREATE.sql"</f>
        <v>c:\xampp\mysql\bin\mysql.exe -u root sise_legal&lt;.\C01_TABLA_bsd_usuario_CREATE.sql</v>
      </c>
      <c r="M3" t="str">
        <f>IF(AND(E3&lt;&gt;"-",E3&gt;0),$M$1&amp;$J3,"")</f>
        <v>c:\xampp\mysql\bin\mysql.exe -u root sise_legal&lt;.\01_DATOS_bsd_usuario_INSERT.sql</v>
      </c>
    </row>
    <row r="4" spans="1:14" x14ac:dyDescent="0.25">
      <c r="A4" s="1" t="s">
        <v>11</v>
      </c>
      <c r="B4" s="1" t="s">
        <v>26</v>
      </c>
      <c r="C4" s="1">
        <f t="shared" si="0"/>
        <v>12</v>
      </c>
      <c r="D4" s="3">
        <v>1</v>
      </c>
      <c r="E4" s="3">
        <v>0.5</v>
      </c>
      <c r="F4" s="3" t="s">
        <v>167</v>
      </c>
      <c r="G4" s="6">
        <v>2</v>
      </c>
      <c r="H4" t="str">
        <f t="shared" si="2"/>
        <v>C02_TABLA_ref_tipo_dni_CREATE.sql</v>
      </c>
      <c r="I4" t="str">
        <f t="shared" si="3"/>
        <v/>
      </c>
      <c r="J4" t="str">
        <f t="shared" si="4"/>
        <v>02_DATOS_ref_tipo_dni_INSERT.sql</v>
      </c>
      <c r="K4" t="str">
        <f t="shared" si="1"/>
        <v>DROP TABLE IF EXISTS `ref_tipo_dni`;</v>
      </c>
      <c r="L4" t="str">
        <f>$L$1&amp;"C"&amp;TEXT($G4,"00")&amp;"_TABLA_"&amp;$B4&amp;"_CREATE.sql"</f>
        <v>c:\xampp\mysql\bin\mysql.exe -u root sise_legal&lt;.\C02_TABLA_ref_tipo_dni_CREATE.sql</v>
      </c>
      <c r="M4" t="str">
        <f>IF(AND(E4&lt;&gt;"-",E4&gt;0),$M$1&amp;$J4,"")</f>
        <v>c:\xampp\mysql\bin\mysql.exe -u root sise_legal&lt;.\02_DATOS_ref_tipo_dni_INSERT.sql</v>
      </c>
    </row>
    <row r="5" spans="1:14" x14ac:dyDescent="0.25">
      <c r="A5" s="1" t="s">
        <v>13</v>
      </c>
      <c r="B5" s="1" t="s">
        <v>28</v>
      </c>
      <c r="C5" s="1">
        <f t="shared" si="0"/>
        <v>16</v>
      </c>
      <c r="D5" s="3">
        <v>1</v>
      </c>
      <c r="E5" s="3">
        <v>0.5</v>
      </c>
      <c r="F5" s="3" t="s">
        <v>167</v>
      </c>
      <c r="G5" s="6">
        <v>3</v>
      </c>
      <c r="H5" t="str">
        <f t="shared" si="2"/>
        <v>C03_TABLA_ref_estado_civil_CREATE.sql</v>
      </c>
      <c r="I5" t="str">
        <f t="shared" si="3"/>
        <v/>
      </c>
      <c r="J5" t="str">
        <f t="shared" si="4"/>
        <v>03_DATOS_ref_estado_civil_INSERT.sql</v>
      </c>
      <c r="K5" t="str">
        <f t="shared" si="1"/>
        <v>DROP TABLE IF EXISTS `ref_estado_civil`;</v>
      </c>
      <c r="L5" t="str">
        <f>$L$1&amp;"C"&amp;TEXT($G5,"00")&amp;"_TABLA_"&amp;$B5&amp;"_CREATE.sql"</f>
        <v>c:\xampp\mysql\bin\mysql.exe -u root sise_legal&lt;.\C03_TABLA_ref_estado_civil_CREATE.sql</v>
      </c>
      <c r="M5" t="str">
        <f>IF(AND(E5&lt;&gt;"-",E5&gt;0),$M$1&amp;$J5,"")</f>
        <v>c:\xampp\mysql\bin\mysql.exe -u root sise_legal&lt;.\03_DATOS_ref_estado_civil_INSERT.sql</v>
      </c>
    </row>
    <row r="6" spans="1:14" x14ac:dyDescent="0.25">
      <c r="A6" s="1" t="s">
        <v>14</v>
      </c>
      <c r="B6" s="1" t="s">
        <v>29</v>
      </c>
      <c r="C6" s="1">
        <f t="shared" si="0"/>
        <v>16</v>
      </c>
      <c r="D6" s="3">
        <v>1</v>
      </c>
      <c r="E6" s="3">
        <v>0.5</v>
      </c>
      <c r="F6" s="3" t="s">
        <v>167</v>
      </c>
      <c r="G6" s="6">
        <v>4</v>
      </c>
      <c r="H6" t="str">
        <f t="shared" si="2"/>
        <v>C04_TABLA_ref_nacionalidad_CREATE.sql</v>
      </c>
      <c r="I6" t="str">
        <f t="shared" si="3"/>
        <v/>
      </c>
      <c r="J6" t="str">
        <f t="shared" si="4"/>
        <v>04_DATOS_ref_nacionalidad_INSERT.sql</v>
      </c>
      <c r="K6" t="str">
        <f t="shared" si="1"/>
        <v>DROP TABLE IF EXISTS `ref_nacionalidad`;</v>
      </c>
      <c r="L6" t="str">
        <f>$L$1&amp;"C"&amp;TEXT($G6,"00")&amp;"_TABLA_"&amp;$B6&amp;"_CREATE.sql"</f>
        <v>c:\xampp\mysql\bin\mysql.exe -u root sise_legal&lt;.\C04_TABLA_ref_nacionalidad_CREATE.sql</v>
      </c>
      <c r="M6" t="str">
        <f>IF(AND(E6&lt;&gt;"-",E6&gt;0),$M$1&amp;$J6,"")</f>
        <v>c:\xampp\mysql\bin\mysql.exe -u root sise_legal&lt;.\04_DATOS_ref_nacionalidad_INSERT.sql</v>
      </c>
    </row>
    <row r="7" spans="1:14" x14ac:dyDescent="0.25">
      <c r="A7" s="5" t="s">
        <v>59</v>
      </c>
      <c r="B7" s="5" t="s">
        <v>55</v>
      </c>
      <c r="C7" s="5">
        <f t="shared" si="0"/>
        <v>23</v>
      </c>
      <c r="D7" s="3">
        <v>1</v>
      </c>
      <c r="E7" s="3">
        <v>0</v>
      </c>
      <c r="F7" s="3" t="s">
        <v>167</v>
      </c>
      <c r="G7" s="6">
        <v>5</v>
      </c>
      <c r="H7" t="str">
        <f t="shared" si="2"/>
        <v>C05_TABLA_ref_direccion_provincia_CREATE.sql</v>
      </c>
      <c r="I7" t="str">
        <f t="shared" si="3"/>
        <v/>
      </c>
      <c r="J7" t="str">
        <f t="shared" si="4"/>
        <v/>
      </c>
      <c r="K7" t="str">
        <f t="shared" si="1"/>
        <v>DROP TABLE IF EXISTS `ref_direccion_provincia`;</v>
      </c>
      <c r="L7" t="str">
        <f>$L$1&amp;"C"&amp;TEXT($G7,"00")&amp;"_TABLA_"&amp;$B7&amp;"_CREATE.sql"</f>
        <v>c:\xampp\mysql\bin\mysql.exe -u root sise_legal&lt;.\C05_TABLA_ref_direccion_provincia_CREATE.sql</v>
      </c>
      <c r="M7" t="str">
        <f>IF(AND(E7&lt;&gt;"-",E7&gt;0),$M$1&amp;$J7,"")</f>
        <v/>
      </c>
    </row>
    <row r="8" spans="1:14" x14ac:dyDescent="0.25">
      <c r="A8" s="5" t="s">
        <v>58</v>
      </c>
      <c r="B8" s="5" t="s">
        <v>56</v>
      </c>
      <c r="C8" s="5">
        <f t="shared" si="0"/>
        <v>21</v>
      </c>
      <c r="D8" s="3">
        <v>1</v>
      </c>
      <c r="E8" s="3">
        <v>0</v>
      </c>
      <c r="F8" s="3" t="s">
        <v>167</v>
      </c>
      <c r="G8" s="6">
        <v>6</v>
      </c>
      <c r="H8" t="str">
        <f t="shared" si="2"/>
        <v>C06_TABLA_ref_direccion_partido_CREATE.sql</v>
      </c>
      <c r="I8" t="str">
        <f t="shared" si="3"/>
        <v/>
      </c>
      <c r="J8" t="str">
        <f t="shared" si="4"/>
        <v/>
      </c>
      <c r="K8" t="str">
        <f t="shared" si="1"/>
        <v>DROP TABLE IF EXISTS `ref_direccion_partido`;</v>
      </c>
      <c r="L8" t="str">
        <f>$L$1&amp;"C"&amp;TEXT($G8,"00")&amp;"_TABLA_"&amp;$B8&amp;"_CREATE.sql"</f>
        <v>c:\xampp\mysql\bin\mysql.exe -u root sise_legal&lt;.\C06_TABLA_ref_direccion_partido_CREATE.sql</v>
      </c>
      <c r="M8" t="str">
        <f>IF(AND(E8&lt;&gt;"-",E8&gt;0),$M$1&amp;$J8,"")</f>
        <v/>
      </c>
    </row>
    <row r="9" spans="1:14" x14ac:dyDescent="0.25">
      <c r="A9" s="5" t="s">
        <v>60</v>
      </c>
      <c r="B9" s="5" t="s">
        <v>57</v>
      </c>
      <c r="C9" s="5">
        <f t="shared" si="0"/>
        <v>23</v>
      </c>
      <c r="D9" s="3">
        <v>1</v>
      </c>
      <c r="E9" s="3">
        <v>0</v>
      </c>
      <c r="F9" s="3" t="s">
        <v>167</v>
      </c>
      <c r="G9" s="6">
        <v>7</v>
      </c>
      <c r="H9" t="str">
        <f t="shared" si="2"/>
        <v>C07_TABLA_ref_direccion_localidad_CREATE.sql</v>
      </c>
      <c r="I9" t="str">
        <f t="shared" si="3"/>
        <v/>
      </c>
      <c r="J9" t="str">
        <f t="shared" si="4"/>
        <v/>
      </c>
      <c r="K9" t="str">
        <f t="shared" si="1"/>
        <v>DROP TABLE IF EXISTS `ref_direccion_localidad`;</v>
      </c>
      <c r="L9" t="str">
        <f>$L$1&amp;"C"&amp;TEXT($G9,"00")&amp;"_TABLA_"&amp;$B9&amp;"_CREATE.sql"</f>
        <v>c:\xampp\mysql\bin\mysql.exe -u root sise_legal&lt;.\C07_TABLA_ref_direccion_localidad_CREATE.sql</v>
      </c>
      <c r="M9" t="str">
        <f>IF(AND(E9&lt;&gt;"-",E9&gt;0),$M$1&amp;$J9,"")</f>
        <v/>
      </c>
    </row>
    <row r="10" spans="1:14" x14ac:dyDescent="0.25">
      <c r="A10" s="1" t="s">
        <v>62</v>
      </c>
      <c r="B10" s="1" t="s">
        <v>67</v>
      </c>
      <c r="C10" s="1">
        <f t="shared" si="0"/>
        <v>13</v>
      </c>
      <c r="D10" s="3">
        <v>1</v>
      </c>
      <c r="E10" s="3">
        <v>1</v>
      </c>
      <c r="F10" s="3" t="s">
        <v>166</v>
      </c>
      <c r="G10" s="6">
        <v>8</v>
      </c>
      <c r="H10" t="str">
        <f t="shared" si="2"/>
        <v>C08_TABLA_ref_tipo_dato_CREATE.sql</v>
      </c>
      <c r="I10" t="str">
        <f t="shared" si="3"/>
        <v>08_DATOS_ref_tipo_dato_DELETE.sql</v>
      </c>
      <c r="J10" t="str">
        <f t="shared" si="4"/>
        <v>08_DATOS_ref_tipo_dato_INSERT.sql</v>
      </c>
      <c r="K10" t="str">
        <f t="shared" si="1"/>
        <v>DROP TABLE IF EXISTS `ref_tipo_dato`;</v>
      </c>
      <c r="L10" t="str">
        <f>$L$1&amp;"C"&amp;TEXT($G10,"00")&amp;"_TABLA_"&amp;$B10&amp;"_CREATE.sql"</f>
        <v>c:\xampp\mysql\bin\mysql.exe -u root sise_legal&lt;.\C08_TABLA_ref_tipo_dato_CREATE.sql</v>
      </c>
      <c r="M10" t="str">
        <f>IF(AND(E10&lt;&gt;"-",E10&gt;0),$M$1&amp;$J10,"")</f>
        <v>c:\xampp\mysql\bin\mysql.exe -u root sise_legal&lt;.\08_DATOS_ref_tipo_dato_INSERT.sql</v>
      </c>
    </row>
    <row r="11" spans="1:14" x14ac:dyDescent="0.25">
      <c r="A11" s="1" t="s">
        <v>7</v>
      </c>
      <c r="B11" s="1" t="s">
        <v>38</v>
      </c>
      <c r="C11" s="1">
        <f t="shared" si="0"/>
        <v>21</v>
      </c>
      <c r="D11" s="3">
        <v>1</v>
      </c>
      <c r="E11" s="3">
        <v>0.8</v>
      </c>
      <c r="F11" s="3" t="s">
        <v>166</v>
      </c>
      <c r="G11" s="6">
        <v>9</v>
      </c>
      <c r="H11" t="str">
        <f t="shared" si="2"/>
        <v>C09_TABLA_ref_persona_condicion_CREATE.sql</v>
      </c>
      <c r="I11" t="str">
        <f t="shared" si="3"/>
        <v>09_DATOS_ref_persona_condicion_DELETE.sql</v>
      </c>
      <c r="J11" t="str">
        <f t="shared" si="4"/>
        <v>09_DATOS_ref_persona_condicion_INSERT.sql</v>
      </c>
      <c r="K11" t="str">
        <f t="shared" si="1"/>
        <v>DROP TABLE IF EXISTS `ref_persona_condicion`;</v>
      </c>
      <c r="L11" t="str">
        <f>$L$1&amp;"C"&amp;TEXT($G11,"00")&amp;"_TABLA_"&amp;$B11&amp;"_CREATE.sql"</f>
        <v>c:\xampp\mysql\bin\mysql.exe -u root sise_legal&lt;.\C09_TABLA_ref_persona_condicion_CREATE.sql</v>
      </c>
      <c r="M11" t="str">
        <f>IF(AND(E11&lt;&gt;"-",E11&gt;0),$M$1&amp;$J11,"")</f>
        <v>c:\xampp\mysql\bin\mysql.exe -u root sise_legal&lt;.\09_DATOS_ref_persona_condicion_INSERT.sql</v>
      </c>
    </row>
    <row r="12" spans="1:14" x14ac:dyDescent="0.25">
      <c r="A12" s="1" t="s">
        <v>17</v>
      </c>
      <c r="B12" s="1" t="s">
        <v>44</v>
      </c>
      <c r="C12" s="1">
        <f t="shared" si="0"/>
        <v>16</v>
      </c>
      <c r="D12" s="3">
        <v>1</v>
      </c>
      <c r="E12" s="3">
        <v>0.8</v>
      </c>
      <c r="F12" s="3" t="s">
        <v>166</v>
      </c>
      <c r="G12" s="6">
        <v>10</v>
      </c>
      <c r="H12" t="str">
        <f t="shared" si="2"/>
        <v>C10_TABLA_ref_proceso_tipo_CREATE.sql</v>
      </c>
      <c r="I12" t="str">
        <f t="shared" si="3"/>
        <v>10_DATOS_ref_proceso_tipo_DELETE.sql</v>
      </c>
      <c r="J12" t="str">
        <f t="shared" si="4"/>
        <v>10_DATOS_ref_proceso_tipo_INSERT.sql</v>
      </c>
      <c r="K12" t="str">
        <f t="shared" si="1"/>
        <v>DROP TABLE IF EXISTS `ref_proceso_tipo`;</v>
      </c>
      <c r="L12" t="str">
        <f>$L$1&amp;"C"&amp;TEXT($G12,"00")&amp;"_TABLA_"&amp;$B12&amp;"_CREATE.sql"</f>
        <v>c:\xampp\mysql\bin\mysql.exe -u root sise_legal&lt;.\C10_TABLA_ref_proceso_tipo_CREATE.sql</v>
      </c>
      <c r="M12" t="str">
        <f>IF(AND(E12&lt;&gt;"-",E12&gt;0),$M$1&amp;$J12,"")</f>
        <v>c:\xampp\mysql\bin\mysql.exe -u root sise_legal&lt;.\10_DATOS_ref_proceso_tipo_INSERT.sql</v>
      </c>
    </row>
    <row r="13" spans="1:14" x14ac:dyDescent="0.25">
      <c r="A13" s="1" t="s">
        <v>8</v>
      </c>
      <c r="B13" s="1" t="s">
        <v>24</v>
      </c>
      <c r="C13" s="1">
        <f t="shared" si="0"/>
        <v>18</v>
      </c>
      <c r="D13" s="3">
        <v>1</v>
      </c>
      <c r="E13" s="3">
        <v>0</v>
      </c>
      <c r="F13" s="3" t="s">
        <v>167</v>
      </c>
      <c r="G13" s="6">
        <v>13</v>
      </c>
      <c r="H13" t="str">
        <f t="shared" si="2"/>
        <v>C13_TABLA_ref_vehiculo_marca_CREATE.sql</v>
      </c>
      <c r="I13" t="str">
        <f t="shared" si="3"/>
        <v/>
      </c>
      <c r="J13" t="str">
        <f t="shared" si="4"/>
        <v/>
      </c>
      <c r="K13" t="str">
        <f t="shared" si="1"/>
        <v>DROP TABLE IF EXISTS `ref_vehiculo_marca`;</v>
      </c>
      <c r="L13" t="str">
        <f>$L$1&amp;"C"&amp;TEXT($G13,"00")&amp;"_TABLA_"&amp;$B13&amp;"_CREATE.sql"</f>
        <v>c:\xampp\mysql\bin\mysql.exe -u root sise_legal&lt;.\C13_TABLA_ref_vehiculo_marca_CREATE.sql</v>
      </c>
      <c r="M13" t="str">
        <f>IF(AND(E13&lt;&gt;"-",E13&gt;0),$M$1&amp;$J13,"")</f>
        <v/>
      </c>
    </row>
    <row r="14" spans="1:14" x14ac:dyDescent="0.25">
      <c r="A14" s="1" t="s">
        <v>9</v>
      </c>
      <c r="B14" s="1" t="s">
        <v>23</v>
      </c>
      <c r="C14" s="1">
        <f t="shared" si="0"/>
        <v>19</v>
      </c>
      <c r="D14" s="3">
        <v>1</v>
      </c>
      <c r="E14" s="3">
        <v>0</v>
      </c>
      <c r="F14" s="3" t="s">
        <v>167</v>
      </c>
      <c r="G14" s="6">
        <v>14</v>
      </c>
      <c r="H14" t="str">
        <f t="shared" si="2"/>
        <v>C14_TABLA_ref_vehiculo_modelo_CREATE.sql</v>
      </c>
      <c r="I14" t="str">
        <f t="shared" si="3"/>
        <v/>
      </c>
      <c r="J14" t="str">
        <f t="shared" si="4"/>
        <v/>
      </c>
      <c r="K14" t="str">
        <f t="shared" si="1"/>
        <v>DROP TABLE IF EXISTS `ref_vehiculo_modelo`;</v>
      </c>
      <c r="L14" t="str">
        <f>$L$1&amp;"C"&amp;TEXT($G14,"00")&amp;"_TABLA_"&amp;$B14&amp;"_CREATE.sql"</f>
        <v>c:\xampp\mysql\bin\mysql.exe -u root sise_legal&lt;.\C14_TABLA_ref_vehiculo_modelo_CREATE.sql</v>
      </c>
      <c r="M14" t="str">
        <f>IF(AND(E14&lt;&gt;"-",E14&gt;0),$M$1&amp;$J14,"")</f>
        <v/>
      </c>
    </row>
    <row r="15" spans="1:14" x14ac:dyDescent="0.25">
      <c r="A15" s="1" t="s">
        <v>21</v>
      </c>
      <c r="B15" s="1" t="s">
        <v>72</v>
      </c>
      <c r="C15" s="1">
        <f t="shared" si="0"/>
        <v>16</v>
      </c>
      <c r="D15" s="3">
        <v>1</v>
      </c>
      <c r="E15" s="3">
        <v>0.8</v>
      </c>
      <c r="F15" s="3" t="s">
        <v>166</v>
      </c>
      <c r="G15" s="6">
        <v>15</v>
      </c>
      <c r="H15" t="str">
        <f t="shared" si="2"/>
        <v>C15_TABLA_ref_detalle_tipo_CREATE.sql</v>
      </c>
      <c r="I15" t="str">
        <f t="shared" si="3"/>
        <v>15_DATOS_ref_detalle_tipo_DELETE.sql</v>
      </c>
      <c r="J15" t="str">
        <f t="shared" si="4"/>
        <v>15_DATOS_ref_detalle_tipo_INSERT.sql</v>
      </c>
      <c r="K15" t="str">
        <f t="shared" si="1"/>
        <v>DROP TABLE IF EXISTS `ref_detalle_tipo`;</v>
      </c>
      <c r="L15" t="str">
        <f>$L$1&amp;"C"&amp;TEXT($G15,"00")&amp;"_TABLA_"&amp;$B15&amp;"_CREATE.sql"</f>
        <v>c:\xampp\mysql\bin\mysql.exe -u root sise_legal&lt;.\C15_TABLA_ref_detalle_tipo_CREATE.sql</v>
      </c>
      <c r="M15" t="str">
        <f>IF(AND(E15&lt;&gt;"-",E15&gt;0),$M$1&amp;$J15,"")</f>
        <v>c:\xampp\mysql\bin\mysql.exe -u root sise_legal&lt;.\15_DATOS_ref_detalle_tipo_INSERT.sql</v>
      </c>
    </row>
    <row r="16" spans="1:14" x14ac:dyDescent="0.25">
      <c r="A16" s="1" t="s">
        <v>5</v>
      </c>
      <c r="B16" s="1" t="s">
        <v>0</v>
      </c>
      <c r="C16" s="1">
        <f t="shared" si="0"/>
        <v>11</v>
      </c>
      <c r="D16" s="3">
        <v>1</v>
      </c>
      <c r="E16" s="3" t="s">
        <v>22</v>
      </c>
      <c r="F16" s="3" t="s">
        <v>167</v>
      </c>
      <c r="G16" s="6">
        <v>30</v>
      </c>
      <c r="H16" t="str">
        <f t="shared" si="2"/>
        <v>C30_TABLA_bsd_persona_CREATE.sql</v>
      </c>
      <c r="I16" t="str">
        <f t="shared" si="3"/>
        <v/>
      </c>
      <c r="J16" t="str">
        <f t="shared" si="4"/>
        <v/>
      </c>
      <c r="K16" t="str">
        <f t="shared" si="1"/>
        <v>DROP TABLE IF EXISTS `bsd_persona`;</v>
      </c>
      <c r="L16" t="str">
        <f>$L$1&amp;"C"&amp;TEXT($G16,"00")&amp;"_TABLA_"&amp;$B16&amp;"_CREATE.sql"</f>
        <v>c:\xampp\mysql\bin\mysql.exe -u root sise_legal&lt;.\C30_TABLA_bsd_persona_CREATE.sql</v>
      </c>
      <c r="M16" t="str">
        <f>IF(AND(E16&lt;&gt;"-",E16&gt;0),$M$1&amp;$J16,"")</f>
        <v/>
      </c>
    </row>
    <row r="17" spans="1:13" x14ac:dyDescent="0.25">
      <c r="A17" s="1" t="s">
        <v>6</v>
      </c>
      <c r="B17" s="1" t="s">
        <v>1</v>
      </c>
      <c r="C17" s="1">
        <f t="shared" si="0"/>
        <v>11</v>
      </c>
      <c r="D17" s="3">
        <v>1</v>
      </c>
      <c r="E17" s="3" t="s">
        <v>22</v>
      </c>
      <c r="F17" s="3" t="s">
        <v>167</v>
      </c>
      <c r="G17" s="6">
        <v>31</v>
      </c>
      <c r="H17" t="str">
        <f t="shared" si="2"/>
        <v>C31_TABLA_bsd_proceso_CREATE.sql</v>
      </c>
      <c r="I17" t="str">
        <f t="shared" si="3"/>
        <v/>
      </c>
      <c r="J17" t="str">
        <f t="shared" si="4"/>
        <v/>
      </c>
      <c r="K17" t="str">
        <f t="shared" si="1"/>
        <v>DROP TABLE IF EXISTS `bsd_proceso`;</v>
      </c>
      <c r="L17" t="str">
        <f>$L$1&amp;"C"&amp;TEXT($G17,"00")&amp;"_TABLA_"&amp;$B17&amp;"_CREATE.sql"</f>
        <v>c:\xampp\mysql\bin\mysql.exe -u root sise_legal&lt;.\C31_TABLA_bsd_proceso_CREATE.sql</v>
      </c>
      <c r="M17" t="str">
        <f>IF(AND(E17&lt;&gt;"-",E17&gt;0),$M$1&amp;$J17,"")</f>
        <v/>
      </c>
    </row>
    <row r="18" spans="1:13" x14ac:dyDescent="0.25">
      <c r="A18" s="1" t="s">
        <v>12</v>
      </c>
      <c r="B18" s="1" t="s">
        <v>27</v>
      </c>
      <c r="C18" s="1">
        <f t="shared" si="0"/>
        <v>13</v>
      </c>
      <c r="D18" s="3">
        <v>1</v>
      </c>
      <c r="E18" s="3" t="s">
        <v>22</v>
      </c>
      <c r="F18" s="3" t="s">
        <v>167</v>
      </c>
      <c r="G18" s="6">
        <v>32</v>
      </c>
      <c r="H18" t="str">
        <f t="shared" si="2"/>
        <v>C32_TABLA_bsd_direccion_CREATE.sql</v>
      </c>
      <c r="I18" t="str">
        <f t="shared" si="3"/>
        <v/>
      </c>
      <c r="J18" t="str">
        <f t="shared" si="4"/>
        <v/>
      </c>
      <c r="K18" t="str">
        <f t="shared" si="1"/>
        <v>DROP TABLE IF EXISTS `bsd_direccion`;</v>
      </c>
      <c r="L18" t="str">
        <f>$L$1&amp;"C"&amp;TEXT($G18,"00")&amp;"_TABLA_"&amp;$B18&amp;"_CREATE.sql"</f>
        <v>c:\xampp\mysql\bin\mysql.exe -u root sise_legal&lt;.\C32_TABLA_bsd_direccion_CREATE.sql</v>
      </c>
      <c r="M18" t="str">
        <f>IF(AND(E18&lt;&gt;"-",E18&gt;0),$M$1&amp;$J18,"")</f>
        <v/>
      </c>
    </row>
    <row r="19" spans="1:13" x14ac:dyDescent="0.25">
      <c r="A19" s="1" t="s">
        <v>10</v>
      </c>
      <c r="B19" s="1" t="s">
        <v>25</v>
      </c>
      <c r="C19" s="1">
        <f t="shared" si="0"/>
        <v>12</v>
      </c>
      <c r="D19" s="3">
        <v>1</v>
      </c>
      <c r="E19" s="3">
        <v>0</v>
      </c>
      <c r="F19" s="3" t="s">
        <v>167</v>
      </c>
      <c r="G19" s="6">
        <v>33</v>
      </c>
      <c r="H19" t="str">
        <f t="shared" si="2"/>
        <v>C33_TABLA_bsd_vehiculo_CREATE.sql</v>
      </c>
      <c r="I19" t="str">
        <f t="shared" si="3"/>
        <v/>
      </c>
      <c r="J19" t="str">
        <f t="shared" si="4"/>
        <v/>
      </c>
      <c r="K19" t="str">
        <f t="shared" si="1"/>
        <v>DROP TABLE IF EXISTS `bsd_vehiculo`;</v>
      </c>
      <c r="L19" t="str">
        <f>$L$1&amp;"C"&amp;TEXT($G19,"00")&amp;"_TABLA_"&amp;$B19&amp;"_CREATE.sql"</f>
        <v>c:\xampp\mysql\bin\mysql.exe -u root sise_legal&lt;.\C33_TABLA_bsd_vehiculo_CREATE.sql</v>
      </c>
      <c r="M19" t="str">
        <f>IF(AND(E19&lt;&gt;"-",E19&gt;0),$M$1&amp;$J19,"")</f>
        <v/>
      </c>
    </row>
    <row r="20" spans="1:13" x14ac:dyDescent="0.25">
      <c r="A20" s="1" t="s">
        <v>63</v>
      </c>
      <c r="B20" s="1" t="s">
        <v>64</v>
      </c>
      <c r="C20" s="1">
        <f t="shared" si="0"/>
        <v>11</v>
      </c>
      <c r="D20" s="3">
        <v>1</v>
      </c>
      <c r="E20" s="3" t="s">
        <v>22</v>
      </c>
      <c r="F20" s="3" t="s">
        <v>167</v>
      </c>
      <c r="G20" s="6">
        <v>34</v>
      </c>
      <c r="H20" t="str">
        <f t="shared" si="2"/>
        <v>C34_TABLA_bsd_detalle_CREATE.sql</v>
      </c>
      <c r="I20" t="str">
        <f t="shared" si="3"/>
        <v/>
      </c>
      <c r="J20" t="str">
        <f t="shared" si="4"/>
        <v/>
      </c>
      <c r="K20" t="str">
        <f t="shared" si="1"/>
        <v>DROP TABLE IF EXISTS `bsd_detalle`;</v>
      </c>
      <c r="L20" t="str">
        <f>$L$1&amp;"C"&amp;TEXT($G20,"00")&amp;"_TABLA_"&amp;$B20&amp;"_CREATE.sql"</f>
        <v>c:\xampp\mysql\bin\mysql.exe -u root sise_legal&lt;.\C34_TABLA_bsd_detalle_CREATE.sql</v>
      </c>
      <c r="M20" t="str">
        <f>IF(AND(E20&lt;&gt;"-",E20&gt;0),$M$1&amp;$J20,"")</f>
        <v/>
      </c>
    </row>
    <row r="21" spans="1:13" x14ac:dyDescent="0.25">
      <c r="A21" s="1" t="s">
        <v>34</v>
      </c>
      <c r="B21" s="1" t="s">
        <v>34</v>
      </c>
      <c r="C21" s="1">
        <f t="shared" si="0"/>
        <v>21</v>
      </c>
      <c r="D21" s="3">
        <v>1</v>
      </c>
      <c r="E21" s="3" t="s">
        <v>22</v>
      </c>
      <c r="F21" s="3" t="s">
        <v>167</v>
      </c>
      <c r="G21" s="6">
        <v>91</v>
      </c>
      <c r="H21" t="str">
        <f t="shared" si="2"/>
        <v>C91_TABLA_rel_persona_direccion_CREATE.sql</v>
      </c>
      <c r="I21" t="str">
        <f t="shared" si="3"/>
        <v/>
      </c>
      <c r="J21" t="str">
        <f t="shared" si="4"/>
        <v/>
      </c>
      <c r="K21" t="str">
        <f t="shared" si="1"/>
        <v>DROP TABLE IF EXISTS `rel_persona_direccion`;</v>
      </c>
      <c r="L21" t="str">
        <f>$L$1&amp;"C"&amp;TEXT($G21,"00")&amp;"_TABLA_"&amp;$B21&amp;"_CREATE.sql"</f>
        <v>c:\xampp\mysql\bin\mysql.exe -u root sise_legal&lt;.\C91_TABLA_rel_persona_direccion_CREATE.sql</v>
      </c>
      <c r="M21" t="str">
        <f>IF(AND(E21&lt;&gt;"-",E21&gt;0),$M$1&amp;$J21,"")</f>
        <v/>
      </c>
    </row>
    <row r="22" spans="1:13" x14ac:dyDescent="0.25">
      <c r="A22" s="1" t="s">
        <v>33</v>
      </c>
      <c r="B22" s="1" t="s">
        <v>33</v>
      </c>
      <c r="C22" s="1">
        <f t="shared" si="0"/>
        <v>20</v>
      </c>
      <c r="D22" s="3">
        <v>1</v>
      </c>
      <c r="E22" s="3" t="s">
        <v>22</v>
      </c>
      <c r="F22" s="3" t="s">
        <v>167</v>
      </c>
      <c r="G22" s="6">
        <v>92</v>
      </c>
      <c r="H22" t="str">
        <f t="shared" si="2"/>
        <v>C92_TABLA_rel_persona_vehiculo_CREATE.sql</v>
      </c>
      <c r="I22" t="str">
        <f t="shared" si="3"/>
        <v/>
      </c>
      <c r="J22" t="str">
        <f t="shared" si="4"/>
        <v/>
      </c>
      <c r="K22" t="str">
        <f t="shared" si="1"/>
        <v>DROP TABLE IF EXISTS `rel_persona_vehiculo`;</v>
      </c>
      <c r="L22" t="str">
        <f>$L$1&amp;"C"&amp;TEXT($G22,"00")&amp;"_TABLA_"&amp;$B22&amp;"_CREATE.sql"</f>
        <v>c:\xampp\mysql\bin\mysql.exe -u root sise_legal&lt;.\C92_TABLA_rel_persona_vehiculo_CREATE.sql</v>
      </c>
      <c r="M22" t="str">
        <f>IF(AND(E22&lt;&gt;"-",E22&gt;0),$M$1&amp;$J22,"")</f>
        <v/>
      </c>
    </row>
    <row r="23" spans="1:13" x14ac:dyDescent="0.25">
      <c r="A23" s="9" t="s">
        <v>73</v>
      </c>
      <c r="B23" s="9" t="s">
        <v>75</v>
      </c>
      <c r="C23" s="1">
        <f t="shared" si="0"/>
        <v>23</v>
      </c>
      <c r="D23" s="3">
        <v>1</v>
      </c>
      <c r="E23" s="3">
        <v>0.5</v>
      </c>
      <c r="F23" s="3" t="s">
        <v>167</v>
      </c>
      <c r="G23" s="6">
        <v>95</v>
      </c>
      <c r="H23" t="str">
        <f t="shared" si="2"/>
        <v>C95_TABLA_rel_proc_tipo_deta_tipo_CREATE.sql</v>
      </c>
      <c r="I23" t="str">
        <f t="shared" si="3"/>
        <v/>
      </c>
      <c r="J23" t="str">
        <f t="shared" si="4"/>
        <v>95_DATOS_rel_proc_tipo_deta_tipo_INSERT.sql</v>
      </c>
      <c r="K23" t="str">
        <f t="shared" si="1"/>
        <v>DROP TABLE IF EXISTS `rel_proc_tipo_deta_tipo`;</v>
      </c>
      <c r="L23" t="str">
        <f>$L$1&amp;"C"&amp;TEXT($G23,"00")&amp;"_TABLA_"&amp;$B23&amp;"_CREATE.sql"</f>
        <v>c:\xampp\mysql\bin\mysql.exe -u root sise_legal&lt;.\C95_TABLA_rel_proc_tipo_deta_tipo_CREATE.sql</v>
      </c>
      <c r="M23" t="str">
        <f>IF(AND(E23&lt;&gt;"-",E23&gt;0),$M$1&amp;$J23,"")</f>
        <v>c:\xampp\mysql\bin\mysql.exe -u root sise_legal&lt;.\95_DATOS_rel_proc_tipo_deta_tipo_INSERT.sql</v>
      </c>
    </row>
    <row r="24" spans="1:13" x14ac:dyDescent="0.25">
      <c r="A24" s="9" t="s">
        <v>74</v>
      </c>
      <c r="B24" s="9" t="s">
        <v>76</v>
      </c>
      <c r="C24" s="1">
        <f t="shared" si="0"/>
        <v>23</v>
      </c>
      <c r="D24" s="3">
        <v>1</v>
      </c>
      <c r="E24" s="3">
        <v>0.5</v>
      </c>
      <c r="F24" s="3" t="s">
        <v>167</v>
      </c>
      <c r="G24" s="6">
        <v>96</v>
      </c>
      <c r="H24" t="str">
        <f t="shared" si="2"/>
        <v>C96_TABLA_rel_pers_cond_deta_tipo_CREATE.sql</v>
      </c>
      <c r="I24" t="str">
        <f t="shared" si="3"/>
        <v/>
      </c>
      <c r="J24" t="str">
        <f t="shared" si="4"/>
        <v>96_DATOS_rel_pers_cond_deta_tipo_INSERT.sql</v>
      </c>
      <c r="K24" t="str">
        <f t="shared" si="1"/>
        <v>DROP TABLE IF EXISTS `rel_pers_cond_deta_tipo`;</v>
      </c>
      <c r="L24" t="str">
        <f>$L$1&amp;"C"&amp;TEXT($G24,"00")&amp;"_TABLA_"&amp;$B24&amp;"_CREATE.sql"</f>
        <v>c:\xampp\mysql\bin\mysql.exe -u root sise_legal&lt;.\C96_TABLA_rel_pers_cond_deta_tipo_CREATE.sql</v>
      </c>
      <c r="M24" t="str">
        <f>IF(AND(E24&lt;&gt;"-",E24&gt;0),$M$1&amp;$J24,"")</f>
        <v>c:\xampp\mysql\bin\mysql.exe -u root sise_legal&lt;.\96_DATOS_rel_pers_cond_deta_tipo_INSERT.sql</v>
      </c>
    </row>
    <row r="25" spans="1:13" x14ac:dyDescent="0.25">
      <c r="A25" s="1" t="s">
        <v>71</v>
      </c>
      <c r="B25" s="1" t="s">
        <v>71</v>
      </c>
      <c r="C25" s="1">
        <f t="shared" ref="C25" si="5">LEN(B25)</f>
        <v>33</v>
      </c>
      <c r="D25" s="3">
        <v>1</v>
      </c>
      <c r="E25" s="3">
        <v>1</v>
      </c>
      <c r="F25" s="3" t="s">
        <v>166</v>
      </c>
      <c r="G25" s="6">
        <v>98</v>
      </c>
      <c r="H25" t="str">
        <f t="shared" si="2"/>
        <v>C98_TABLA_rel_pers_cond_proc_tipo_deta_tipo_CREATE.sql</v>
      </c>
      <c r="I25" t="str">
        <f t="shared" si="3"/>
        <v>98_DATOS_rel_pers_cond_proc_tipo_deta_tipo_DELETE.sql</v>
      </c>
      <c r="J25" t="str">
        <f t="shared" si="4"/>
        <v>98_DATOS_rel_pers_cond_proc_tipo_deta_tipo_INSERT.sql</v>
      </c>
      <c r="K25" t="str">
        <f t="shared" ref="K25" si="6">"DROP TABLE IF EXISTS `" &amp;B25&amp;"`;"</f>
        <v>DROP TABLE IF EXISTS `rel_pers_cond_proc_tipo_deta_tipo`;</v>
      </c>
      <c r="L25" t="str">
        <f>$L$1&amp;"C"&amp;TEXT($G25,"00")&amp;"_TABLA_"&amp;$B25&amp;"_CREATE.sql"</f>
        <v>c:\xampp\mysql\bin\mysql.exe -u root sise_legal&lt;.\C98_TABLA_rel_pers_cond_proc_tipo_deta_tipo_CREATE.sql</v>
      </c>
      <c r="M25" t="str">
        <f>IF(AND(E25&lt;&gt;"-",E25&gt;0),$M$1&amp;$J25,"")</f>
        <v>c:\xampp\mysql\bin\mysql.exe -u root sise_legal&lt;.\98_DATOS_rel_pers_cond_proc_tipo_deta_tipo_INSERT.sql</v>
      </c>
    </row>
    <row r="26" spans="1:13" x14ac:dyDescent="0.25">
      <c r="A26" s="1" t="s">
        <v>70</v>
      </c>
      <c r="B26" s="1" t="s">
        <v>70</v>
      </c>
      <c r="C26" s="1">
        <f t="shared" si="0"/>
        <v>18</v>
      </c>
      <c r="D26" s="3">
        <v>1</v>
      </c>
      <c r="E26" s="3">
        <v>0</v>
      </c>
      <c r="F26" s="3" t="s">
        <v>167</v>
      </c>
      <c r="G26" s="6">
        <v>99</v>
      </c>
      <c r="H26" t="str">
        <f t="shared" si="2"/>
        <v>C99_TABLA_rel_pers_cond_proc_CREATE.sql</v>
      </c>
      <c r="I26" t="str">
        <f t="shared" si="3"/>
        <v/>
      </c>
      <c r="J26" t="str">
        <f t="shared" si="4"/>
        <v/>
      </c>
      <c r="K26" t="str">
        <f t="shared" si="1"/>
        <v>DROP TABLE IF EXISTS `rel_pers_cond_proc`;</v>
      </c>
      <c r="L26" t="str">
        <f>$L$1&amp;"C"&amp;TEXT($G26,"00")&amp;"_TABLA_"&amp;$B26&amp;"_CREATE.sql"</f>
        <v>c:\xampp\mysql\bin\mysql.exe -u root sise_legal&lt;.\C99_TABLA_rel_pers_cond_proc_CREATE.sql</v>
      </c>
      <c r="M26" t="str">
        <f>IF(AND(E26&lt;&gt;"-",E26&gt;0),$M$1&amp;$J26,"")</f>
        <v/>
      </c>
    </row>
  </sheetData>
  <autoFilter ref="A1:G24">
    <sortState ref="A2:G31">
      <sortCondition ref="G1:G30"/>
    </sortState>
  </autoFilter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1" sqref="C1:C1048576"/>
    </sheetView>
  </sheetViews>
  <sheetFormatPr baseColWidth="10" defaultRowHeight="15" x14ac:dyDescent="0.25"/>
  <cols>
    <col min="1" max="1" width="13.7109375" bestFit="1" customWidth="1"/>
    <col min="2" max="2" width="13.140625" bestFit="1" customWidth="1"/>
    <col min="3" max="3" width="81.140625" bestFit="1" customWidth="1"/>
    <col min="4" max="4" width="13.42578125" bestFit="1" customWidth="1"/>
    <col min="5" max="5" width="18.140625" bestFit="1" customWidth="1"/>
  </cols>
  <sheetData>
    <row r="1" spans="1:5" x14ac:dyDescent="0.25">
      <c r="A1" s="10" t="s">
        <v>77</v>
      </c>
      <c r="B1" s="10" t="s">
        <v>78</v>
      </c>
      <c r="C1" s="10" t="s">
        <v>79</v>
      </c>
      <c r="D1" s="10" t="s">
        <v>80</v>
      </c>
      <c r="E1" s="10" t="s">
        <v>81</v>
      </c>
    </row>
    <row r="2" spans="1:5" x14ac:dyDescent="0.25">
      <c r="A2" s="10" t="s">
        <v>82</v>
      </c>
      <c r="B2" s="10" t="s">
        <v>83</v>
      </c>
      <c r="C2" s="10" t="s">
        <v>146</v>
      </c>
      <c r="D2" s="10" t="s">
        <v>84</v>
      </c>
      <c r="E2" s="10" t="s">
        <v>85</v>
      </c>
    </row>
    <row r="3" spans="1:5" x14ac:dyDescent="0.25">
      <c r="A3" s="10" t="s">
        <v>86</v>
      </c>
      <c r="B3" s="10" t="s">
        <v>87</v>
      </c>
      <c r="C3" s="10" t="s">
        <v>139</v>
      </c>
      <c r="D3" s="10" t="s">
        <v>84</v>
      </c>
      <c r="E3" s="10" t="s">
        <v>85</v>
      </c>
    </row>
    <row r="4" spans="1:5" x14ac:dyDescent="0.25">
      <c r="A4" s="10" t="s">
        <v>88</v>
      </c>
      <c r="B4" s="10" t="s">
        <v>89</v>
      </c>
      <c r="C4" s="10" t="s">
        <v>140</v>
      </c>
      <c r="D4" s="10" t="s">
        <v>84</v>
      </c>
      <c r="E4" s="10" t="s">
        <v>85</v>
      </c>
    </row>
    <row r="5" spans="1:5" x14ac:dyDescent="0.25">
      <c r="A5" s="10" t="s">
        <v>90</v>
      </c>
      <c r="B5" s="10" t="s">
        <v>91</v>
      </c>
      <c r="C5" s="10" t="s">
        <v>141</v>
      </c>
      <c r="D5" s="10" t="s">
        <v>84</v>
      </c>
      <c r="E5" s="10" t="s">
        <v>85</v>
      </c>
    </row>
    <row r="6" spans="1:5" x14ac:dyDescent="0.25">
      <c r="A6" s="10" t="s">
        <v>92</v>
      </c>
      <c r="B6" s="10" t="s">
        <v>93</v>
      </c>
      <c r="C6" s="10" t="s">
        <v>142</v>
      </c>
      <c r="D6" s="10" t="s">
        <v>84</v>
      </c>
      <c r="E6" s="10" t="s">
        <v>85</v>
      </c>
    </row>
    <row r="7" spans="1:5" x14ac:dyDescent="0.25">
      <c r="A7" s="10" t="s">
        <v>94</v>
      </c>
      <c r="B7" s="10" t="s">
        <v>95</v>
      </c>
      <c r="C7" s="10" t="s">
        <v>143</v>
      </c>
      <c r="D7" s="10" t="s">
        <v>84</v>
      </c>
      <c r="E7" s="10" t="s">
        <v>96</v>
      </c>
    </row>
    <row r="8" spans="1:5" x14ac:dyDescent="0.25">
      <c r="A8" s="10" t="s">
        <v>97</v>
      </c>
      <c r="B8" s="10" t="s">
        <v>98</v>
      </c>
      <c r="C8" s="10" t="s">
        <v>155</v>
      </c>
      <c r="D8" s="10" t="s">
        <v>84</v>
      </c>
      <c r="E8" s="10" t="s">
        <v>96</v>
      </c>
    </row>
    <row r="9" spans="1:5" x14ac:dyDescent="0.25">
      <c r="A9" s="10" t="s">
        <v>99</v>
      </c>
      <c r="B9" s="10" t="s">
        <v>100</v>
      </c>
      <c r="C9" s="10" t="s">
        <v>147</v>
      </c>
      <c r="D9" s="10" t="s">
        <v>84</v>
      </c>
      <c r="E9" s="10" t="s">
        <v>96</v>
      </c>
    </row>
    <row r="10" spans="1:5" x14ac:dyDescent="0.25">
      <c r="A10" s="10" t="s">
        <v>101</v>
      </c>
      <c r="B10" s="10" t="s">
        <v>102</v>
      </c>
      <c r="C10" s="10" t="s">
        <v>148</v>
      </c>
      <c r="D10" s="10" t="s">
        <v>84</v>
      </c>
      <c r="E10" s="10" t="s">
        <v>96</v>
      </c>
    </row>
    <row r="11" spans="1:5" x14ac:dyDescent="0.25">
      <c r="A11" s="10" t="s">
        <v>103</v>
      </c>
      <c r="B11" s="10" t="s">
        <v>104</v>
      </c>
      <c r="C11" s="10" t="s">
        <v>144</v>
      </c>
      <c r="D11" s="10" t="s">
        <v>84</v>
      </c>
      <c r="E11" s="10" t="s">
        <v>96</v>
      </c>
    </row>
    <row r="12" spans="1:5" x14ac:dyDescent="0.25">
      <c r="A12" s="10" t="s">
        <v>105</v>
      </c>
      <c r="B12" s="10" t="s">
        <v>106</v>
      </c>
      <c r="C12" s="10" t="s">
        <v>145</v>
      </c>
      <c r="D12" s="10" t="s">
        <v>84</v>
      </c>
      <c r="E12" s="10" t="s">
        <v>96</v>
      </c>
    </row>
    <row r="13" spans="1:5" x14ac:dyDescent="0.25">
      <c r="A13" s="10" t="s">
        <v>107</v>
      </c>
      <c r="B13" s="10" t="s">
        <v>108</v>
      </c>
      <c r="C13" s="10" t="s">
        <v>149</v>
      </c>
      <c r="D13" s="10" t="s">
        <v>84</v>
      </c>
      <c r="E13" s="10" t="s">
        <v>96</v>
      </c>
    </row>
    <row r="14" spans="1:5" x14ac:dyDescent="0.25">
      <c r="A14" s="10" t="s">
        <v>109</v>
      </c>
      <c r="B14" s="10" t="s">
        <v>110</v>
      </c>
      <c r="C14" s="10" t="s">
        <v>150</v>
      </c>
      <c r="D14" s="10" t="s">
        <v>84</v>
      </c>
      <c r="E14" s="10" t="s">
        <v>96</v>
      </c>
    </row>
    <row r="15" spans="1:5" x14ac:dyDescent="0.25">
      <c r="A15" s="10" t="s">
        <v>111</v>
      </c>
      <c r="B15" s="10" t="s">
        <v>112</v>
      </c>
      <c r="C15" s="10" t="s">
        <v>151</v>
      </c>
      <c r="D15" s="10" t="s">
        <v>84</v>
      </c>
      <c r="E15" s="10" t="s">
        <v>96</v>
      </c>
    </row>
    <row r="16" spans="1:5" x14ac:dyDescent="0.25">
      <c r="A16" s="10" t="s">
        <v>113</v>
      </c>
      <c r="B16" s="10" t="s">
        <v>114</v>
      </c>
      <c r="C16" s="10" t="s">
        <v>152</v>
      </c>
      <c r="D16" s="10" t="s">
        <v>84</v>
      </c>
      <c r="E16" s="10" t="s">
        <v>96</v>
      </c>
    </row>
    <row r="17" spans="1:5" x14ac:dyDescent="0.25">
      <c r="A17" s="10" t="s">
        <v>115</v>
      </c>
      <c r="B17" s="10" t="s">
        <v>116</v>
      </c>
      <c r="C17" s="10" t="s">
        <v>156</v>
      </c>
      <c r="D17" s="10" t="s">
        <v>84</v>
      </c>
      <c r="E17" s="10" t="s">
        <v>96</v>
      </c>
    </row>
    <row r="18" spans="1:5" x14ac:dyDescent="0.25">
      <c r="A18" s="10" t="s">
        <v>117</v>
      </c>
      <c r="B18" s="10" t="s">
        <v>118</v>
      </c>
      <c r="C18" s="10" t="s">
        <v>157</v>
      </c>
      <c r="D18" s="10" t="s">
        <v>84</v>
      </c>
      <c r="E18" s="10" t="s">
        <v>96</v>
      </c>
    </row>
    <row r="19" spans="1:5" x14ac:dyDescent="0.25">
      <c r="A19" s="10" t="s">
        <v>119</v>
      </c>
      <c r="B19" s="10" t="s">
        <v>120</v>
      </c>
      <c r="C19" s="10" t="s">
        <v>158</v>
      </c>
      <c r="D19" s="10" t="s">
        <v>84</v>
      </c>
      <c r="E19" s="10" t="s">
        <v>96</v>
      </c>
    </row>
    <row r="20" spans="1:5" x14ac:dyDescent="0.25">
      <c r="A20" s="10" t="s">
        <v>121</v>
      </c>
      <c r="B20" s="10" t="s">
        <v>122</v>
      </c>
      <c r="C20" s="10" t="s">
        <v>159</v>
      </c>
      <c r="D20" s="10" t="s">
        <v>84</v>
      </c>
      <c r="E20" s="10" t="s">
        <v>96</v>
      </c>
    </row>
    <row r="21" spans="1:5" x14ac:dyDescent="0.25">
      <c r="A21" s="10" t="s">
        <v>123</v>
      </c>
      <c r="B21" s="10" t="s">
        <v>124</v>
      </c>
      <c r="C21" s="10" t="s">
        <v>160</v>
      </c>
      <c r="D21" s="10" t="s">
        <v>84</v>
      </c>
      <c r="E21" s="10" t="s">
        <v>96</v>
      </c>
    </row>
    <row r="22" spans="1:5" x14ac:dyDescent="0.25">
      <c r="A22" s="10" t="s">
        <v>125</v>
      </c>
      <c r="B22" s="10" t="s">
        <v>126</v>
      </c>
      <c r="C22" s="10" t="s">
        <v>161</v>
      </c>
      <c r="D22" s="10" t="s">
        <v>84</v>
      </c>
      <c r="E22" s="10" t="s">
        <v>96</v>
      </c>
    </row>
    <row r="23" spans="1:5" x14ac:dyDescent="0.25">
      <c r="A23" s="10" t="s">
        <v>127</v>
      </c>
      <c r="B23" s="10" t="s">
        <v>128</v>
      </c>
      <c r="C23" s="10" t="s">
        <v>153</v>
      </c>
      <c r="D23" s="10" t="s">
        <v>84</v>
      </c>
      <c r="E23" s="10" t="s">
        <v>96</v>
      </c>
    </row>
    <row r="24" spans="1:5" x14ac:dyDescent="0.25">
      <c r="A24" s="10" t="s">
        <v>129</v>
      </c>
      <c r="B24" s="10" t="s">
        <v>130</v>
      </c>
      <c r="C24" s="10" t="s">
        <v>131</v>
      </c>
      <c r="D24" s="10" t="s">
        <v>84</v>
      </c>
      <c r="E24" s="10" t="s">
        <v>96</v>
      </c>
    </row>
    <row r="25" spans="1:5" x14ac:dyDescent="0.25">
      <c r="A25" s="10" t="s">
        <v>132</v>
      </c>
      <c r="B25" s="10" t="s">
        <v>133</v>
      </c>
      <c r="C25" s="10" t="s">
        <v>162</v>
      </c>
      <c r="D25" s="10" t="s">
        <v>84</v>
      </c>
      <c r="E25" s="10" t="s">
        <v>96</v>
      </c>
    </row>
    <row r="26" spans="1:5" x14ac:dyDescent="0.25">
      <c r="A26" s="10" t="s">
        <v>134</v>
      </c>
      <c r="B26" s="10" t="s">
        <v>135</v>
      </c>
      <c r="C26" s="10" t="s">
        <v>154</v>
      </c>
      <c r="D26" s="10" t="s">
        <v>84</v>
      </c>
      <c r="E26" s="10" t="s">
        <v>96</v>
      </c>
    </row>
    <row r="27" spans="1:5" x14ac:dyDescent="0.25">
      <c r="A27" s="10" t="s">
        <v>136</v>
      </c>
      <c r="B27" s="10" t="s">
        <v>137</v>
      </c>
      <c r="C27" s="10" t="s">
        <v>138</v>
      </c>
      <c r="D27" s="10" t="s">
        <v>84</v>
      </c>
      <c r="E27" s="10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11.0</vt:lpstr>
      <vt:lpstr>12.0</vt:lpstr>
      <vt:lpstr>13.0</vt:lpstr>
      <vt:lpstr>ref_tipo_dato</vt:lpstr>
      <vt:lpstr>ref_tipo_dato!ref_tipo_dato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2017-05-14T21:00:57Z</dcterms:modified>
</cp:coreProperties>
</file>